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340" yWindow="-15" windowWidth="14520" windowHeight="12240"/>
  </bookViews>
  <sheets>
    <sheet name="Aeration" sheetId="7" r:id="rId1"/>
    <sheet name="Test Info and Baseline Info" sheetId="2" r:id="rId2"/>
    <sheet name="Test Data" sheetId="1" r:id="rId3"/>
    <sheet name="Chem " sheetId="10" r:id="rId4"/>
    <sheet name="Si" sheetId="11" r:id="rId5"/>
    <sheet name="Raw Density Comparison" sheetId="8" r:id="rId6"/>
    <sheet name="Aeration Using Comon D4052 Base" sheetId="9" r:id="rId7"/>
    <sheet name="Raw Data SWRI Format" sheetId="3" r:id="rId8"/>
  </sheets>
  <externalReferences>
    <externalReference r:id="rId9"/>
    <externalReference r:id="rId10"/>
    <externalReference r:id="rId11"/>
  </externalReferences>
  <definedNames>
    <definedName name="ACC">[1]Data!$B$63</definedName>
    <definedName name="AUTHCODE">[1]Data!$B$33</definedName>
    <definedName name="BILLINGNO">[1]Data!$B$37</definedName>
    <definedName name="CALCOUNT">[1]Data!$B$72</definedName>
    <definedName name="CL_REQ">[1]Data!$B$34</definedName>
    <definedName name="COI_REV">[1]Data!$B$49</definedName>
    <definedName name="COI_REV_BY">[1]Data!$B$50</definedName>
    <definedName name="COI_REV_DT">[1]Data!$B$51</definedName>
    <definedName name="COMP_PROJ">[1]Data!$B$35</definedName>
    <definedName name="DTREG">[1]Data!$B$28</definedName>
    <definedName name="DTSCHD_SR">[1]Data!$B$39</definedName>
    <definedName name="FORM">[1]Data!$B$15</definedName>
    <definedName name="FUEL_NAME">[1]Data!$B$65</definedName>
    <definedName name="FUELBTID">[1]Data!$B$14</definedName>
    <definedName name="LABOCODE">[1]Data!$B$29</definedName>
    <definedName name="MTID">[1]Data!$B$1</definedName>
    <definedName name="OILCODE">[1]Data!$B$7</definedName>
    <definedName name="_xlnm.Print_Titles" localSheetId="3">'Chem '!$A:$C,'Chem '!$1:$1</definedName>
    <definedName name="SAE_GRADE">[1]Data!$B$16</definedName>
    <definedName name="SCHED_TESTLEN">[1]Data!$B$54</definedName>
    <definedName name="SCHED_TESTLEN_UNITS">[1]Data!$B$55</definedName>
    <definedName name="SPEC_INS">[1]Data!$B$57</definedName>
    <definedName name="STAND">[1]Data!$B$17</definedName>
    <definedName name="TANKNUM">[1]Data!$B$24</definedName>
    <definedName name="TESTNAME">[1]Data!$B$4</definedName>
    <definedName name="TESTNUM">[1]Data!$B$42</definedName>
    <definedName name="TSTSPON_DET_NAME">[1]Data!$B$70</definedName>
    <definedName name="VID">[1]Data!$B$2</definedName>
  </definedNames>
  <calcPr calcId="125725"/>
</workbook>
</file>

<file path=xl/calcChain.xml><?xml version="1.0" encoding="utf-8"?>
<calcChain xmlns="http://schemas.openxmlformats.org/spreadsheetml/2006/main">
  <c r="B6" i="2"/>
  <c r="B4"/>
  <c r="C22"/>
  <c r="C21"/>
  <c r="C18"/>
  <c r="C17"/>
  <c r="C16"/>
  <c r="N13"/>
  <c r="M13"/>
  <c r="N12"/>
  <c r="M12"/>
  <c r="S11"/>
  <c r="R11"/>
  <c r="N11"/>
  <c r="M11"/>
  <c r="S10"/>
  <c r="R10"/>
  <c r="N10"/>
  <c r="M10"/>
  <c r="R9"/>
  <c r="S9" s="1"/>
  <c r="N9"/>
  <c r="M9"/>
  <c r="G9"/>
  <c r="G10" s="1"/>
  <c r="R8"/>
  <c r="S8" s="1"/>
  <c r="N8"/>
  <c r="M8"/>
  <c r="G8"/>
  <c r="S7"/>
  <c r="R7"/>
  <c r="N7"/>
  <c r="M7"/>
  <c r="R6"/>
  <c r="S6" s="1"/>
  <c r="N6"/>
  <c r="M6"/>
  <c r="G6"/>
  <c r="G5"/>
  <c r="G11" l="1"/>
  <c r="Y3" i="1" l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2"/>
  <c r="X3"/>
  <c r="X4"/>
  <c r="Z4" s="1"/>
  <c r="X5"/>
  <c r="Z5" s="1"/>
  <c r="X6"/>
  <c r="Z6" s="1"/>
  <c r="X7"/>
  <c r="X8"/>
  <c r="Z8" s="1"/>
  <c r="X9"/>
  <c r="Z9" s="1"/>
  <c r="X10"/>
  <c r="Z10" s="1"/>
  <c r="X11"/>
  <c r="X12"/>
  <c r="Z12" s="1"/>
  <c r="X13"/>
  <c r="Z13" s="1"/>
  <c r="X14"/>
  <c r="Z14" s="1"/>
  <c r="X15"/>
  <c r="X16"/>
  <c r="Z16" s="1"/>
  <c r="X17"/>
  <c r="Z17" s="1"/>
  <c r="X18"/>
  <c r="Z18" s="1"/>
  <c r="X19"/>
  <c r="X20"/>
  <c r="Z20" s="1"/>
  <c r="X21"/>
  <c r="Z21" s="1"/>
  <c r="X22"/>
  <c r="Z22" s="1"/>
  <c r="X23"/>
  <c r="X24"/>
  <c r="Z24" s="1"/>
  <c r="X25"/>
  <c r="Z25" s="1"/>
  <c r="X26"/>
  <c r="Z26" s="1"/>
  <c r="X27"/>
  <c r="X28"/>
  <c r="Z28" s="1"/>
  <c r="X29"/>
  <c r="Z29" s="1"/>
  <c r="X30"/>
  <c r="Z30" s="1"/>
  <c r="X31"/>
  <c r="X32"/>
  <c r="Z32" s="1"/>
  <c r="X33"/>
  <c r="Z33" s="1"/>
  <c r="X34"/>
  <c r="Z34" s="1"/>
  <c r="X35"/>
  <c r="X36"/>
  <c r="Z36" s="1"/>
  <c r="X37"/>
  <c r="Z37" s="1"/>
  <c r="X38"/>
  <c r="Z38" s="1"/>
  <c r="X39"/>
  <c r="X40"/>
  <c r="Z40" s="1"/>
  <c r="X41"/>
  <c r="Z41" s="1"/>
  <c r="X42"/>
  <c r="Z42" s="1"/>
  <c r="X43"/>
  <c r="X44"/>
  <c r="Z44" s="1"/>
  <c r="X45"/>
  <c r="Z45" s="1"/>
  <c r="X46"/>
  <c r="Z46" s="1"/>
  <c r="X47"/>
  <c r="X48"/>
  <c r="Z48" s="1"/>
  <c r="X49"/>
  <c r="Z49" s="1"/>
  <c r="X50"/>
  <c r="Z50" s="1"/>
  <c r="X51"/>
  <c r="X52"/>
  <c r="Z52" s="1"/>
  <c r="X53"/>
  <c r="Z53" s="1"/>
  <c r="X54"/>
  <c r="Z54" s="1"/>
  <c r="X55"/>
  <c r="X56"/>
  <c r="Z56" s="1"/>
  <c r="X57"/>
  <c r="Z57" s="1"/>
  <c r="X58"/>
  <c r="Z58" s="1"/>
  <c r="X59"/>
  <c r="X60"/>
  <c r="Z60" s="1"/>
  <c r="X61"/>
  <c r="Z61" s="1"/>
  <c r="X62"/>
  <c r="Z62" s="1"/>
  <c r="X63"/>
  <c r="X64"/>
  <c r="Z64" s="1"/>
  <c r="X65"/>
  <c r="Z65" s="1"/>
  <c r="X66"/>
  <c r="Z66" s="1"/>
  <c r="X67"/>
  <c r="X68"/>
  <c r="Z68" s="1"/>
  <c r="X69"/>
  <c r="Z69" s="1"/>
  <c r="X70"/>
  <c r="Z70" s="1"/>
  <c r="X71"/>
  <c r="X72"/>
  <c r="Z72" s="1"/>
  <c r="X73"/>
  <c r="Z73" s="1"/>
  <c r="X74"/>
  <c r="Z74" s="1"/>
  <c r="X75"/>
  <c r="X76"/>
  <c r="Z76" s="1"/>
  <c r="X77"/>
  <c r="Z77" s="1"/>
  <c r="X78"/>
  <c r="Z78" s="1"/>
  <c r="X79"/>
  <c r="X80"/>
  <c r="Z80" s="1"/>
  <c r="X81"/>
  <c r="Z81" s="1"/>
  <c r="X82"/>
  <c r="Z82" s="1"/>
  <c r="X83"/>
  <c r="X84"/>
  <c r="Z84" s="1"/>
  <c r="X85"/>
  <c r="Z85" s="1"/>
  <c r="X86"/>
  <c r="Z86" s="1"/>
  <c r="X87"/>
  <c r="X88"/>
  <c r="Z88" s="1"/>
  <c r="X89"/>
  <c r="Z89" s="1"/>
  <c r="X90"/>
  <c r="Z90" s="1"/>
  <c r="X91"/>
  <c r="X92"/>
  <c r="Z92" s="1"/>
  <c r="X93"/>
  <c r="Z93" s="1"/>
  <c r="X94"/>
  <c r="Z94" s="1"/>
  <c r="X95"/>
  <c r="X96"/>
  <c r="Z96" s="1"/>
  <c r="X97"/>
  <c r="Z97" s="1"/>
  <c r="X98"/>
  <c r="Z98" s="1"/>
  <c r="X99"/>
  <c r="X100"/>
  <c r="Z100" s="1"/>
  <c r="X101"/>
  <c r="Z101" s="1"/>
  <c r="X102"/>
  <c r="Z102" s="1"/>
  <c r="X103"/>
  <c r="X104"/>
  <c r="Z104" s="1"/>
  <c r="X105"/>
  <c r="Z105" s="1"/>
  <c r="X106"/>
  <c r="Z106" s="1"/>
  <c r="X107"/>
  <c r="X108"/>
  <c r="Z108" s="1"/>
  <c r="X109"/>
  <c r="Z109" s="1"/>
  <c r="X110"/>
  <c r="Z110" s="1"/>
  <c r="X111"/>
  <c r="X112"/>
  <c r="Z112" s="1"/>
  <c r="X113"/>
  <c r="Z113" s="1"/>
  <c r="X114"/>
  <c r="Z114" s="1"/>
  <c r="X115"/>
  <c r="X116"/>
  <c r="Z116" s="1"/>
  <c r="X117"/>
  <c r="Z117" s="1"/>
  <c r="X118"/>
  <c r="Z118" s="1"/>
  <c r="X119"/>
  <c r="X120"/>
  <c r="Z120" s="1"/>
  <c r="X121"/>
  <c r="Z121" s="1"/>
  <c r="X122"/>
  <c r="Z122" s="1"/>
  <c r="X123"/>
  <c r="X124"/>
  <c r="Z124" s="1"/>
  <c r="X125"/>
  <c r="Z125" s="1"/>
  <c r="X126"/>
  <c r="Z126" s="1"/>
  <c r="X127"/>
  <c r="X128"/>
  <c r="Z128" s="1"/>
  <c r="X129"/>
  <c r="Z129" s="1"/>
  <c r="X130"/>
  <c r="Z130" s="1"/>
  <c r="X131"/>
  <c r="X132"/>
  <c r="Z132" s="1"/>
  <c r="X133"/>
  <c r="Z133" s="1"/>
  <c r="X134"/>
  <c r="Z134" s="1"/>
  <c r="X135"/>
  <c r="X136"/>
  <c r="Z136" s="1"/>
  <c r="X137"/>
  <c r="Z137" s="1"/>
  <c r="X138"/>
  <c r="Z138" s="1"/>
  <c r="X139"/>
  <c r="X140"/>
  <c r="Z140" s="1"/>
  <c r="X141"/>
  <c r="Z141" s="1"/>
  <c r="X142"/>
  <c r="Z142" s="1"/>
  <c r="X143"/>
  <c r="X144"/>
  <c r="Z144" s="1"/>
  <c r="X145"/>
  <c r="Z145" s="1"/>
  <c r="X146"/>
  <c r="Z146" s="1"/>
  <c r="X147"/>
  <c r="X148"/>
  <c r="Z148" s="1"/>
  <c r="X149"/>
  <c r="Z149" s="1"/>
  <c r="X150"/>
  <c r="Z150" s="1"/>
  <c r="X151"/>
  <c r="X152"/>
  <c r="Z152" s="1"/>
  <c r="X153"/>
  <c r="Z153" s="1"/>
  <c r="X154"/>
  <c r="Z154" s="1"/>
  <c r="X155"/>
  <c r="X156"/>
  <c r="Z156" s="1"/>
  <c r="X157"/>
  <c r="Z157" s="1"/>
  <c r="X158"/>
  <c r="Z158" s="1"/>
  <c r="X159"/>
  <c r="X160"/>
  <c r="Z160" s="1"/>
  <c r="X161"/>
  <c r="Z161" s="1"/>
  <c r="X162"/>
  <c r="Z162" s="1"/>
  <c r="X163"/>
  <c r="X164"/>
  <c r="Z164" s="1"/>
  <c r="X165"/>
  <c r="Z165" s="1"/>
  <c r="X166"/>
  <c r="Z166" s="1"/>
  <c r="X167"/>
  <c r="X168"/>
  <c r="Z168" s="1"/>
  <c r="X169"/>
  <c r="Z169" s="1"/>
  <c r="X170"/>
  <c r="Z170" s="1"/>
  <c r="X171"/>
  <c r="X172"/>
  <c r="Z172" s="1"/>
  <c r="X173"/>
  <c r="Z173" s="1"/>
  <c r="X174"/>
  <c r="Z174" s="1"/>
  <c r="X175"/>
  <c r="X176"/>
  <c r="Z176" s="1"/>
  <c r="X177"/>
  <c r="Z177" s="1"/>
  <c r="X178"/>
  <c r="Z178" s="1"/>
  <c r="X179"/>
  <c r="X180"/>
  <c r="Z180" s="1"/>
  <c r="X181"/>
  <c r="Z181" s="1"/>
  <c r="X182"/>
  <c r="Z182" s="1"/>
  <c r="X183"/>
  <c r="X184"/>
  <c r="Z184" s="1"/>
  <c r="X185"/>
  <c r="Z185" s="1"/>
  <c r="X186"/>
  <c r="Z186" s="1"/>
  <c r="X187"/>
  <c r="X188"/>
  <c r="Z188" s="1"/>
  <c r="X189"/>
  <c r="Z189" s="1"/>
  <c r="X190"/>
  <c r="Z190" s="1"/>
  <c r="X191"/>
  <c r="X192"/>
  <c r="Z192" s="1"/>
  <c r="X193"/>
  <c r="Z193" s="1"/>
  <c r="X194"/>
  <c r="Z194" s="1"/>
  <c r="X195"/>
  <c r="X196"/>
  <c r="Z196" s="1"/>
  <c r="X197"/>
  <c r="Z197" s="1"/>
  <c r="X198"/>
  <c r="Z198" s="1"/>
  <c r="X199"/>
  <c r="X200"/>
  <c r="Z200" s="1"/>
  <c r="X201"/>
  <c r="Z201" s="1"/>
  <c r="X202"/>
  <c r="Z202" s="1"/>
  <c r="X203"/>
  <c r="X204"/>
  <c r="Z204" s="1"/>
  <c r="X205"/>
  <c r="Z205" s="1"/>
  <c r="X206"/>
  <c r="Z206" s="1"/>
  <c r="X207"/>
  <c r="X208"/>
  <c r="Z208" s="1"/>
  <c r="X209"/>
  <c r="Z209" s="1"/>
  <c r="X210"/>
  <c r="Z210" s="1"/>
  <c r="X211"/>
  <c r="X212"/>
  <c r="Z212" s="1"/>
  <c r="X213"/>
  <c r="Z213" s="1"/>
  <c r="X214"/>
  <c r="Z214" s="1"/>
  <c r="X215"/>
  <c r="X216"/>
  <c r="Z216" s="1"/>
  <c r="X217"/>
  <c r="Z217" s="1"/>
  <c r="X218"/>
  <c r="Z218" s="1"/>
  <c r="X219"/>
  <c r="X220"/>
  <c r="Z220" s="1"/>
  <c r="X221"/>
  <c r="Z221" s="1"/>
  <c r="X222"/>
  <c r="Z222" s="1"/>
  <c r="X223"/>
  <c r="X224"/>
  <c r="Z224" s="1"/>
  <c r="X225"/>
  <c r="Z225" s="1"/>
  <c r="X226"/>
  <c r="Z226" s="1"/>
  <c r="X227"/>
  <c r="X228"/>
  <c r="Z228" s="1"/>
  <c r="X229"/>
  <c r="Z229" s="1"/>
  <c r="X230"/>
  <c r="Z230" s="1"/>
  <c r="X231"/>
  <c r="X232"/>
  <c r="Z232" s="1"/>
  <c r="X233"/>
  <c r="Z233" s="1"/>
  <c r="X234"/>
  <c r="Z234" s="1"/>
  <c r="X235"/>
  <c r="X236"/>
  <c r="Z236" s="1"/>
  <c r="X237"/>
  <c r="Z237" s="1"/>
  <c r="X238"/>
  <c r="Z238" s="1"/>
  <c r="X239"/>
  <c r="X240"/>
  <c r="Z240" s="1"/>
  <c r="X241"/>
  <c r="Z241" s="1"/>
  <c r="X242"/>
  <c r="Z242" s="1"/>
  <c r="X243"/>
  <c r="X244"/>
  <c r="Z244" s="1"/>
  <c r="X245"/>
  <c r="Z245" s="1"/>
  <c r="X246"/>
  <c r="Z246" s="1"/>
  <c r="X247"/>
  <c r="X248"/>
  <c r="Z248" s="1"/>
  <c r="X249"/>
  <c r="Z249" s="1"/>
  <c r="X250"/>
  <c r="Z250" s="1"/>
  <c r="X251"/>
  <c r="X252"/>
  <c r="Z252" s="1"/>
  <c r="X253"/>
  <c r="Z253" s="1"/>
  <c r="X254"/>
  <c r="Z254" s="1"/>
  <c r="X255"/>
  <c r="X256"/>
  <c r="Z256" s="1"/>
  <c r="X257"/>
  <c r="Z257" s="1"/>
  <c r="X258"/>
  <c r="Z258" s="1"/>
  <c r="X259"/>
  <c r="X260"/>
  <c r="Z260" s="1"/>
  <c r="X261"/>
  <c r="Z261" s="1"/>
  <c r="X262"/>
  <c r="Z262" s="1"/>
  <c r="X263"/>
  <c r="X264"/>
  <c r="Z264" s="1"/>
  <c r="X265"/>
  <c r="Z265" s="1"/>
  <c r="X266"/>
  <c r="Z266" s="1"/>
  <c r="X267"/>
  <c r="X268"/>
  <c r="Z268" s="1"/>
  <c r="X269"/>
  <c r="Z269" s="1"/>
  <c r="X270"/>
  <c r="Z270" s="1"/>
  <c r="X271"/>
  <c r="X272"/>
  <c r="Z272" s="1"/>
  <c r="X273"/>
  <c r="Z273" s="1"/>
  <c r="X274"/>
  <c r="Z274" s="1"/>
  <c r="X275"/>
  <c r="X276"/>
  <c r="Z276" s="1"/>
  <c r="X277"/>
  <c r="Z277" s="1"/>
  <c r="X278"/>
  <c r="Z278" s="1"/>
  <c r="X279"/>
  <c r="X280"/>
  <c r="Z280" s="1"/>
  <c r="X281"/>
  <c r="Z281" s="1"/>
  <c r="X282"/>
  <c r="Z282" s="1"/>
  <c r="X283"/>
  <c r="X284"/>
  <c r="Z284" s="1"/>
  <c r="X285"/>
  <c r="Z285" s="1"/>
  <c r="X286"/>
  <c r="Z286" s="1"/>
  <c r="X287"/>
  <c r="X288"/>
  <c r="Z288" s="1"/>
  <c r="X289"/>
  <c r="Z289" s="1"/>
  <c r="X290"/>
  <c r="Z290" s="1"/>
  <c r="X291"/>
  <c r="X292"/>
  <c r="Z292" s="1"/>
  <c r="X293"/>
  <c r="Z293" s="1"/>
  <c r="X294"/>
  <c r="Z294" s="1"/>
  <c r="X295"/>
  <c r="X296"/>
  <c r="Z296" s="1"/>
  <c r="X297"/>
  <c r="Z297" s="1"/>
  <c r="X298"/>
  <c r="Z298" s="1"/>
  <c r="X299"/>
  <c r="X300"/>
  <c r="Z300" s="1"/>
  <c r="X301"/>
  <c r="Z301" s="1"/>
  <c r="X302"/>
  <c r="Z302" s="1"/>
  <c r="X303"/>
  <c r="X304"/>
  <c r="Z304" s="1"/>
  <c r="X305"/>
  <c r="Z305" s="1"/>
  <c r="X306"/>
  <c r="Z306" s="1"/>
  <c r="X307"/>
  <c r="X308"/>
  <c r="Z308" s="1"/>
  <c r="X309"/>
  <c r="Z309" s="1"/>
  <c r="X310"/>
  <c r="Z310" s="1"/>
  <c r="X311"/>
  <c r="X312"/>
  <c r="Z312" s="1"/>
  <c r="X313"/>
  <c r="Z313" s="1"/>
  <c r="X314"/>
  <c r="Z314" s="1"/>
  <c r="X315"/>
  <c r="X316"/>
  <c r="Z316" s="1"/>
  <c r="X317"/>
  <c r="Z317" s="1"/>
  <c r="X318"/>
  <c r="Z318" s="1"/>
  <c r="X319"/>
  <c r="X320"/>
  <c r="Z320" s="1"/>
  <c r="X321"/>
  <c r="Z321" s="1"/>
  <c r="X322"/>
  <c r="Z322" s="1"/>
  <c r="X323"/>
  <c r="X324"/>
  <c r="Z324" s="1"/>
  <c r="X325"/>
  <c r="Z325" s="1"/>
  <c r="X326"/>
  <c r="Z326" s="1"/>
  <c r="X327"/>
  <c r="X328"/>
  <c r="Z328" s="1"/>
  <c r="X329"/>
  <c r="Z329" s="1"/>
  <c r="X330"/>
  <c r="Z330" s="1"/>
  <c r="X331"/>
  <c r="X332"/>
  <c r="Z332" s="1"/>
  <c r="X333"/>
  <c r="Z333" s="1"/>
  <c r="X334"/>
  <c r="Z334" s="1"/>
  <c r="X335"/>
  <c r="X336"/>
  <c r="Z336" s="1"/>
  <c r="X337"/>
  <c r="Z337" s="1"/>
  <c r="X338"/>
  <c r="Z338" s="1"/>
  <c r="X339"/>
  <c r="X340"/>
  <c r="Z340" s="1"/>
  <c r="X341"/>
  <c r="Z341" s="1"/>
  <c r="X342"/>
  <c r="Z342" s="1"/>
  <c r="X343"/>
  <c r="X344"/>
  <c r="Z344" s="1"/>
  <c r="X345"/>
  <c r="Z345" s="1"/>
  <c r="X346"/>
  <c r="Z346" s="1"/>
  <c r="X347"/>
  <c r="X348"/>
  <c r="Z348" s="1"/>
  <c r="X349"/>
  <c r="Z349" s="1"/>
  <c r="X350"/>
  <c r="Z350" s="1"/>
  <c r="X351"/>
  <c r="X352"/>
  <c r="Z352" s="1"/>
  <c r="X353"/>
  <c r="Z353" s="1"/>
  <c r="X354"/>
  <c r="Z354" s="1"/>
  <c r="X355"/>
  <c r="X356"/>
  <c r="Z356" s="1"/>
  <c r="X357"/>
  <c r="Z357" s="1"/>
  <c r="X358"/>
  <c r="Z358" s="1"/>
  <c r="X359"/>
  <c r="X360"/>
  <c r="Z360" s="1"/>
  <c r="X361"/>
  <c r="Z361" s="1"/>
  <c r="X362"/>
  <c r="Z362" s="1"/>
  <c r="X363"/>
  <c r="X364"/>
  <c r="Z364" s="1"/>
  <c r="X365"/>
  <c r="Z365" s="1"/>
  <c r="X366"/>
  <c r="Z366" s="1"/>
  <c r="X367"/>
  <c r="X368"/>
  <c r="Z368" s="1"/>
  <c r="X369"/>
  <c r="Z369" s="1"/>
  <c r="X370"/>
  <c r="Z370" s="1"/>
  <c r="X371"/>
  <c r="X372"/>
  <c r="Z372" s="1"/>
  <c r="X373"/>
  <c r="Z373" s="1"/>
  <c r="X374"/>
  <c r="Z374" s="1"/>
  <c r="X375"/>
  <c r="X376"/>
  <c r="Z376" s="1"/>
  <c r="X377"/>
  <c r="Z377" s="1"/>
  <c r="X378"/>
  <c r="Z378" s="1"/>
  <c r="X379"/>
  <c r="X380"/>
  <c r="Z380" s="1"/>
  <c r="X381"/>
  <c r="Z381" s="1"/>
  <c r="X382"/>
  <c r="Z382" s="1"/>
  <c r="X383"/>
  <c r="X384"/>
  <c r="Z384" s="1"/>
  <c r="X385"/>
  <c r="Z385" s="1"/>
  <c r="X386"/>
  <c r="Z386" s="1"/>
  <c r="X387"/>
  <c r="X388"/>
  <c r="Z388" s="1"/>
  <c r="X389"/>
  <c r="Z389" s="1"/>
  <c r="X390"/>
  <c r="Z390" s="1"/>
  <c r="X391"/>
  <c r="X392"/>
  <c r="Z392" s="1"/>
  <c r="X393"/>
  <c r="Z393" s="1"/>
  <c r="X394"/>
  <c r="Z394" s="1"/>
  <c r="X395"/>
  <c r="X396"/>
  <c r="Z396" s="1"/>
  <c r="X397"/>
  <c r="Z397" s="1"/>
  <c r="X398"/>
  <c r="Z398" s="1"/>
  <c r="X399"/>
  <c r="X400"/>
  <c r="Z400" s="1"/>
  <c r="X401"/>
  <c r="Z401" s="1"/>
  <c r="X402"/>
  <c r="Z402" s="1"/>
  <c r="X403"/>
  <c r="X404"/>
  <c r="Z404" s="1"/>
  <c r="X405"/>
  <c r="Z405" s="1"/>
  <c r="X406"/>
  <c r="Z406" s="1"/>
  <c r="X407"/>
  <c r="X408"/>
  <c r="Z408" s="1"/>
  <c r="X409"/>
  <c r="Z409" s="1"/>
  <c r="X410"/>
  <c r="Z410" s="1"/>
  <c r="X411"/>
  <c r="X412"/>
  <c r="Z412" s="1"/>
  <c r="X413"/>
  <c r="Z413" s="1"/>
  <c r="X414"/>
  <c r="Z414" s="1"/>
  <c r="X415"/>
  <c r="X416"/>
  <c r="Z416" s="1"/>
  <c r="X417"/>
  <c r="Z417" s="1"/>
  <c r="X418"/>
  <c r="Z418" s="1"/>
  <c r="X419"/>
  <c r="X420"/>
  <c r="Z420" s="1"/>
  <c r="X421"/>
  <c r="Z421" s="1"/>
  <c r="X422"/>
  <c r="Z422" s="1"/>
  <c r="X423"/>
  <c r="X424"/>
  <c r="Z424" s="1"/>
  <c r="X425"/>
  <c r="Z425" s="1"/>
  <c r="X426"/>
  <c r="Z426" s="1"/>
  <c r="X427"/>
  <c r="X428"/>
  <c r="Z428" s="1"/>
  <c r="X429"/>
  <c r="Z429" s="1"/>
  <c r="X430"/>
  <c r="Z430" s="1"/>
  <c r="X431"/>
  <c r="X432"/>
  <c r="Z432" s="1"/>
  <c r="X433"/>
  <c r="Z433" s="1"/>
  <c r="X434"/>
  <c r="Z434" s="1"/>
  <c r="X435"/>
  <c r="X436"/>
  <c r="Z436" s="1"/>
  <c r="X437"/>
  <c r="Z437" s="1"/>
  <c r="X438"/>
  <c r="Z438" s="1"/>
  <c r="X439"/>
  <c r="X440"/>
  <c r="Z440" s="1"/>
  <c r="X441"/>
  <c r="Z441" s="1"/>
  <c r="X442"/>
  <c r="Z442" s="1"/>
  <c r="X443"/>
  <c r="X444"/>
  <c r="Z444" s="1"/>
  <c r="X445"/>
  <c r="Z445" s="1"/>
  <c r="X446"/>
  <c r="Z446" s="1"/>
  <c r="X447"/>
  <c r="X448"/>
  <c r="Z448" s="1"/>
  <c r="X449"/>
  <c r="Z449" s="1"/>
  <c r="X450"/>
  <c r="Z450" s="1"/>
  <c r="X451"/>
  <c r="X452"/>
  <c r="Z452" s="1"/>
  <c r="X453"/>
  <c r="Z453" s="1"/>
  <c r="X454"/>
  <c r="Z454" s="1"/>
  <c r="X455"/>
  <c r="X456"/>
  <c r="Z456" s="1"/>
  <c r="X457"/>
  <c r="Z457" s="1"/>
  <c r="X458"/>
  <c r="Z458" s="1"/>
  <c r="X459"/>
  <c r="X460"/>
  <c r="Z460" s="1"/>
  <c r="X461"/>
  <c r="Z461" s="1"/>
  <c r="X462"/>
  <c r="Z462" s="1"/>
  <c r="X463"/>
  <c r="X464"/>
  <c r="Z464" s="1"/>
  <c r="X465"/>
  <c r="Z465" s="1"/>
  <c r="X466"/>
  <c r="Z466" s="1"/>
  <c r="X467"/>
  <c r="X468"/>
  <c r="Z468" s="1"/>
  <c r="X469"/>
  <c r="Z469" s="1"/>
  <c r="X470"/>
  <c r="Z470" s="1"/>
  <c r="X471"/>
  <c r="X472"/>
  <c r="Z472" s="1"/>
  <c r="X473"/>
  <c r="Z473" s="1"/>
  <c r="X474"/>
  <c r="Z474" s="1"/>
  <c r="X475"/>
  <c r="X476"/>
  <c r="Z476" s="1"/>
  <c r="X477"/>
  <c r="Z477" s="1"/>
  <c r="X478"/>
  <c r="Z478" s="1"/>
  <c r="X479"/>
  <c r="X480"/>
  <c r="Z480" s="1"/>
  <c r="X481"/>
  <c r="Z481" s="1"/>
  <c r="X482"/>
  <c r="Z482" s="1"/>
  <c r="X483"/>
  <c r="X484"/>
  <c r="Z484" s="1"/>
  <c r="X485"/>
  <c r="Z485" s="1"/>
  <c r="X486"/>
  <c r="Z486" s="1"/>
  <c r="X487"/>
  <c r="X488"/>
  <c r="Z488" s="1"/>
  <c r="X489"/>
  <c r="Z489" s="1"/>
  <c r="X490"/>
  <c r="Z490" s="1"/>
  <c r="X491"/>
  <c r="X492"/>
  <c r="Z492" s="1"/>
  <c r="X493"/>
  <c r="Z493" s="1"/>
  <c r="X494"/>
  <c r="Z494" s="1"/>
  <c r="X495"/>
  <c r="X496"/>
  <c r="Z496" s="1"/>
  <c r="X497"/>
  <c r="Z497" s="1"/>
  <c r="X498"/>
  <c r="Z498" s="1"/>
  <c r="X499"/>
  <c r="X500"/>
  <c r="Z500" s="1"/>
  <c r="X2"/>
  <c r="Z2" s="1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2"/>
  <c r="T3"/>
  <c r="T4"/>
  <c r="AA4" s="1"/>
  <c r="T5"/>
  <c r="AA5" s="1"/>
  <c r="T6"/>
  <c r="T7"/>
  <c r="T8"/>
  <c r="AA8" s="1"/>
  <c r="T9"/>
  <c r="AA9" s="1"/>
  <c r="T10"/>
  <c r="T11"/>
  <c r="T12"/>
  <c r="AA12" s="1"/>
  <c r="T13"/>
  <c r="AA13" s="1"/>
  <c r="T14"/>
  <c r="T15"/>
  <c r="T16"/>
  <c r="AA16" s="1"/>
  <c r="T17"/>
  <c r="AA17" s="1"/>
  <c r="T18"/>
  <c r="T19"/>
  <c r="T20"/>
  <c r="AA20" s="1"/>
  <c r="T21"/>
  <c r="AA21" s="1"/>
  <c r="T22"/>
  <c r="T23"/>
  <c r="T24"/>
  <c r="AA24" s="1"/>
  <c r="T25"/>
  <c r="AA25" s="1"/>
  <c r="T26"/>
  <c r="T27"/>
  <c r="T28"/>
  <c r="AA28" s="1"/>
  <c r="T29"/>
  <c r="AA29" s="1"/>
  <c r="T30"/>
  <c r="T31"/>
  <c r="T32"/>
  <c r="AA32" s="1"/>
  <c r="T33"/>
  <c r="AA33" s="1"/>
  <c r="T34"/>
  <c r="T35"/>
  <c r="T36"/>
  <c r="AA36" s="1"/>
  <c r="T37"/>
  <c r="AA37" s="1"/>
  <c r="T38"/>
  <c r="T39"/>
  <c r="T40"/>
  <c r="AA40" s="1"/>
  <c r="T41"/>
  <c r="AA41" s="1"/>
  <c r="T42"/>
  <c r="T43"/>
  <c r="T44"/>
  <c r="AA44" s="1"/>
  <c r="T45"/>
  <c r="AA45" s="1"/>
  <c r="T46"/>
  <c r="T47"/>
  <c r="T48"/>
  <c r="AA48" s="1"/>
  <c r="T49"/>
  <c r="AA49" s="1"/>
  <c r="T50"/>
  <c r="T51"/>
  <c r="T52"/>
  <c r="AA52" s="1"/>
  <c r="T53"/>
  <c r="AA53" s="1"/>
  <c r="T54"/>
  <c r="T55"/>
  <c r="T56"/>
  <c r="AA56" s="1"/>
  <c r="T57"/>
  <c r="AA57" s="1"/>
  <c r="T58"/>
  <c r="T59"/>
  <c r="T60"/>
  <c r="AA60" s="1"/>
  <c r="T61"/>
  <c r="AA61" s="1"/>
  <c r="T62"/>
  <c r="T63"/>
  <c r="T64"/>
  <c r="AA64" s="1"/>
  <c r="T65"/>
  <c r="AA65" s="1"/>
  <c r="T66"/>
  <c r="T67"/>
  <c r="T68"/>
  <c r="AA68" s="1"/>
  <c r="T69"/>
  <c r="AA69" s="1"/>
  <c r="T70"/>
  <c r="T71"/>
  <c r="T72"/>
  <c r="AA72" s="1"/>
  <c r="T73"/>
  <c r="AA73" s="1"/>
  <c r="T74"/>
  <c r="T75"/>
  <c r="T76"/>
  <c r="AA76" s="1"/>
  <c r="T77"/>
  <c r="AA77" s="1"/>
  <c r="T78"/>
  <c r="T79"/>
  <c r="T80"/>
  <c r="AA80" s="1"/>
  <c r="T81"/>
  <c r="AA81" s="1"/>
  <c r="T82"/>
  <c r="T83"/>
  <c r="T84"/>
  <c r="AA84" s="1"/>
  <c r="T85"/>
  <c r="AA85" s="1"/>
  <c r="T86"/>
  <c r="T87"/>
  <c r="T88"/>
  <c r="AA88" s="1"/>
  <c r="T89"/>
  <c r="AA89" s="1"/>
  <c r="T90"/>
  <c r="T91"/>
  <c r="T92"/>
  <c r="AA92" s="1"/>
  <c r="T93"/>
  <c r="AA93" s="1"/>
  <c r="T94"/>
  <c r="T95"/>
  <c r="T96"/>
  <c r="AA96" s="1"/>
  <c r="T97"/>
  <c r="AA97" s="1"/>
  <c r="T98"/>
  <c r="T99"/>
  <c r="T100"/>
  <c r="AA100" s="1"/>
  <c r="T101"/>
  <c r="AA101" s="1"/>
  <c r="T102"/>
  <c r="T103"/>
  <c r="T104"/>
  <c r="AA104" s="1"/>
  <c r="T105"/>
  <c r="AA105" s="1"/>
  <c r="T106"/>
  <c r="T107"/>
  <c r="T108"/>
  <c r="AA108" s="1"/>
  <c r="T109"/>
  <c r="AA109" s="1"/>
  <c r="T110"/>
  <c r="T111"/>
  <c r="T112"/>
  <c r="AA112" s="1"/>
  <c r="T113"/>
  <c r="AA113" s="1"/>
  <c r="T114"/>
  <c r="T115"/>
  <c r="T116"/>
  <c r="AA116" s="1"/>
  <c r="T117"/>
  <c r="AA117" s="1"/>
  <c r="T118"/>
  <c r="T119"/>
  <c r="T120"/>
  <c r="AA120" s="1"/>
  <c r="T121"/>
  <c r="AA121" s="1"/>
  <c r="T122"/>
  <c r="T123"/>
  <c r="T124"/>
  <c r="AA124" s="1"/>
  <c r="T125"/>
  <c r="AA125" s="1"/>
  <c r="T126"/>
  <c r="T127"/>
  <c r="T128"/>
  <c r="AA128" s="1"/>
  <c r="T129"/>
  <c r="AA129" s="1"/>
  <c r="T130"/>
  <c r="T131"/>
  <c r="T132"/>
  <c r="AA132" s="1"/>
  <c r="T133"/>
  <c r="AA133" s="1"/>
  <c r="T134"/>
  <c r="T135"/>
  <c r="T136"/>
  <c r="AA136" s="1"/>
  <c r="T137"/>
  <c r="AA137" s="1"/>
  <c r="T138"/>
  <c r="T139"/>
  <c r="T140"/>
  <c r="AA140" s="1"/>
  <c r="T141"/>
  <c r="AA141" s="1"/>
  <c r="T142"/>
  <c r="T143"/>
  <c r="T144"/>
  <c r="AA144" s="1"/>
  <c r="T145"/>
  <c r="AA145" s="1"/>
  <c r="T146"/>
  <c r="T147"/>
  <c r="T148"/>
  <c r="AA148" s="1"/>
  <c r="T149"/>
  <c r="AA149" s="1"/>
  <c r="T150"/>
  <c r="T151"/>
  <c r="T152"/>
  <c r="AA152" s="1"/>
  <c r="T153"/>
  <c r="AA153" s="1"/>
  <c r="T154"/>
  <c r="T155"/>
  <c r="T156"/>
  <c r="AA156" s="1"/>
  <c r="T157"/>
  <c r="AA157" s="1"/>
  <c r="T158"/>
  <c r="T159"/>
  <c r="T160"/>
  <c r="AA160" s="1"/>
  <c r="T161"/>
  <c r="AA161" s="1"/>
  <c r="T162"/>
  <c r="T163"/>
  <c r="T164"/>
  <c r="AA164" s="1"/>
  <c r="T165"/>
  <c r="AA165" s="1"/>
  <c r="T166"/>
  <c r="T167"/>
  <c r="T168"/>
  <c r="AA168" s="1"/>
  <c r="T169"/>
  <c r="AA169" s="1"/>
  <c r="T170"/>
  <c r="T171"/>
  <c r="T172"/>
  <c r="AA172" s="1"/>
  <c r="T173"/>
  <c r="AA173" s="1"/>
  <c r="T174"/>
  <c r="T175"/>
  <c r="T176"/>
  <c r="AA176" s="1"/>
  <c r="T177"/>
  <c r="AA177" s="1"/>
  <c r="T178"/>
  <c r="T179"/>
  <c r="T180"/>
  <c r="AA180" s="1"/>
  <c r="T181"/>
  <c r="AA181" s="1"/>
  <c r="T182"/>
  <c r="T183"/>
  <c r="T184"/>
  <c r="AA184" s="1"/>
  <c r="T185"/>
  <c r="AA185" s="1"/>
  <c r="T186"/>
  <c r="T187"/>
  <c r="T188"/>
  <c r="AA188" s="1"/>
  <c r="T189"/>
  <c r="AA189" s="1"/>
  <c r="T190"/>
  <c r="T191"/>
  <c r="T192"/>
  <c r="AA192" s="1"/>
  <c r="T193"/>
  <c r="AA193" s="1"/>
  <c r="T194"/>
  <c r="T195"/>
  <c r="T196"/>
  <c r="AA196" s="1"/>
  <c r="T197"/>
  <c r="AA197" s="1"/>
  <c r="T198"/>
  <c r="T199"/>
  <c r="T200"/>
  <c r="AA200" s="1"/>
  <c r="T201"/>
  <c r="AA201" s="1"/>
  <c r="T202"/>
  <c r="T203"/>
  <c r="T204"/>
  <c r="AA204" s="1"/>
  <c r="T205"/>
  <c r="AA205" s="1"/>
  <c r="T206"/>
  <c r="T207"/>
  <c r="T208"/>
  <c r="AA208" s="1"/>
  <c r="T209"/>
  <c r="AA209" s="1"/>
  <c r="T210"/>
  <c r="T211"/>
  <c r="T212"/>
  <c r="AA212" s="1"/>
  <c r="T213"/>
  <c r="AA213" s="1"/>
  <c r="T214"/>
  <c r="T215"/>
  <c r="T216"/>
  <c r="AA216" s="1"/>
  <c r="T217"/>
  <c r="AA217" s="1"/>
  <c r="T218"/>
  <c r="T219"/>
  <c r="T220"/>
  <c r="AA220" s="1"/>
  <c r="T221"/>
  <c r="AA221" s="1"/>
  <c r="T222"/>
  <c r="T223"/>
  <c r="T224"/>
  <c r="AA224" s="1"/>
  <c r="T225"/>
  <c r="AA225" s="1"/>
  <c r="T226"/>
  <c r="T227"/>
  <c r="T228"/>
  <c r="AA228" s="1"/>
  <c r="T229"/>
  <c r="AA229" s="1"/>
  <c r="T230"/>
  <c r="T231"/>
  <c r="T232"/>
  <c r="AA232" s="1"/>
  <c r="T233"/>
  <c r="AA233" s="1"/>
  <c r="T234"/>
  <c r="T235"/>
  <c r="T236"/>
  <c r="AA236" s="1"/>
  <c r="T237"/>
  <c r="AA237" s="1"/>
  <c r="T238"/>
  <c r="T239"/>
  <c r="T240"/>
  <c r="AA240" s="1"/>
  <c r="T241"/>
  <c r="AA241" s="1"/>
  <c r="T242"/>
  <c r="T243"/>
  <c r="T244"/>
  <c r="AA244" s="1"/>
  <c r="T245"/>
  <c r="AA245" s="1"/>
  <c r="T246"/>
  <c r="T247"/>
  <c r="T248"/>
  <c r="AA248" s="1"/>
  <c r="T249"/>
  <c r="AA249" s="1"/>
  <c r="T250"/>
  <c r="T251"/>
  <c r="T252"/>
  <c r="AA252" s="1"/>
  <c r="T253"/>
  <c r="AA253" s="1"/>
  <c r="T254"/>
  <c r="T255"/>
  <c r="T256"/>
  <c r="AA256" s="1"/>
  <c r="T257"/>
  <c r="AA257" s="1"/>
  <c r="T258"/>
  <c r="T259"/>
  <c r="T260"/>
  <c r="AA260" s="1"/>
  <c r="T261"/>
  <c r="AA261" s="1"/>
  <c r="T262"/>
  <c r="T263"/>
  <c r="T264"/>
  <c r="AA264" s="1"/>
  <c r="T265"/>
  <c r="AA265" s="1"/>
  <c r="T266"/>
  <c r="T267"/>
  <c r="T268"/>
  <c r="AA268" s="1"/>
  <c r="T269"/>
  <c r="AA269" s="1"/>
  <c r="T270"/>
  <c r="T271"/>
  <c r="T272"/>
  <c r="AA272" s="1"/>
  <c r="T273"/>
  <c r="AA273" s="1"/>
  <c r="T274"/>
  <c r="T275"/>
  <c r="T276"/>
  <c r="AA276" s="1"/>
  <c r="T277"/>
  <c r="AA277" s="1"/>
  <c r="T278"/>
  <c r="T279"/>
  <c r="T280"/>
  <c r="AA280" s="1"/>
  <c r="T281"/>
  <c r="AA281" s="1"/>
  <c r="T282"/>
  <c r="T283"/>
  <c r="T284"/>
  <c r="AA284" s="1"/>
  <c r="T285"/>
  <c r="AA285" s="1"/>
  <c r="T286"/>
  <c r="T287"/>
  <c r="T288"/>
  <c r="AA288" s="1"/>
  <c r="T289"/>
  <c r="AA289" s="1"/>
  <c r="T290"/>
  <c r="T291"/>
  <c r="T292"/>
  <c r="AA292" s="1"/>
  <c r="T293"/>
  <c r="AA293" s="1"/>
  <c r="T294"/>
  <c r="T295"/>
  <c r="T296"/>
  <c r="AA296" s="1"/>
  <c r="T297"/>
  <c r="AA297" s="1"/>
  <c r="T298"/>
  <c r="T299"/>
  <c r="T300"/>
  <c r="AA300" s="1"/>
  <c r="T301"/>
  <c r="AA301" s="1"/>
  <c r="T302"/>
  <c r="T303"/>
  <c r="T304"/>
  <c r="AA304" s="1"/>
  <c r="T305"/>
  <c r="AA305" s="1"/>
  <c r="T306"/>
  <c r="T307"/>
  <c r="T308"/>
  <c r="AA308" s="1"/>
  <c r="T309"/>
  <c r="AA309" s="1"/>
  <c r="T310"/>
  <c r="T311"/>
  <c r="T312"/>
  <c r="AA312" s="1"/>
  <c r="T313"/>
  <c r="AA313" s="1"/>
  <c r="T314"/>
  <c r="T315"/>
  <c r="T316"/>
  <c r="AA316" s="1"/>
  <c r="T317"/>
  <c r="AA317" s="1"/>
  <c r="T318"/>
  <c r="T319"/>
  <c r="T320"/>
  <c r="AA320" s="1"/>
  <c r="T321"/>
  <c r="AA321" s="1"/>
  <c r="T322"/>
  <c r="T323"/>
  <c r="T324"/>
  <c r="AA324" s="1"/>
  <c r="T325"/>
  <c r="AA325" s="1"/>
  <c r="T326"/>
  <c r="T327"/>
  <c r="T328"/>
  <c r="AA328" s="1"/>
  <c r="T329"/>
  <c r="AA329" s="1"/>
  <c r="T330"/>
  <c r="T331"/>
  <c r="T332"/>
  <c r="AA332" s="1"/>
  <c r="T333"/>
  <c r="AA333" s="1"/>
  <c r="T334"/>
  <c r="T335"/>
  <c r="T336"/>
  <c r="AA336" s="1"/>
  <c r="T337"/>
  <c r="AA337" s="1"/>
  <c r="T338"/>
  <c r="T339"/>
  <c r="T340"/>
  <c r="AA340" s="1"/>
  <c r="T341"/>
  <c r="AA341" s="1"/>
  <c r="T342"/>
  <c r="T343"/>
  <c r="T344"/>
  <c r="AA344" s="1"/>
  <c r="T345"/>
  <c r="AA345" s="1"/>
  <c r="T346"/>
  <c r="T347"/>
  <c r="T348"/>
  <c r="AA348" s="1"/>
  <c r="T349"/>
  <c r="AA349" s="1"/>
  <c r="T350"/>
  <c r="T351"/>
  <c r="T352"/>
  <c r="AA352" s="1"/>
  <c r="T353"/>
  <c r="AA353" s="1"/>
  <c r="T354"/>
  <c r="T355"/>
  <c r="T356"/>
  <c r="AA356" s="1"/>
  <c r="T357"/>
  <c r="AA357" s="1"/>
  <c r="T358"/>
  <c r="T359"/>
  <c r="T360"/>
  <c r="AA360" s="1"/>
  <c r="T361"/>
  <c r="AA361" s="1"/>
  <c r="T362"/>
  <c r="T363"/>
  <c r="T364"/>
  <c r="AA364" s="1"/>
  <c r="T365"/>
  <c r="AA365" s="1"/>
  <c r="T366"/>
  <c r="T367"/>
  <c r="T368"/>
  <c r="AA368" s="1"/>
  <c r="T369"/>
  <c r="AA369" s="1"/>
  <c r="T370"/>
  <c r="T371"/>
  <c r="T372"/>
  <c r="AA372" s="1"/>
  <c r="T373"/>
  <c r="AA373" s="1"/>
  <c r="T374"/>
  <c r="T375"/>
  <c r="T376"/>
  <c r="AA376" s="1"/>
  <c r="T377"/>
  <c r="AA377" s="1"/>
  <c r="T378"/>
  <c r="T379"/>
  <c r="T380"/>
  <c r="AA380" s="1"/>
  <c r="T381"/>
  <c r="AA381" s="1"/>
  <c r="T382"/>
  <c r="T383"/>
  <c r="T384"/>
  <c r="AA384" s="1"/>
  <c r="T385"/>
  <c r="AA385" s="1"/>
  <c r="T386"/>
  <c r="T387"/>
  <c r="T388"/>
  <c r="AA388" s="1"/>
  <c r="T389"/>
  <c r="AA389" s="1"/>
  <c r="T390"/>
  <c r="T391"/>
  <c r="T392"/>
  <c r="AA392" s="1"/>
  <c r="T393"/>
  <c r="AA393" s="1"/>
  <c r="T394"/>
  <c r="T395"/>
  <c r="T396"/>
  <c r="AA396" s="1"/>
  <c r="T397"/>
  <c r="AA397" s="1"/>
  <c r="T398"/>
  <c r="T399"/>
  <c r="T400"/>
  <c r="AA400" s="1"/>
  <c r="T401"/>
  <c r="AA401" s="1"/>
  <c r="T402"/>
  <c r="T403"/>
  <c r="T404"/>
  <c r="AA404" s="1"/>
  <c r="T405"/>
  <c r="AA405" s="1"/>
  <c r="T406"/>
  <c r="T407"/>
  <c r="T408"/>
  <c r="AA408" s="1"/>
  <c r="T409"/>
  <c r="AA409" s="1"/>
  <c r="T410"/>
  <c r="T411"/>
  <c r="T412"/>
  <c r="AA412" s="1"/>
  <c r="T413"/>
  <c r="AA413" s="1"/>
  <c r="T414"/>
  <c r="T415"/>
  <c r="T416"/>
  <c r="AA416" s="1"/>
  <c r="T417"/>
  <c r="AA417" s="1"/>
  <c r="T418"/>
  <c r="T419"/>
  <c r="T420"/>
  <c r="AA420" s="1"/>
  <c r="T421"/>
  <c r="AA421" s="1"/>
  <c r="T422"/>
  <c r="T423"/>
  <c r="T424"/>
  <c r="AA424" s="1"/>
  <c r="T425"/>
  <c r="AA425" s="1"/>
  <c r="T426"/>
  <c r="T427"/>
  <c r="T428"/>
  <c r="AA428" s="1"/>
  <c r="T429"/>
  <c r="AA429" s="1"/>
  <c r="T430"/>
  <c r="T431"/>
  <c r="T432"/>
  <c r="AA432" s="1"/>
  <c r="T433"/>
  <c r="AA433" s="1"/>
  <c r="T434"/>
  <c r="T435"/>
  <c r="T436"/>
  <c r="AA436" s="1"/>
  <c r="T437"/>
  <c r="AA437" s="1"/>
  <c r="T438"/>
  <c r="T439"/>
  <c r="T440"/>
  <c r="AA440" s="1"/>
  <c r="T441"/>
  <c r="AA441" s="1"/>
  <c r="T442"/>
  <c r="T443"/>
  <c r="T444"/>
  <c r="AA444" s="1"/>
  <c r="T445"/>
  <c r="AA445" s="1"/>
  <c r="T446"/>
  <c r="T447"/>
  <c r="T448"/>
  <c r="AA448" s="1"/>
  <c r="T449"/>
  <c r="AA449" s="1"/>
  <c r="T450"/>
  <c r="T451"/>
  <c r="T452"/>
  <c r="AA452" s="1"/>
  <c r="T453"/>
  <c r="AA453" s="1"/>
  <c r="T454"/>
  <c r="T455"/>
  <c r="T456"/>
  <c r="AA456" s="1"/>
  <c r="T457"/>
  <c r="AA457" s="1"/>
  <c r="T458"/>
  <c r="T459"/>
  <c r="T460"/>
  <c r="AA460" s="1"/>
  <c r="T461"/>
  <c r="AA461" s="1"/>
  <c r="T462"/>
  <c r="T463"/>
  <c r="T464"/>
  <c r="AA464" s="1"/>
  <c r="T465"/>
  <c r="AA465" s="1"/>
  <c r="T466"/>
  <c r="T467"/>
  <c r="T468"/>
  <c r="AA468" s="1"/>
  <c r="T469"/>
  <c r="AA469" s="1"/>
  <c r="T470"/>
  <c r="T471"/>
  <c r="T472"/>
  <c r="AA472" s="1"/>
  <c r="T473"/>
  <c r="AA473" s="1"/>
  <c r="T474"/>
  <c r="T475"/>
  <c r="T476"/>
  <c r="AA476" s="1"/>
  <c r="T477"/>
  <c r="AA477" s="1"/>
  <c r="T478"/>
  <c r="T479"/>
  <c r="T480"/>
  <c r="AA480" s="1"/>
  <c r="T481"/>
  <c r="AA481" s="1"/>
  <c r="T482"/>
  <c r="T483"/>
  <c r="T484"/>
  <c r="AA484" s="1"/>
  <c r="T485"/>
  <c r="AA485" s="1"/>
  <c r="T486"/>
  <c r="T487"/>
  <c r="T488"/>
  <c r="AA488" s="1"/>
  <c r="T489"/>
  <c r="AA489" s="1"/>
  <c r="T490"/>
  <c r="T491"/>
  <c r="T492"/>
  <c r="AA492" s="1"/>
  <c r="T493"/>
  <c r="AA493" s="1"/>
  <c r="T494"/>
  <c r="T495"/>
  <c r="T496"/>
  <c r="AA496" s="1"/>
  <c r="T497"/>
  <c r="AA497" s="1"/>
  <c r="T498"/>
  <c r="T499"/>
  <c r="T500"/>
  <c r="AA500" s="1"/>
  <c r="T2"/>
  <c r="AA2" s="1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2"/>
  <c r="AA499" l="1"/>
  <c r="AA495"/>
  <c r="AA491"/>
  <c r="AA487"/>
  <c r="AA483"/>
  <c r="AA479"/>
  <c r="AA475"/>
  <c r="AA471"/>
  <c r="AA467"/>
  <c r="AA463"/>
  <c r="AA459"/>
  <c r="AA455"/>
  <c r="AA451"/>
  <c r="AA447"/>
  <c r="AA443"/>
  <c r="AA439"/>
  <c r="AA435"/>
  <c r="AA431"/>
  <c r="AA427"/>
  <c r="AA423"/>
  <c r="AA419"/>
  <c r="AA415"/>
  <c r="AA411"/>
  <c r="AA407"/>
  <c r="AA403"/>
  <c r="AA399"/>
  <c r="AA395"/>
  <c r="AA391"/>
  <c r="AA387"/>
  <c r="AA383"/>
  <c r="AA379"/>
  <c r="AA375"/>
  <c r="AA371"/>
  <c r="AA367"/>
  <c r="AA363"/>
  <c r="AA359"/>
  <c r="AA355"/>
  <c r="AA351"/>
  <c r="AA347"/>
  <c r="AA343"/>
  <c r="AA339"/>
  <c r="AA335"/>
  <c r="AA331"/>
  <c r="AA327"/>
  <c r="AA323"/>
  <c r="AA319"/>
  <c r="AA315"/>
  <c r="AA311"/>
  <c r="AA307"/>
  <c r="AA303"/>
  <c r="AA299"/>
  <c r="AA295"/>
  <c r="AA291"/>
  <c r="AA287"/>
  <c r="AA283"/>
  <c r="AA279"/>
  <c r="AA275"/>
  <c r="AA271"/>
  <c r="AA267"/>
  <c r="AA263"/>
  <c r="AA259"/>
  <c r="AA255"/>
  <c r="AA251"/>
  <c r="AA247"/>
  <c r="AA243"/>
  <c r="AA239"/>
  <c r="AA235"/>
  <c r="AA231"/>
  <c r="AA227"/>
  <c r="AA223"/>
  <c r="AA219"/>
  <c r="AA215"/>
  <c r="AA211"/>
  <c r="AA207"/>
  <c r="AA203"/>
  <c r="AA199"/>
  <c r="AA195"/>
  <c r="AA191"/>
  <c r="AA187"/>
  <c r="AA183"/>
  <c r="AA179"/>
  <c r="AA175"/>
  <c r="AA171"/>
  <c r="AA167"/>
  <c r="AA163"/>
  <c r="AA159"/>
  <c r="AA155"/>
  <c r="AA151"/>
  <c r="AA147"/>
  <c r="AA143"/>
  <c r="AA139"/>
  <c r="AA135"/>
  <c r="AA131"/>
  <c r="AA127"/>
  <c r="AA123"/>
  <c r="AA119"/>
  <c r="AA115"/>
  <c r="AA111"/>
  <c r="AA107"/>
  <c r="AA103"/>
  <c r="AA99"/>
  <c r="AA95"/>
  <c r="AA91"/>
  <c r="AA87"/>
  <c r="AA83"/>
  <c r="AA79"/>
  <c r="AA75"/>
  <c r="AA71"/>
  <c r="AA67"/>
  <c r="AA63"/>
  <c r="AA59"/>
  <c r="AA55"/>
  <c r="AA51"/>
  <c r="AA47"/>
  <c r="AA43"/>
  <c r="AA39"/>
  <c r="AA35"/>
  <c r="AA31"/>
  <c r="AA27"/>
  <c r="AA23"/>
  <c r="AA19"/>
  <c r="AA15"/>
  <c r="AA11"/>
  <c r="AA7"/>
  <c r="AA3"/>
  <c r="Z499"/>
  <c r="Z495"/>
  <c r="Z491"/>
  <c r="Z487"/>
  <c r="Z483"/>
  <c r="Z479"/>
  <c r="Z475"/>
  <c r="Z471"/>
  <c r="Z467"/>
  <c r="Z463"/>
  <c r="Z459"/>
  <c r="Z455"/>
  <c r="Z451"/>
  <c r="Z447"/>
  <c r="Z443"/>
  <c r="Z439"/>
  <c r="Z435"/>
  <c r="Z431"/>
  <c r="Z427"/>
  <c r="Z423"/>
  <c r="Z419"/>
  <c r="Z415"/>
  <c r="Z411"/>
  <c r="Z407"/>
  <c r="Z403"/>
  <c r="Z399"/>
  <c r="Z395"/>
  <c r="Z391"/>
  <c r="Z387"/>
  <c r="Z383"/>
  <c r="Z379"/>
  <c r="Z375"/>
  <c r="Z371"/>
  <c r="Z367"/>
  <c r="Z363"/>
  <c r="Z359"/>
  <c r="Z355"/>
  <c r="Z351"/>
  <c r="Z347"/>
  <c r="Z343"/>
  <c r="Z339"/>
  <c r="Z335"/>
  <c r="Z331"/>
  <c r="Z327"/>
  <c r="Z323"/>
  <c r="Z319"/>
  <c r="Z315"/>
  <c r="Z311"/>
  <c r="Z307"/>
  <c r="Z303"/>
  <c r="Z299"/>
  <c r="Z295"/>
  <c r="Z291"/>
  <c r="Z287"/>
  <c r="Z283"/>
  <c r="Z279"/>
  <c r="Z275"/>
  <c r="Z271"/>
  <c r="Z267"/>
  <c r="Z263"/>
  <c r="Z259"/>
  <c r="Z255"/>
  <c r="Z251"/>
  <c r="Z247"/>
  <c r="Z243"/>
  <c r="Z239"/>
  <c r="Z235"/>
  <c r="Z231"/>
  <c r="Z227"/>
  <c r="Z223"/>
  <c r="Z219"/>
  <c r="Z215"/>
  <c r="Z211"/>
  <c r="Z207"/>
  <c r="Z203"/>
  <c r="Z199"/>
  <c r="Z195"/>
  <c r="Z191"/>
  <c r="Z187"/>
  <c r="Z183"/>
  <c r="Z179"/>
  <c r="Z175"/>
  <c r="Z171"/>
  <c r="Z167"/>
  <c r="Z163"/>
  <c r="Z159"/>
  <c r="Z155"/>
  <c r="Z151"/>
  <c r="Z147"/>
  <c r="Z143"/>
  <c r="Z139"/>
  <c r="Z135"/>
  <c r="Z131"/>
  <c r="Z127"/>
  <c r="Z123"/>
  <c r="Z119"/>
  <c r="Z115"/>
  <c r="Z111"/>
  <c r="Z107"/>
  <c r="Z103"/>
  <c r="Z99"/>
  <c r="Z95"/>
  <c r="Z91"/>
  <c r="Z87"/>
  <c r="Z83"/>
  <c r="Z79"/>
  <c r="Z75"/>
  <c r="Z71"/>
  <c r="Z67"/>
  <c r="Z63"/>
  <c r="Z59"/>
  <c r="Z55"/>
  <c r="Z51"/>
  <c r="Z47"/>
  <c r="Z43"/>
  <c r="Z39"/>
  <c r="Z35"/>
  <c r="Z31"/>
  <c r="Z27"/>
  <c r="Z23"/>
  <c r="Z19"/>
  <c r="Z15"/>
  <c r="Z11"/>
  <c r="Z7"/>
  <c r="Z3"/>
  <c r="AA498"/>
  <c r="AA494"/>
  <c r="AA490"/>
  <c r="AA486"/>
  <c r="AA482"/>
  <c r="AA478"/>
  <c r="AA474"/>
  <c r="AA470"/>
  <c r="AA466"/>
  <c r="AA462"/>
  <c r="AA458"/>
  <c r="AA454"/>
  <c r="AA450"/>
  <c r="AA446"/>
  <c r="AA442"/>
  <c r="AA438"/>
  <c r="AA434"/>
  <c r="AA430"/>
  <c r="AA426"/>
  <c r="AA422"/>
  <c r="AA418"/>
  <c r="AA414"/>
  <c r="AA410"/>
  <c r="AA406"/>
  <c r="AA402"/>
  <c r="AA398"/>
  <c r="AA394"/>
  <c r="AA390"/>
  <c r="AA386"/>
  <c r="AA382"/>
  <c r="AA378"/>
  <c r="AA374"/>
  <c r="AA370"/>
  <c r="AA366"/>
  <c r="AA362"/>
  <c r="AA358"/>
  <c r="AA354"/>
  <c r="AA350"/>
  <c r="AA346"/>
  <c r="AA342"/>
  <c r="AA338"/>
  <c r="AA334"/>
  <c r="AA330"/>
  <c r="AA326"/>
  <c r="AA322"/>
  <c r="AA318"/>
  <c r="AA314"/>
  <c r="AA310"/>
  <c r="AA306"/>
  <c r="AA302"/>
  <c r="AA298"/>
  <c r="AA294"/>
  <c r="AA290"/>
  <c r="AA286"/>
  <c r="AA282"/>
  <c r="AA278"/>
  <c r="AA274"/>
  <c r="AA270"/>
  <c r="AA266"/>
  <c r="AA262"/>
  <c r="AA258"/>
  <c r="AA254"/>
  <c r="AA250"/>
  <c r="AA246"/>
  <c r="AA242"/>
  <c r="AA238"/>
  <c r="AA234"/>
  <c r="AA230"/>
  <c r="AA226"/>
  <c r="AA222"/>
  <c r="AA218"/>
  <c r="AA214"/>
  <c r="AA210"/>
  <c r="AA206"/>
  <c r="AA202"/>
  <c r="AA198"/>
  <c r="AA194"/>
  <c r="AA190"/>
  <c r="AA186"/>
  <c r="AA182"/>
  <c r="AA178"/>
  <c r="AA174"/>
  <c r="AA170"/>
  <c r="AA166"/>
  <c r="AA162"/>
  <c r="AA158"/>
  <c r="AA154"/>
  <c r="AA150"/>
  <c r="AA146"/>
  <c r="AA142"/>
  <c r="AA138"/>
  <c r="AA134"/>
  <c r="AA130"/>
  <c r="AA126"/>
  <c r="AA122"/>
  <c r="AA118"/>
  <c r="AA114"/>
  <c r="AA110"/>
  <c r="AA106"/>
  <c r="AA102"/>
  <c r="AA98"/>
  <c r="AA94"/>
  <c r="AA90"/>
  <c r="AA86"/>
  <c r="AA82"/>
  <c r="AA78"/>
  <c r="AA74"/>
  <c r="AA70"/>
  <c r="AA66"/>
  <c r="AA62"/>
  <c r="AA58"/>
  <c r="AA54"/>
  <c r="AA50"/>
  <c r="AA46"/>
  <c r="AA42"/>
  <c r="AA38"/>
  <c r="AA34"/>
  <c r="AA30"/>
  <c r="AA26"/>
  <c r="AA22"/>
  <c r="AA18"/>
  <c r="AA14"/>
  <c r="AA10"/>
  <c r="AA6"/>
</calcChain>
</file>

<file path=xl/sharedStrings.xml><?xml version="1.0" encoding="utf-8"?>
<sst xmlns="http://schemas.openxmlformats.org/spreadsheetml/2006/main" count="3295" uniqueCount="1789">
  <si>
    <t>Temp</t>
  </si>
  <si>
    <t>Density</t>
  </si>
  <si>
    <t>Calculated Baseline Density</t>
  </si>
  <si>
    <t>DvT</t>
  </si>
  <si>
    <t>Baseline at 90c</t>
  </si>
  <si>
    <t>Lab</t>
  </si>
  <si>
    <t>Test ID</t>
  </si>
  <si>
    <t>Test Start Date</t>
  </si>
  <si>
    <t>Test Start Time</t>
  </si>
  <si>
    <t>Test End Date</t>
  </si>
  <si>
    <t>Test End Time</t>
  </si>
  <si>
    <t>Baseline Density Data</t>
  </si>
  <si>
    <r>
      <rPr>
        <b/>
        <sz val="11"/>
        <color theme="1"/>
        <rFont val="Calibri"/>
        <family val="2"/>
        <scheme val="minor"/>
      </rPr>
      <t xml:space="preserve">Engine Speed
</t>
    </r>
    <r>
      <rPr>
        <sz val="11"/>
        <color theme="1"/>
        <rFont val="Calibri"/>
        <family val="2"/>
        <scheme val="minor"/>
      </rPr>
      <t>RPM</t>
    </r>
  </si>
  <si>
    <r>
      <rPr>
        <b/>
        <sz val="11"/>
        <color theme="1"/>
        <rFont val="Calibri"/>
        <family val="2"/>
        <scheme val="minor"/>
      </rPr>
      <t>Coolant Out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</si>
  <si>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Intake Air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</si>
  <si>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Manifold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</si>
  <si>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Fuel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</si>
  <si>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Oil Gallery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</si>
  <si>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Oil Sample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</si>
  <si>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Oil Sump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</si>
  <si>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Oil Sample Flow</t>
    </r>
    <r>
      <rPr>
        <sz val="11"/>
        <color theme="1"/>
        <rFont val="Calibri"/>
        <family val="2"/>
        <scheme val="minor"/>
      </rPr>
      <t xml:space="preserve">
L/min</t>
    </r>
  </si>
  <si>
    <r>
      <rPr>
        <b/>
        <sz val="11"/>
        <color theme="1"/>
        <rFont val="Calibri"/>
        <family val="2"/>
        <scheme val="minor"/>
      </rPr>
      <t>Oil Sample Pressure</t>
    </r>
    <r>
      <rPr>
        <sz val="11"/>
        <color theme="1"/>
        <rFont val="Calibri"/>
        <family val="2"/>
        <scheme val="minor"/>
      </rPr>
      <t xml:space="preserve">
kPaA</t>
    </r>
  </si>
  <si>
    <r>
      <rPr>
        <b/>
        <sz val="11"/>
        <color theme="1"/>
        <rFont val="Calibri"/>
        <family val="2"/>
        <scheme val="minor"/>
      </rPr>
      <t>Intake Air Pressure</t>
    </r>
    <r>
      <rPr>
        <sz val="11"/>
        <color theme="1"/>
        <rFont val="Calibri"/>
        <family val="2"/>
        <scheme val="minor"/>
      </rPr>
      <t xml:space="preserve">
kPaA</t>
    </r>
  </si>
  <si>
    <r>
      <rPr>
        <b/>
        <sz val="11"/>
        <color theme="1"/>
        <rFont val="Calibri"/>
        <family val="2"/>
        <scheme val="minor"/>
      </rPr>
      <t>Fuel Rate</t>
    </r>
    <r>
      <rPr>
        <sz val="11"/>
        <color theme="1"/>
        <rFont val="Calibri"/>
        <family val="2"/>
        <scheme val="minor"/>
      </rPr>
      <t xml:space="preserve">
g/min</t>
    </r>
  </si>
  <si>
    <r>
      <t xml:space="preserve">Blowby Flow
</t>
    </r>
    <r>
      <rPr>
        <sz val="11"/>
        <color theme="1"/>
        <rFont val="Calibri"/>
        <family val="2"/>
        <scheme val="minor"/>
      </rPr>
      <t>L/min</t>
    </r>
  </si>
  <si>
    <r>
      <rPr>
        <b/>
        <sz val="11"/>
        <color theme="1"/>
        <rFont val="Calibri"/>
        <family val="2"/>
        <scheme val="minor"/>
      </rPr>
      <t>Intake Manifold Pressure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</si>
  <si>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Exhaust Temp</t>
    </r>
    <r>
      <rPr>
        <sz val="11"/>
        <color theme="1"/>
        <rFont val="Calibri"/>
        <family val="2"/>
        <scheme val="minor"/>
      </rPr>
      <t xml:space="preserve">
Deg C</t>
    </r>
  </si>
  <si>
    <r>
      <rPr>
        <b/>
        <sz val="11"/>
        <color theme="1"/>
        <rFont val="Calibri"/>
        <family val="2"/>
        <scheme val="minor"/>
      </rPr>
      <t>Fuel Pressure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</si>
  <si>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Oil Gallery Pressure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</si>
  <si>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Coolant System Pressure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</si>
  <si>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Exhaust Restriction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</si>
  <si>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Crankcase Pressure</t>
    </r>
    <r>
      <rPr>
        <sz val="11"/>
        <color theme="1"/>
        <rFont val="Calibri"/>
        <family val="2"/>
        <scheme val="minor"/>
      </rPr>
      <t xml:space="preserve">
kPaG</t>
    </r>
  </si>
  <si>
    <r>
      <rPr>
        <b/>
        <sz val="11"/>
        <color theme="1"/>
        <rFont val="Calibri"/>
        <family val="2"/>
        <scheme val="minor"/>
      </rPr>
      <t>Atmospheric Pressure</t>
    </r>
    <r>
      <rPr>
        <sz val="11"/>
        <color theme="1"/>
        <rFont val="Calibri"/>
        <family val="2"/>
        <scheme val="minor"/>
      </rPr>
      <t xml:space="preserve">
kPaA</t>
    </r>
  </si>
  <si>
    <r>
      <rPr>
        <b/>
        <sz val="11"/>
        <color theme="1"/>
        <rFont val="Calibri"/>
        <family val="2"/>
        <scheme val="minor"/>
      </rPr>
      <t>Temperature Corrected Density</t>
    </r>
    <r>
      <rPr>
        <sz val="11"/>
        <color theme="1"/>
        <rFont val="Calibri"/>
        <family val="2"/>
        <scheme val="minor"/>
      </rPr>
      <t xml:space="preserve">
g/cm3</t>
    </r>
  </si>
  <si>
    <r>
      <t xml:space="preserve">Calculated Air Density
</t>
    </r>
    <r>
      <rPr>
        <sz val="11"/>
        <color theme="1"/>
        <rFont val="Calibri"/>
        <family val="2"/>
        <scheme val="minor"/>
      </rPr>
      <t>g/cm3</t>
    </r>
  </si>
  <si>
    <r>
      <rPr>
        <b/>
        <sz val="11"/>
        <color theme="1"/>
        <rFont val="Calibri"/>
        <family val="2"/>
        <scheme val="minor"/>
      </rPr>
      <t xml:space="preserve">Oil Sample (MM Measured) Density
</t>
    </r>
    <r>
      <rPr>
        <sz val="11"/>
        <color theme="1"/>
        <rFont val="Calibri"/>
        <family val="2"/>
        <scheme val="minor"/>
      </rPr>
      <t>g/cm3</t>
    </r>
  </si>
  <si>
    <t>Engine Hours</t>
  </si>
  <si>
    <t>Stand</t>
  </si>
  <si>
    <t>MYROW</t>
  </si>
  <si>
    <t>RECID</t>
  </si>
  <si>
    <t>STEP</t>
  </si>
  <si>
    <t>CYCLE</t>
  </si>
  <si>
    <t>PHASE</t>
  </si>
  <si>
    <t>ELPSDTMED</t>
  </si>
  <si>
    <t>ELPSDTME</t>
  </si>
  <si>
    <t>STEPTIMED</t>
  </si>
  <si>
    <t>PHASETMED</t>
  </si>
  <si>
    <t>RUNTIMED</t>
  </si>
  <si>
    <t>TOD</t>
  </si>
  <si>
    <t>RPM</t>
  </si>
  <si>
    <t>BLOWBY</t>
  </si>
  <si>
    <t>FFLOW</t>
  </si>
  <si>
    <t>PFUEL</t>
  </si>
  <si>
    <t>POILG</t>
  </si>
  <si>
    <t>POILFI</t>
  </si>
  <si>
    <t>POILFO</t>
  </si>
  <si>
    <t>PFLTD</t>
  </si>
  <si>
    <t>PH2OIN</t>
  </si>
  <si>
    <t>PEXHAT</t>
  </si>
  <si>
    <t>PINMAN</t>
  </si>
  <si>
    <t>PCC</t>
  </si>
  <si>
    <t>PINAIR</t>
  </si>
  <si>
    <t>TH2OOU</t>
  </si>
  <si>
    <t>TH2OIN</t>
  </si>
  <si>
    <t>TOILG</t>
  </si>
  <si>
    <t>TINAIR</t>
  </si>
  <si>
    <t>TFUEL</t>
  </si>
  <si>
    <t>TINMAN</t>
  </si>
  <si>
    <t>TSUMP</t>
  </si>
  <si>
    <t>TAMB</t>
  </si>
  <si>
    <t>TEXHAT</t>
  </si>
  <si>
    <t>OILTEMP</t>
  </si>
  <si>
    <t>OILFLOW</t>
  </si>
  <si>
    <t>AIRDENS</t>
  </si>
  <si>
    <t>P_SAMPLE</t>
  </si>
  <si>
    <t>SGATT</t>
  </si>
  <si>
    <t>AERATION</t>
  </si>
  <si>
    <t>SG_V_T</t>
  </si>
  <si>
    <t>PAMB</t>
  </si>
  <si>
    <t xml:space="preserve">PCC2 </t>
  </si>
  <si>
    <t>OnTest</t>
  </si>
  <si>
    <t>Test</t>
  </si>
  <si>
    <t xml:space="preserve">    0:06:00.000</t>
  </si>
  <si>
    <t xml:space="preserve">    0:12:00.100</t>
  </si>
  <si>
    <t xml:space="preserve">    0:12:00.000</t>
  </si>
  <si>
    <t xml:space="preserve">    0:18:00.000</t>
  </si>
  <si>
    <t xml:space="preserve">    0:24:00.000</t>
  </si>
  <si>
    <t xml:space="preserve">    0:30:00.000</t>
  </si>
  <si>
    <t xml:space="preserve">    0:36:00.000</t>
  </si>
  <si>
    <t xml:space="preserve">    0:42:00.000</t>
  </si>
  <si>
    <t xml:space="preserve">    0:48:00.000</t>
  </si>
  <si>
    <t xml:space="preserve">    0:54:00.000</t>
  </si>
  <si>
    <t xml:space="preserve">    1:00:00.000</t>
  </si>
  <si>
    <t xml:space="preserve">    1:06:00.000</t>
  </si>
  <si>
    <t xml:space="preserve">    1:12:00.000</t>
  </si>
  <si>
    <t xml:space="preserve">    1:18:00.000</t>
  </si>
  <si>
    <t xml:space="preserve">    1:24:00.000</t>
  </si>
  <si>
    <t xml:space="preserve">    1:30:00.000</t>
  </si>
  <si>
    <t xml:space="preserve">    1:36:00.000</t>
  </si>
  <si>
    <t xml:space="preserve">    1:42:00.000</t>
  </si>
  <si>
    <t xml:space="preserve">    1:48:00.000</t>
  </si>
  <si>
    <t xml:space="preserve">    1:54:00.000</t>
  </si>
  <si>
    <t xml:space="preserve">    2:00:00.000</t>
  </si>
  <si>
    <t xml:space="preserve">    2:06:00.000</t>
  </si>
  <si>
    <t xml:space="preserve">    2:12:00.000</t>
  </si>
  <si>
    <t xml:space="preserve">    2:18:00.000</t>
  </si>
  <si>
    <t xml:space="preserve">    2:24:00.000</t>
  </si>
  <si>
    <t xml:space="preserve">    2:30:00.000</t>
  </si>
  <si>
    <t xml:space="preserve">    2:36:00.000</t>
  </si>
  <si>
    <t xml:space="preserve">    2:42:00.000</t>
  </si>
  <si>
    <t xml:space="preserve">    2:48:00.000</t>
  </si>
  <si>
    <t xml:space="preserve">    2:54:00.000</t>
  </si>
  <si>
    <t xml:space="preserve">    3:00:00.000</t>
  </si>
  <si>
    <t xml:space="preserve">    3:06:00.000</t>
  </si>
  <si>
    <t xml:space="preserve">    3:12:00.000</t>
  </si>
  <si>
    <t xml:space="preserve">    3:18:00.000</t>
  </si>
  <si>
    <t xml:space="preserve">    3:24:00.000</t>
  </si>
  <si>
    <t xml:space="preserve">    3:30:00.000</t>
  </si>
  <si>
    <t xml:space="preserve">    3:36:00.000</t>
  </si>
  <si>
    <t xml:space="preserve">    3:42:00.000</t>
  </si>
  <si>
    <t xml:space="preserve">    3:48:00.000</t>
  </si>
  <si>
    <t xml:space="preserve">    3:54:00.000</t>
  </si>
  <si>
    <t xml:space="preserve">    4:00:00.000</t>
  </si>
  <si>
    <t xml:space="preserve">    4:06:00.000</t>
  </si>
  <si>
    <t xml:space="preserve">    4:12:00.000</t>
  </si>
  <si>
    <t xml:space="preserve">    4:18:00.000</t>
  </si>
  <si>
    <t xml:space="preserve">    4:24:00.000</t>
  </si>
  <si>
    <t xml:space="preserve">    4:30:00.000</t>
  </si>
  <si>
    <t xml:space="preserve">    4:36:00.000</t>
  </si>
  <si>
    <t xml:space="preserve">    4:42:00.000</t>
  </si>
  <si>
    <t xml:space="preserve">    4:48:00.000</t>
  </si>
  <si>
    <t xml:space="preserve">    4:54:00.000</t>
  </si>
  <si>
    <t xml:space="preserve">    5:00:00.000</t>
  </si>
  <si>
    <t xml:space="preserve">    5:06:00.000</t>
  </si>
  <si>
    <t xml:space="preserve">    5:12:00.000</t>
  </si>
  <si>
    <t xml:space="preserve">    5:18:00.000</t>
  </si>
  <si>
    <t xml:space="preserve">    5:24:00.000</t>
  </si>
  <si>
    <t xml:space="preserve">    5:30:00.000</t>
  </si>
  <si>
    <t xml:space="preserve">    5:36:00.000</t>
  </si>
  <si>
    <t xml:space="preserve">    5:42:00.000</t>
  </si>
  <si>
    <t xml:space="preserve">    5:48:00.000</t>
  </si>
  <si>
    <t xml:space="preserve">    5:54:00.000</t>
  </si>
  <si>
    <t xml:space="preserve">    6:00:00.000</t>
  </si>
  <si>
    <t xml:space="preserve">    6:06:00.000</t>
  </si>
  <si>
    <t xml:space="preserve">    6:12:00.000</t>
  </si>
  <si>
    <t xml:space="preserve">    6:18:00.000</t>
  </si>
  <si>
    <t xml:space="preserve">    6:24:00.000</t>
  </si>
  <si>
    <t xml:space="preserve">    6:30:00.000</t>
  </si>
  <si>
    <t xml:space="preserve">    6:36:00.000</t>
  </si>
  <si>
    <t xml:space="preserve">    6:42:00.000</t>
  </si>
  <si>
    <t xml:space="preserve">    6:48:00.000</t>
  </si>
  <si>
    <t xml:space="preserve">    6:54:00.000</t>
  </si>
  <si>
    <t xml:space="preserve">    7:00:00.000</t>
  </si>
  <si>
    <t xml:space="preserve">    7:06:00.000</t>
  </si>
  <si>
    <t xml:space="preserve">    7:12:00.000</t>
  </si>
  <si>
    <t xml:space="preserve">    7:18:00.000</t>
  </si>
  <si>
    <t xml:space="preserve">    7:24:00.000</t>
  </si>
  <si>
    <t xml:space="preserve">    7:30:00.000</t>
  </si>
  <si>
    <t xml:space="preserve">    7:36:00.000</t>
  </si>
  <si>
    <t xml:space="preserve">    7:42:00.000</t>
  </si>
  <si>
    <t xml:space="preserve">    7:48:00.000</t>
  </si>
  <si>
    <t xml:space="preserve">    7:54:00.000</t>
  </si>
  <si>
    <t xml:space="preserve">    8:00:00.000</t>
  </si>
  <si>
    <t xml:space="preserve">    8:06:00.000</t>
  </si>
  <si>
    <t xml:space="preserve">    8:12:00.000</t>
  </si>
  <si>
    <t xml:space="preserve">    8:18:00.000</t>
  </si>
  <si>
    <t xml:space="preserve">    8:24:00.000</t>
  </si>
  <si>
    <t xml:space="preserve">    8:30:00.000</t>
  </si>
  <si>
    <t xml:space="preserve">    8:36:00.000</t>
  </si>
  <si>
    <t xml:space="preserve">    8:42:00.000</t>
  </si>
  <si>
    <t xml:space="preserve">    8:48:00.000</t>
  </si>
  <si>
    <t xml:space="preserve">    8:54:00.000</t>
  </si>
  <si>
    <t xml:space="preserve">    9:00:00.000</t>
  </si>
  <si>
    <t xml:space="preserve">    9:06:00.000</t>
  </si>
  <si>
    <t xml:space="preserve">    9:12:00.000</t>
  </si>
  <si>
    <t xml:space="preserve">    9:18:00.000</t>
  </si>
  <si>
    <t xml:space="preserve">    9:24:00.000</t>
  </si>
  <si>
    <t xml:space="preserve">    9:30:00.000</t>
  </si>
  <si>
    <t xml:space="preserve">    9:36:00.000</t>
  </si>
  <si>
    <t xml:space="preserve">    9:42:00.000</t>
  </si>
  <si>
    <t xml:space="preserve">    9:48:00.000</t>
  </si>
  <si>
    <t xml:space="preserve">    9:54:00.000</t>
  </si>
  <si>
    <t xml:space="preserve">   10:00:00.000</t>
  </si>
  <si>
    <t xml:space="preserve">   10:06:00.000</t>
  </si>
  <si>
    <t xml:space="preserve">   10:12:00.000</t>
  </si>
  <si>
    <t xml:space="preserve">   10:18:00.000</t>
  </si>
  <si>
    <t xml:space="preserve">   10:24:00.000</t>
  </si>
  <si>
    <t xml:space="preserve">   10:30:00.000</t>
  </si>
  <si>
    <t xml:space="preserve">   10:36:00.000</t>
  </si>
  <si>
    <t xml:space="preserve">   10:42:00.000</t>
  </si>
  <si>
    <t xml:space="preserve">   10:48:00.000</t>
  </si>
  <si>
    <t xml:space="preserve">   10:54:00.000</t>
  </si>
  <si>
    <t xml:space="preserve">   11:00:00.000</t>
  </si>
  <si>
    <t xml:space="preserve">   11:06:00.000</t>
  </si>
  <si>
    <t xml:space="preserve">   11:12:00.000</t>
  </si>
  <si>
    <t xml:space="preserve">   11:18:00.000</t>
  </si>
  <si>
    <t xml:space="preserve">   11:24:00.000</t>
  </si>
  <si>
    <t xml:space="preserve">   11:30:00.000</t>
  </si>
  <si>
    <t xml:space="preserve">   11:36:00.000</t>
  </si>
  <si>
    <t xml:space="preserve">   11:42:00.000</t>
  </si>
  <si>
    <t xml:space="preserve">   11:48:00.000</t>
  </si>
  <si>
    <t xml:space="preserve">   11:54:00.000</t>
  </si>
  <si>
    <t xml:space="preserve">   12:00:00.000</t>
  </si>
  <si>
    <t xml:space="preserve">   12:06:00.000</t>
  </si>
  <si>
    <t xml:space="preserve">   12:12:00.000</t>
  </si>
  <si>
    <t xml:space="preserve">   12:18:00.000</t>
  </si>
  <si>
    <t xml:space="preserve">   12:24:00.000</t>
  </si>
  <si>
    <t xml:space="preserve">   12:30:00.000</t>
  </si>
  <si>
    <t xml:space="preserve">   12:36:00.000</t>
  </si>
  <si>
    <t xml:space="preserve">   12:42:00.000</t>
  </si>
  <si>
    <t xml:space="preserve">   12:48:00.000</t>
  </si>
  <si>
    <t xml:space="preserve">   12:54:00.000</t>
  </si>
  <si>
    <t xml:space="preserve">   13:00:00.000</t>
  </si>
  <si>
    <t xml:space="preserve">   13:06:00.000</t>
  </si>
  <si>
    <t xml:space="preserve">   13:12:00.000</t>
  </si>
  <si>
    <t xml:space="preserve">   13:18:00.000</t>
  </si>
  <si>
    <t xml:space="preserve">   13:24:00.000</t>
  </si>
  <si>
    <t xml:space="preserve">   13:30:00.000</t>
  </si>
  <si>
    <t xml:space="preserve">   13:36:00.000</t>
  </si>
  <si>
    <t xml:space="preserve">   13:42:00.000</t>
  </si>
  <si>
    <t xml:space="preserve">   13:48:00.000</t>
  </si>
  <si>
    <t xml:space="preserve">   13:54:00.000</t>
  </si>
  <si>
    <t xml:space="preserve">   14:00:00.000</t>
  </si>
  <si>
    <t xml:space="preserve">   14:06:00.000</t>
  </si>
  <si>
    <t xml:space="preserve">   14:12:00.000</t>
  </si>
  <si>
    <t xml:space="preserve">   14:18:00.000</t>
  </si>
  <si>
    <t xml:space="preserve">   14:24:00.000</t>
  </si>
  <si>
    <t xml:space="preserve">   14:30:00.000</t>
  </si>
  <si>
    <t xml:space="preserve">   14:36:00.000</t>
  </si>
  <si>
    <t xml:space="preserve">   14:42:00.000</t>
  </si>
  <si>
    <t xml:space="preserve">   14:48:00.000</t>
  </si>
  <si>
    <t xml:space="preserve">   14:54:00.000</t>
  </si>
  <si>
    <t xml:space="preserve">   15:00:00.000</t>
  </si>
  <si>
    <t xml:space="preserve">   15:06:00.000</t>
  </si>
  <si>
    <t xml:space="preserve">   15:12:00.000</t>
  </si>
  <si>
    <t xml:space="preserve">   15:18:00.000</t>
  </si>
  <si>
    <t xml:space="preserve">   15:24:00.000</t>
  </si>
  <si>
    <t xml:space="preserve">   15:30:00.000</t>
  </si>
  <si>
    <t xml:space="preserve">   15:36:00.000</t>
  </si>
  <si>
    <t xml:space="preserve">   15:42:00.000</t>
  </si>
  <si>
    <t xml:space="preserve">   15:48:00.000</t>
  </si>
  <si>
    <t xml:space="preserve">   15:54:00.000</t>
  </si>
  <si>
    <t xml:space="preserve">   16:00:00.000</t>
  </si>
  <si>
    <t xml:space="preserve">   16:06:00.000</t>
  </si>
  <si>
    <t xml:space="preserve">   16:12:00.000</t>
  </si>
  <si>
    <t xml:space="preserve">   16:18:00.000</t>
  </si>
  <si>
    <t xml:space="preserve">   16:24:00.000</t>
  </si>
  <si>
    <t xml:space="preserve">   16:30:00.000</t>
  </si>
  <si>
    <t xml:space="preserve">   16:36:00.000</t>
  </si>
  <si>
    <t xml:space="preserve">   16:42:00.000</t>
  </si>
  <si>
    <t xml:space="preserve">   16:48:00.000</t>
  </si>
  <si>
    <t xml:space="preserve">   16:54:00.000</t>
  </si>
  <si>
    <t xml:space="preserve">   17:00:00.000</t>
  </si>
  <si>
    <t xml:space="preserve">   17:06:00.000</t>
  </si>
  <si>
    <t xml:space="preserve">   17:12:00.000</t>
  </si>
  <si>
    <t xml:space="preserve">   17:18:00.000</t>
  </si>
  <si>
    <t xml:space="preserve">   17:24:00.000</t>
  </si>
  <si>
    <t xml:space="preserve">   17:30:00.000</t>
  </si>
  <si>
    <t xml:space="preserve">   17:36:00.000</t>
  </si>
  <si>
    <t xml:space="preserve">   17:42:00.000</t>
  </si>
  <si>
    <t xml:space="preserve">   17:48:00.000</t>
  </si>
  <si>
    <t xml:space="preserve">   17:54:00.000</t>
  </si>
  <si>
    <t xml:space="preserve">   18:00:00.000</t>
  </si>
  <si>
    <t xml:space="preserve">   18:06:00.000</t>
  </si>
  <si>
    <t xml:space="preserve">   18:12:00.000</t>
  </si>
  <si>
    <t xml:space="preserve">   18:18:00.000</t>
  </si>
  <si>
    <t xml:space="preserve">   18:24:00.000</t>
  </si>
  <si>
    <t xml:space="preserve">   18:30:00.000</t>
  </si>
  <si>
    <t xml:space="preserve">   18:36:00.000</t>
  </si>
  <si>
    <t xml:space="preserve">   18:42:00.000</t>
  </si>
  <si>
    <t xml:space="preserve">   18:48:00.000</t>
  </si>
  <si>
    <t xml:space="preserve">   18:54:00.000</t>
  </si>
  <si>
    <t xml:space="preserve">   19:00:00.000</t>
  </si>
  <si>
    <t xml:space="preserve">   19:06:00.000</t>
  </si>
  <si>
    <t xml:space="preserve">   19:12:00.000</t>
  </si>
  <si>
    <t xml:space="preserve">   19:18:00.000</t>
  </si>
  <si>
    <t xml:space="preserve">   19:24:00.000</t>
  </si>
  <si>
    <t xml:space="preserve">   19:30:00.000</t>
  </si>
  <si>
    <t xml:space="preserve">   19:36:00.000</t>
  </si>
  <si>
    <t xml:space="preserve">   19:42:00.000</t>
  </si>
  <si>
    <t xml:space="preserve">   19:48:00.000</t>
  </si>
  <si>
    <t xml:space="preserve">   19:54:00.000</t>
  </si>
  <si>
    <t xml:space="preserve">   20:00:00.000</t>
  </si>
  <si>
    <t xml:space="preserve">   20:06:00.000</t>
  </si>
  <si>
    <t xml:space="preserve">   20:12:00.000</t>
  </si>
  <si>
    <t xml:space="preserve">   20:18:00.000</t>
  </si>
  <si>
    <t xml:space="preserve">   20:24:00.000</t>
  </si>
  <si>
    <t xml:space="preserve">   20:30:00.000</t>
  </si>
  <si>
    <t xml:space="preserve">   20:36:00.000</t>
  </si>
  <si>
    <t xml:space="preserve">   20:42:00.000</t>
  </si>
  <si>
    <t xml:space="preserve">   20:48:00.000</t>
  </si>
  <si>
    <t xml:space="preserve">   20:54:00.000</t>
  </si>
  <si>
    <t xml:space="preserve">   21:00:00.000</t>
  </si>
  <si>
    <t xml:space="preserve">   21:06:00.000</t>
  </si>
  <si>
    <t xml:space="preserve">   21:12:00.000</t>
  </si>
  <si>
    <t xml:space="preserve">   21:18:00.000</t>
  </si>
  <si>
    <t xml:space="preserve">   21:24:00.000</t>
  </si>
  <si>
    <t xml:space="preserve">   21:30:00.000</t>
  </si>
  <si>
    <t xml:space="preserve">   21:36:00.000</t>
  </si>
  <si>
    <t xml:space="preserve">   21:42:00.000</t>
  </si>
  <si>
    <t xml:space="preserve">   21:48:00.000</t>
  </si>
  <si>
    <t xml:space="preserve">   21:54:00.000</t>
  </si>
  <si>
    <t xml:space="preserve">   22:00:00.000</t>
  </si>
  <si>
    <t xml:space="preserve">   22:06:00.000</t>
  </si>
  <si>
    <t xml:space="preserve">   22:12:00.000</t>
  </si>
  <si>
    <t xml:space="preserve">   22:18:00.000</t>
  </si>
  <si>
    <t xml:space="preserve">   22:24:00.000</t>
  </si>
  <si>
    <t xml:space="preserve">   22:30:00.000</t>
  </si>
  <si>
    <t xml:space="preserve">   22:36:00.000</t>
  </si>
  <si>
    <t xml:space="preserve">   22:42:00.000</t>
  </si>
  <si>
    <t xml:space="preserve">   22:48:00.000</t>
  </si>
  <si>
    <t xml:space="preserve">   22:54:00.000</t>
  </si>
  <si>
    <t xml:space="preserve">   23:00:00.000</t>
  </si>
  <si>
    <t xml:space="preserve">   23:06:00.000</t>
  </si>
  <si>
    <t xml:space="preserve">   23:12:00.000</t>
  </si>
  <si>
    <t xml:space="preserve">   23:18:00.000</t>
  </si>
  <si>
    <t xml:space="preserve">   23:24:00.000</t>
  </si>
  <si>
    <t xml:space="preserve">   23:30:00.000</t>
  </si>
  <si>
    <t xml:space="preserve">   23:36:00.000</t>
  </si>
  <si>
    <t xml:space="preserve">   23:42:00.000</t>
  </si>
  <si>
    <t xml:space="preserve">   23:48:00.000</t>
  </si>
  <si>
    <t xml:space="preserve">   23:54:00.000</t>
  </si>
  <si>
    <t xml:space="preserve">   24:00:00.000</t>
  </si>
  <si>
    <t xml:space="preserve">   24:06:00.000</t>
  </si>
  <si>
    <t xml:space="preserve">   24:12:00.000</t>
  </si>
  <si>
    <t xml:space="preserve">   24:18:00.000</t>
  </si>
  <si>
    <t xml:space="preserve">   24:24:00.000</t>
  </si>
  <si>
    <t xml:space="preserve">   24:30:00.000</t>
  </si>
  <si>
    <t xml:space="preserve">   24:36:00.000</t>
  </si>
  <si>
    <t xml:space="preserve">   24:42:00.000</t>
  </si>
  <si>
    <t xml:space="preserve">   24:48:00.000</t>
  </si>
  <si>
    <t xml:space="preserve">   24:54:00.000</t>
  </si>
  <si>
    <t xml:space="preserve">   25:00:00.000</t>
  </si>
  <si>
    <t xml:space="preserve">   25:06:00.000</t>
  </si>
  <si>
    <t xml:space="preserve">   25:12:00.000</t>
  </si>
  <si>
    <t xml:space="preserve">   25:18:00.000</t>
  </si>
  <si>
    <t xml:space="preserve">   25:24:00.000</t>
  </si>
  <si>
    <t xml:space="preserve">   25:30:00.000</t>
  </si>
  <si>
    <t xml:space="preserve">   25:36:00.000</t>
  </si>
  <si>
    <t xml:space="preserve">   25:42:00.000</t>
  </si>
  <si>
    <t xml:space="preserve">   25:48:00.000</t>
  </si>
  <si>
    <t xml:space="preserve">   25:54:00.000</t>
  </si>
  <si>
    <t xml:space="preserve">   26:00:00.000</t>
  </si>
  <si>
    <t xml:space="preserve">   26:06:00.000</t>
  </si>
  <si>
    <t xml:space="preserve">   26:12:00.000</t>
  </si>
  <si>
    <t xml:space="preserve">   26:18:00.000</t>
  </si>
  <si>
    <t xml:space="preserve">   26:24:00.000</t>
  </si>
  <si>
    <t xml:space="preserve">   26:30:00.000</t>
  </si>
  <si>
    <t xml:space="preserve">   26:36:00.000</t>
  </si>
  <si>
    <t xml:space="preserve">   26:42:00.000</t>
  </si>
  <si>
    <t xml:space="preserve">   26:48:00.000</t>
  </si>
  <si>
    <t xml:space="preserve">   26:54:00.000</t>
  </si>
  <si>
    <t xml:space="preserve">   27:00:00.000</t>
  </si>
  <si>
    <t xml:space="preserve">   27:06:00.000</t>
  </si>
  <si>
    <t xml:space="preserve">   27:12:00.000</t>
  </si>
  <si>
    <t xml:space="preserve">   27:18:00.000</t>
  </si>
  <si>
    <t xml:space="preserve">   27:24:00.000</t>
  </si>
  <si>
    <t xml:space="preserve">   27:30:00.000</t>
  </si>
  <si>
    <t xml:space="preserve">   27:36:00.000</t>
  </si>
  <si>
    <t xml:space="preserve">   27:42:00.000</t>
  </si>
  <si>
    <t xml:space="preserve">   27:48:00.000</t>
  </si>
  <si>
    <t xml:space="preserve">   27:54:00.000</t>
  </si>
  <si>
    <t xml:space="preserve">   28:00:00.000</t>
  </si>
  <si>
    <t xml:space="preserve">   28:06:00.000</t>
  </si>
  <si>
    <t xml:space="preserve">   28:12:00.000</t>
  </si>
  <si>
    <t xml:space="preserve">   28:18:00.000</t>
  </si>
  <si>
    <t xml:space="preserve">   28:24:00.000</t>
  </si>
  <si>
    <t xml:space="preserve">   28:30:00.000</t>
  </si>
  <si>
    <t xml:space="preserve">   28:36:00.000</t>
  </si>
  <si>
    <t xml:space="preserve">   28:42:00.000</t>
  </si>
  <si>
    <t xml:space="preserve">   28:48:00.000</t>
  </si>
  <si>
    <t xml:space="preserve">   28:54:00.000</t>
  </si>
  <si>
    <t xml:space="preserve">   29:00:00.000</t>
  </si>
  <si>
    <t xml:space="preserve">   29:06:00.000</t>
  </si>
  <si>
    <t xml:space="preserve">   29:12:00.000</t>
  </si>
  <si>
    <t xml:space="preserve">   29:18:00.000</t>
  </si>
  <si>
    <t xml:space="preserve">   29:24:00.000</t>
  </si>
  <si>
    <t xml:space="preserve">   29:30:00.000</t>
  </si>
  <si>
    <t xml:space="preserve">   29:36:00.000</t>
  </si>
  <si>
    <t xml:space="preserve">   29:42:00.000</t>
  </si>
  <si>
    <r>
      <rPr>
        <b/>
        <sz val="11"/>
        <color theme="1"/>
        <rFont val="Calibri"/>
        <family val="2"/>
        <scheme val="minor"/>
      </rPr>
      <t>Calculated Aeration</t>
    </r>
    <r>
      <rPr>
        <sz val="11"/>
        <color theme="1"/>
        <rFont val="Calibri"/>
        <family val="2"/>
        <scheme val="minor"/>
      </rPr>
      <t xml:space="preserve">
% Micromotion Baseline</t>
    </r>
  </si>
  <si>
    <r>
      <rPr>
        <b/>
        <sz val="11"/>
        <color theme="1"/>
        <rFont val="Calibri"/>
        <family val="2"/>
        <scheme val="minor"/>
      </rPr>
      <t>Calculated Aeration</t>
    </r>
    <r>
      <rPr>
        <sz val="11"/>
        <color theme="1"/>
        <rFont val="Calibri"/>
        <family val="2"/>
        <scheme val="minor"/>
      </rPr>
      <t xml:space="preserve">
% D4052 Baseline</t>
    </r>
  </si>
  <si>
    <t>Test Time Hours</t>
  </si>
  <si>
    <t>Chemical Samples</t>
  </si>
  <si>
    <t>Projected Limits</t>
  </si>
  <si>
    <t>Verified Micromotion Density</t>
  </si>
  <si>
    <t>Upper Limit</t>
  </si>
  <si>
    <t>Lower Limit</t>
  </si>
  <si>
    <t>MM Value</t>
  </si>
  <si>
    <t>Target</t>
  </si>
  <si>
    <t>Deviation</t>
  </si>
  <si>
    <t>DVT Slope</t>
  </si>
  <si>
    <t>DVT Intercept</t>
  </si>
  <si>
    <t>DVT Low Limit Intercept</t>
  </si>
  <si>
    <t>DVT High Limit Intercept</t>
  </si>
  <si>
    <t>Micromotion Calculated Baseline Density</t>
  </si>
  <si>
    <t>SwRI</t>
  </si>
  <si>
    <t>60-071014-61</t>
  </si>
  <si>
    <t xml:space="preserve">  100:20:28.337</t>
  </si>
  <si>
    <t xml:space="preserve">  100:26:28.337</t>
  </si>
  <si>
    <t xml:space="preserve">    0:18:00.100</t>
  </si>
  <si>
    <t xml:space="preserve">  100:32:28.337</t>
  </si>
  <si>
    <t xml:space="preserve">    0:24:00.100</t>
  </si>
  <si>
    <t xml:space="preserve">  100:38:28.337</t>
  </si>
  <si>
    <t xml:space="preserve">    0:30:00.100</t>
  </si>
  <si>
    <t xml:space="preserve">  100:44:28.337</t>
  </si>
  <si>
    <t xml:space="preserve">    0:36:00.100</t>
  </si>
  <si>
    <t xml:space="preserve">  100:50:28.337</t>
  </si>
  <si>
    <t xml:space="preserve">    0:42:00.100</t>
  </si>
  <si>
    <t xml:space="preserve">  100:56:28.337</t>
  </si>
  <si>
    <t xml:space="preserve">    0:48:00.100</t>
  </si>
  <si>
    <t xml:space="preserve">  101:02:28.337</t>
  </si>
  <si>
    <t xml:space="preserve">    0:54:00.100</t>
  </si>
  <si>
    <t xml:space="preserve">  101:08:28.337</t>
  </si>
  <si>
    <t xml:space="preserve">    1:00:00.100</t>
  </si>
  <si>
    <t xml:space="preserve">  101:14:28.337</t>
  </si>
  <si>
    <t xml:space="preserve">    1:06:00.100</t>
  </si>
  <si>
    <t xml:space="preserve">  101:20:28.337</t>
  </si>
  <si>
    <t xml:space="preserve">    1:12:00.100</t>
  </si>
  <si>
    <t xml:space="preserve">  101:26:28.337</t>
  </si>
  <si>
    <t xml:space="preserve">    1:18:00.100</t>
  </si>
  <si>
    <t xml:space="preserve">  101:32:28.337</t>
  </si>
  <si>
    <t xml:space="preserve">    1:24:00.100</t>
  </si>
  <si>
    <t xml:space="preserve">  101:38:28.337</t>
  </si>
  <si>
    <t xml:space="preserve">    1:30:00.100</t>
  </si>
  <si>
    <t xml:space="preserve">  101:44:28.337</t>
  </si>
  <si>
    <t xml:space="preserve">    1:36:00.100</t>
  </si>
  <si>
    <t xml:space="preserve">  101:50:28.337</t>
  </si>
  <si>
    <t xml:space="preserve">    1:42:00.100</t>
  </si>
  <si>
    <t xml:space="preserve">  101:56:28.337</t>
  </si>
  <si>
    <t xml:space="preserve">    1:48:00.100</t>
  </si>
  <si>
    <t xml:space="preserve">  102:02:28.337</t>
  </si>
  <si>
    <t xml:space="preserve">    1:54:00.100</t>
  </si>
  <si>
    <t xml:space="preserve">  102:08:28.337</t>
  </si>
  <si>
    <t xml:space="preserve">    2:00:00.100</t>
  </si>
  <si>
    <t xml:space="preserve">  102:14:28.337</t>
  </si>
  <si>
    <t xml:space="preserve">    2:06:00.100</t>
  </si>
  <si>
    <t xml:space="preserve">  102:20:28.337</t>
  </si>
  <si>
    <t xml:space="preserve">    2:12:00.100</t>
  </si>
  <si>
    <t xml:space="preserve">  102:26:28.337</t>
  </si>
  <si>
    <t xml:space="preserve">    2:18:00.100</t>
  </si>
  <si>
    <t xml:space="preserve">  102:32:28.337</t>
  </si>
  <si>
    <t xml:space="preserve">    2:24:00.100</t>
  </si>
  <si>
    <t xml:space="preserve">  102:38:28.337</t>
  </si>
  <si>
    <t xml:space="preserve">    2:30:00.100</t>
  </si>
  <si>
    <t xml:space="preserve">  102:44:28.337</t>
  </si>
  <si>
    <t xml:space="preserve">    2:36:00.100</t>
  </si>
  <si>
    <t xml:space="preserve">  102:50:28.337</t>
  </si>
  <si>
    <t xml:space="preserve">    2:42:00.100</t>
  </si>
  <si>
    <t xml:space="preserve">  102:56:28.337</t>
  </si>
  <si>
    <t xml:space="preserve">    2:48:00.100</t>
  </si>
  <si>
    <t xml:space="preserve">  103:02:28.337</t>
  </si>
  <si>
    <t xml:space="preserve">    2:54:00.100</t>
  </si>
  <si>
    <t xml:space="preserve">  103:08:28.337</t>
  </si>
  <si>
    <t xml:space="preserve">    3:00:00.100</t>
  </si>
  <si>
    <t xml:space="preserve">  103:14:28.337</t>
  </si>
  <si>
    <t xml:space="preserve">    3:06:00.100</t>
  </si>
  <si>
    <t xml:space="preserve">  103:20:28.337</t>
  </si>
  <si>
    <t xml:space="preserve">    3:12:00.100</t>
  </si>
  <si>
    <t xml:space="preserve">  103:26:28.337</t>
  </si>
  <si>
    <t xml:space="preserve">    3:18:00.100</t>
  </si>
  <si>
    <t xml:space="preserve">  103:32:28.337</t>
  </si>
  <si>
    <t xml:space="preserve">    3:24:00.100</t>
  </si>
  <si>
    <t xml:space="preserve">  103:38:28.337</t>
  </si>
  <si>
    <t xml:space="preserve">    3:30:00.100</t>
  </si>
  <si>
    <t xml:space="preserve">  103:44:28.337</t>
  </si>
  <si>
    <t xml:space="preserve">    3:36:00.100</t>
  </si>
  <si>
    <t xml:space="preserve">  103:50:28.337</t>
  </si>
  <si>
    <t xml:space="preserve">    3:42:00.100</t>
  </si>
  <si>
    <t xml:space="preserve">  103:56:28.337</t>
  </si>
  <si>
    <t xml:space="preserve">    3:48:00.100</t>
  </si>
  <si>
    <t xml:space="preserve">  104:02:28.337</t>
  </si>
  <si>
    <t xml:space="preserve">    3:54:00.100</t>
  </si>
  <si>
    <t xml:space="preserve">  104:08:28.337</t>
  </si>
  <si>
    <t xml:space="preserve">    4:00:00.100</t>
  </si>
  <si>
    <t xml:space="preserve">  104:14:28.337</t>
  </si>
  <si>
    <t xml:space="preserve">    4:06:00.100</t>
  </si>
  <si>
    <t xml:space="preserve">  104:20:28.337</t>
  </si>
  <si>
    <t xml:space="preserve">    4:12:00.100</t>
  </si>
  <si>
    <t xml:space="preserve">  104:26:28.337</t>
  </si>
  <si>
    <t xml:space="preserve">    4:18:00.100</t>
  </si>
  <si>
    <t xml:space="preserve">  104:32:28.337</t>
  </si>
  <si>
    <t xml:space="preserve">    4:24:00.100</t>
  </si>
  <si>
    <t xml:space="preserve">  104:38:28.337</t>
  </si>
  <si>
    <t xml:space="preserve">    4:30:00.100</t>
  </si>
  <si>
    <t xml:space="preserve">  104:44:28.337</t>
  </si>
  <si>
    <t xml:space="preserve">    4:36:00.100</t>
  </si>
  <si>
    <t xml:space="preserve">  104:50:28.337</t>
  </si>
  <si>
    <t xml:space="preserve">    4:42:00.100</t>
  </si>
  <si>
    <t xml:space="preserve">  104:56:28.337</t>
  </si>
  <si>
    <t xml:space="preserve">    4:48:00.100</t>
  </si>
  <si>
    <t xml:space="preserve">  105:02:28.337</t>
  </si>
  <si>
    <t xml:space="preserve">    4:54:00.100</t>
  </si>
  <si>
    <t xml:space="preserve">  105:08:28.337</t>
  </si>
  <si>
    <t xml:space="preserve">    5:00:00.100</t>
  </si>
  <si>
    <t xml:space="preserve">  105:14:28.337</t>
  </si>
  <si>
    <t xml:space="preserve">    5:06:00.100</t>
  </si>
  <si>
    <t xml:space="preserve">  105:20:28.337</t>
  </si>
  <si>
    <t xml:space="preserve">    5:12:00.100</t>
  </si>
  <si>
    <t xml:space="preserve">  105:26:28.337</t>
  </si>
  <si>
    <t xml:space="preserve">    5:18:00.100</t>
  </si>
  <si>
    <t xml:space="preserve">  105:32:28.337</t>
  </si>
  <si>
    <t xml:space="preserve">    5:24:00.100</t>
  </si>
  <si>
    <t xml:space="preserve">  105:38:28.337</t>
  </si>
  <si>
    <t xml:space="preserve">    5:30:00.100</t>
  </si>
  <si>
    <t xml:space="preserve">  105:44:28.337</t>
  </si>
  <si>
    <t xml:space="preserve">    5:36:00.100</t>
  </si>
  <si>
    <t xml:space="preserve">  105:50:28.337</t>
  </si>
  <si>
    <t xml:space="preserve">    5:42:00.100</t>
  </si>
  <si>
    <t xml:space="preserve">  105:56:28.337</t>
  </si>
  <si>
    <t xml:space="preserve">    5:48:00.100</t>
  </si>
  <si>
    <t xml:space="preserve">  106:02:28.337</t>
  </si>
  <si>
    <t xml:space="preserve">    5:54:00.100</t>
  </si>
  <si>
    <t xml:space="preserve">  106:08:28.337</t>
  </si>
  <si>
    <t xml:space="preserve">    6:00:00.100</t>
  </si>
  <si>
    <t xml:space="preserve">  106:14:28.337</t>
  </si>
  <si>
    <t xml:space="preserve">    6:06:00.100</t>
  </si>
  <si>
    <t xml:space="preserve">  106:20:28.337</t>
  </si>
  <si>
    <t xml:space="preserve">    6:12:00.100</t>
  </si>
  <si>
    <t xml:space="preserve">  106:26:28.337</t>
  </si>
  <si>
    <t xml:space="preserve">    6:18:00.100</t>
  </si>
  <si>
    <t xml:space="preserve">  106:32:28.337</t>
  </si>
  <si>
    <t xml:space="preserve">    6:24:00.100</t>
  </si>
  <si>
    <t xml:space="preserve">  106:38:28.337</t>
  </si>
  <si>
    <t xml:space="preserve">    6:30:00.100</t>
  </si>
  <si>
    <t xml:space="preserve">  106:44:28.337</t>
  </si>
  <si>
    <t xml:space="preserve">    6:36:00.100</t>
  </si>
  <si>
    <t xml:space="preserve">  106:50:28.337</t>
  </si>
  <si>
    <t xml:space="preserve">    6:42:00.100</t>
  </si>
  <si>
    <t xml:space="preserve">  106:56:28.337</t>
  </si>
  <si>
    <t xml:space="preserve">    6:48:00.100</t>
  </si>
  <si>
    <t xml:space="preserve">  107:02:28.337</t>
  </si>
  <si>
    <t xml:space="preserve">    6:54:00.100</t>
  </si>
  <si>
    <t xml:space="preserve">  107:08:28.337</t>
  </si>
  <si>
    <t xml:space="preserve">    7:00:00.100</t>
  </si>
  <si>
    <t xml:space="preserve">  107:14:28.337</t>
  </si>
  <si>
    <t xml:space="preserve">    7:06:00.100</t>
  </si>
  <si>
    <t xml:space="preserve">  107:20:28.337</t>
  </si>
  <si>
    <t xml:space="preserve">    7:12:00.100</t>
  </si>
  <si>
    <t xml:space="preserve">  107:26:28.337</t>
  </si>
  <si>
    <t xml:space="preserve">    7:18:00.100</t>
  </si>
  <si>
    <t xml:space="preserve">  107:32:28.337</t>
  </si>
  <si>
    <t xml:space="preserve">    7:24:00.100</t>
  </si>
  <si>
    <t xml:space="preserve">  107:38:28.337</t>
  </si>
  <si>
    <t xml:space="preserve">    7:30:00.100</t>
  </si>
  <si>
    <t xml:space="preserve">  107:44:28.337</t>
  </si>
  <si>
    <t xml:space="preserve">    7:36:00.100</t>
  </si>
  <si>
    <t xml:space="preserve">  107:50:28.337</t>
  </si>
  <si>
    <t xml:space="preserve">    7:42:00.100</t>
  </si>
  <si>
    <t xml:space="preserve">  107:56:28.337</t>
  </si>
  <si>
    <t xml:space="preserve">    7:48:00.100</t>
  </si>
  <si>
    <t xml:space="preserve">  108:02:28.337</t>
  </si>
  <si>
    <t xml:space="preserve">    7:54:00.100</t>
  </si>
  <si>
    <t xml:space="preserve">  108:08:28.337</t>
  </si>
  <si>
    <t xml:space="preserve">    8:00:00.100</t>
  </si>
  <si>
    <t xml:space="preserve">  108:14:28.337</t>
  </si>
  <si>
    <t xml:space="preserve">    8:06:00.100</t>
  </si>
  <si>
    <t xml:space="preserve">  108:20:28.337</t>
  </si>
  <si>
    <t xml:space="preserve">    8:12:00.100</t>
  </si>
  <si>
    <t xml:space="preserve">  108:26:28.337</t>
  </si>
  <si>
    <t xml:space="preserve">    8:18:00.100</t>
  </si>
  <si>
    <t xml:space="preserve">  108:32:28.337</t>
  </si>
  <si>
    <t xml:space="preserve">    8:24:00.100</t>
  </si>
  <si>
    <t xml:space="preserve">  108:38:28.337</t>
  </si>
  <si>
    <t xml:space="preserve">    8:30:00.100</t>
  </si>
  <si>
    <t xml:space="preserve">  108:44:28.337</t>
  </si>
  <si>
    <t xml:space="preserve">    8:36:00.100</t>
  </si>
  <si>
    <t xml:space="preserve">  108:50:28.337</t>
  </si>
  <si>
    <t xml:space="preserve">    8:42:00.100</t>
  </si>
  <si>
    <t xml:space="preserve">  108:56:28.337</t>
  </si>
  <si>
    <t xml:space="preserve">    8:48:00.100</t>
  </si>
  <si>
    <t xml:space="preserve">  109:02:28.337</t>
  </si>
  <si>
    <t xml:space="preserve">    8:54:00.100</t>
  </si>
  <si>
    <t xml:space="preserve">  109:08:28.337</t>
  </si>
  <si>
    <t xml:space="preserve">    9:00:00.100</t>
  </si>
  <si>
    <t xml:space="preserve">  109:14:28.337</t>
  </si>
  <si>
    <t xml:space="preserve">    9:06:00.100</t>
  </si>
  <si>
    <t xml:space="preserve">  109:20:28.337</t>
  </si>
  <si>
    <t xml:space="preserve">    9:12:00.100</t>
  </si>
  <si>
    <t xml:space="preserve">  109:26:28.337</t>
  </si>
  <si>
    <t xml:space="preserve">    9:18:00.100</t>
  </si>
  <si>
    <t xml:space="preserve">  109:32:28.337</t>
  </si>
  <si>
    <t xml:space="preserve">    9:24:00.100</t>
  </si>
  <si>
    <t xml:space="preserve">  109:38:28.337</t>
  </si>
  <si>
    <t xml:space="preserve">    9:30:00.100</t>
  </si>
  <si>
    <t xml:space="preserve">  109:44:28.337</t>
  </si>
  <si>
    <t xml:space="preserve">    9:36:00.100</t>
  </si>
  <si>
    <t xml:space="preserve">  109:50:28.337</t>
  </si>
  <si>
    <t xml:space="preserve">    9:42:00.100</t>
  </si>
  <si>
    <t xml:space="preserve">  109:56:28.337</t>
  </si>
  <si>
    <t xml:space="preserve">    9:48:00.100</t>
  </si>
  <si>
    <t xml:space="preserve">  110:02:28.337</t>
  </si>
  <si>
    <t xml:space="preserve">    9:54:00.100</t>
  </si>
  <si>
    <t xml:space="preserve">  110:08:28.337</t>
  </si>
  <si>
    <t xml:space="preserve">   10:00:00.100</t>
  </si>
  <si>
    <t xml:space="preserve">  110:14:28.337</t>
  </si>
  <si>
    <t xml:space="preserve">   10:06:00.100</t>
  </si>
  <si>
    <t xml:space="preserve">  110:20:28.337</t>
  </si>
  <si>
    <t xml:space="preserve">   10:12:00.100</t>
  </si>
  <si>
    <t xml:space="preserve">  110:26:28.337</t>
  </si>
  <si>
    <t xml:space="preserve">   10:18:00.100</t>
  </si>
  <si>
    <t xml:space="preserve">  110:32:28.337</t>
  </si>
  <si>
    <t xml:space="preserve">   10:24:00.100</t>
  </si>
  <si>
    <t xml:space="preserve">  110:38:28.337</t>
  </si>
  <si>
    <t xml:space="preserve">   10:30:00.100</t>
  </si>
  <si>
    <t xml:space="preserve">  110:44:28.337</t>
  </si>
  <si>
    <t xml:space="preserve">   10:36:00.100</t>
  </si>
  <si>
    <t xml:space="preserve">  110:50:28.337</t>
  </si>
  <si>
    <t xml:space="preserve">   10:42:00.100</t>
  </si>
  <si>
    <t xml:space="preserve">  110:56:28.337</t>
  </si>
  <si>
    <t xml:space="preserve">   10:48:00.100</t>
  </si>
  <si>
    <t xml:space="preserve">  111:02:28.337</t>
  </si>
  <si>
    <t xml:space="preserve">   10:54:00.100</t>
  </si>
  <si>
    <t xml:space="preserve">  111:08:28.337</t>
  </si>
  <si>
    <t xml:space="preserve">   11:00:00.100</t>
  </si>
  <si>
    <t xml:space="preserve">  111:14:28.337</t>
  </si>
  <si>
    <t xml:space="preserve">   11:06:00.100</t>
  </si>
  <si>
    <t xml:space="preserve">  111:20:28.337</t>
  </si>
  <si>
    <t xml:space="preserve">   11:12:00.100</t>
  </si>
  <si>
    <t xml:space="preserve">  111:26:28.337</t>
  </si>
  <si>
    <t xml:space="preserve">   11:18:00.100</t>
  </si>
  <si>
    <t xml:space="preserve">  111:32:28.337</t>
  </si>
  <si>
    <t xml:space="preserve">   11:24:00.100</t>
  </si>
  <si>
    <t xml:space="preserve">  111:38:28.337</t>
  </si>
  <si>
    <t xml:space="preserve">   11:30:00.100</t>
  </si>
  <si>
    <t xml:space="preserve">  111:44:28.337</t>
  </si>
  <si>
    <t xml:space="preserve">   11:36:00.100</t>
  </si>
  <si>
    <t xml:space="preserve">  111:50:28.337</t>
  </si>
  <si>
    <t xml:space="preserve">   11:42:00.100</t>
  </si>
  <si>
    <t xml:space="preserve">  111:56:28.337</t>
  </si>
  <si>
    <t xml:space="preserve">   11:48:00.100</t>
  </si>
  <si>
    <t xml:space="preserve">  112:02:28.337</t>
  </si>
  <si>
    <t xml:space="preserve">   11:54:00.100</t>
  </si>
  <si>
    <t xml:space="preserve">  112:08:28.337</t>
  </si>
  <si>
    <t xml:space="preserve">   12:00:00.100</t>
  </si>
  <si>
    <t xml:space="preserve">  112:14:28.337</t>
  </si>
  <si>
    <t xml:space="preserve">   12:06:00.100</t>
  </si>
  <si>
    <t xml:space="preserve">  112:20:28.337</t>
  </si>
  <si>
    <t xml:space="preserve">   12:12:00.100</t>
  </si>
  <si>
    <t xml:space="preserve">  112:26:28.337</t>
  </si>
  <si>
    <t xml:space="preserve">   12:18:00.100</t>
  </si>
  <si>
    <t xml:space="preserve">  112:32:28.337</t>
  </si>
  <si>
    <t xml:space="preserve">   12:24:00.100</t>
  </si>
  <si>
    <t xml:space="preserve">  112:38:28.337</t>
  </si>
  <si>
    <t xml:space="preserve">   12:30:00.100</t>
  </si>
  <si>
    <t xml:space="preserve">  112:44:28.337</t>
  </si>
  <si>
    <t xml:space="preserve">   12:36:00.100</t>
  </si>
  <si>
    <t xml:space="preserve">  112:50:28.337</t>
  </si>
  <si>
    <t xml:space="preserve">   12:42:00.100</t>
  </si>
  <si>
    <t xml:space="preserve">  112:56:28.337</t>
  </si>
  <si>
    <t xml:space="preserve">   12:48:00.100</t>
  </si>
  <si>
    <t xml:space="preserve">  113:02:28.337</t>
  </si>
  <si>
    <t xml:space="preserve">   12:54:00.100</t>
  </si>
  <si>
    <t xml:space="preserve">  113:08:28.337</t>
  </si>
  <si>
    <t xml:space="preserve">   13:00:00.100</t>
  </si>
  <si>
    <t xml:space="preserve">  113:14:28.337</t>
  </si>
  <si>
    <t xml:space="preserve">   13:06:00.100</t>
  </si>
  <si>
    <t xml:space="preserve">  113:20:28.337</t>
  </si>
  <si>
    <t xml:space="preserve">   13:12:00.100</t>
  </si>
  <si>
    <t xml:space="preserve">  113:26:28.337</t>
  </si>
  <si>
    <t xml:space="preserve">   13:18:00.100</t>
  </si>
  <si>
    <t xml:space="preserve">  113:32:28.337</t>
  </si>
  <si>
    <t xml:space="preserve">   13:24:00.100</t>
  </si>
  <si>
    <t xml:space="preserve">  113:38:28.337</t>
  </si>
  <si>
    <t xml:space="preserve">   13:30:00.100</t>
  </si>
  <si>
    <t xml:space="preserve">  113:44:28.337</t>
  </si>
  <si>
    <t xml:space="preserve">   13:36:00.100</t>
  </si>
  <si>
    <t xml:space="preserve">  113:50:28.337</t>
  </si>
  <si>
    <t xml:space="preserve">   13:42:00.100</t>
  </si>
  <si>
    <t xml:space="preserve">  113:56:28.337</t>
  </si>
  <si>
    <t xml:space="preserve">   13:48:00.100</t>
  </si>
  <si>
    <t xml:space="preserve">  114:02:28.337</t>
  </si>
  <si>
    <t xml:space="preserve">   13:54:00.100</t>
  </si>
  <si>
    <t xml:space="preserve">  114:08:28.337</t>
  </si>
  <si>
    <t xml:space="preserve">   14:00:00.100</t>
  </si>
  <si>
    <t xml:space="preserve">  114:14:28.337</t>
  </si>
  <si>
    <t xml:space="preserve">   14:06:00.100</t>
  </si>
  <si>
    <t xml:space="preserve">  114:20:28.337</t>
  </si>
  <si>
    <t xml:space="preserve">   14:12:00.100</t>
  </si>
  <si>
    <t xml:space="preserve">  114:26:28.337</t>
  </si>
  <si>
    <t xml:space="preserve">   14:18:00.100</t>
  </si>
  <si>
    <t xml:space="preserve">  114:32:28.337</t>
  </si>
  <si>
    <t xml:space="preserve">   14:24:00.100</t>
  </si>
  <si>
    <t xml:space="preserve">  114:38:28.337</t>
  </si>
  <si>
    <t xml:space="preserve">   14:30:00.100</t>
  </si>
  <si>
    <t xml:space="preserve">  114:44:28.337</t>
  </si>
  <si>
    <t xml:space="preserve">   14:36:00.100</t>
  </si>
  <si>
    <t xml:space="preserve">  114:50:28.337</t>
  </si>
  <si>
    <t xml:space="preserve">   14:42:00.100</t>
  </si>
  <si>
    <t xml:space="preserve">  114:56:28.337</t>
  </si>
  <si>
    <t xml:space="preserve">   14:48:00.100</t>
  </si>
  <si>
    <t xml:space="preserve">  115:02:28.337</t>
  </si>
  <si>
    <t xml:space="preserve">   14:54:00.100</t>
  </si>
  <si>
    <t xml:space="preserve">  115:08:28.337</t>
  </si>
  <si>
    <t xml:space="preserve">   15:00:00.100</t>
  </si>
  <si>
    <t xml:space="preserve">  115:14:28.337</t>
  </si>
  <si>
    <t xml:space="preserve">   15:06:00.100</t>
  </si>
  <si>
    <t xml:space="preserve">  115:20:28.337</t>
  </si>
  <si>
    <t xml:space="preserve">   15:12:00.100</t>
  </si>
  <si>
    <t xml:space="preserve">  115:26:28.337</t>
  </si>
  <si>
    <t xml:space="preserve">   15:18:00.100</t>
  </si>
  <si>
    <t xml:space="preserve">  115:32:28.337</t>
  </si>
  <si>
    <t xml:space="preserve">   15:24:00.100</t>
  </si>
  <si>
    <t xml:space="preserve">  115:38:28.337</t>
  </si>
  <si>
    <t xml:space="preserve">   15:30:00.100</t>
  </si>
  <si>
    <t xml:space="preserve">  115:44:28.337</t>
  </si>
  <si>
    <t xml:space="preserve">   15:36:00.100</t>
  </si>
  <si>
    <t xml:space="preserve">  115:50:28.337</t>
  </si>
  <si>
    <t xml:space="preserve">   15:42:00.100</t>
  </si>
  <si>
    <t xml:space="preserve">  115:56:28.337</t>
  </si>
  <si>
    <t xml:space="preserve">   15:48:00.100</t>
  </si>
  <si>
    <t xml:space="preserve">  116:02:28.337</t>
  </si>
  <si>
    <t xml:space="preserve">   15:54:00.100</t>
  </si>
  <si>
    <t xml:space="preserve">  116:08:28.337</t>
  </si>
  <si>
    <t xml:space="preserve">   16:00:00.100</t>
  </si>
  <si>
    <t xml:space="preserve">  116:14:28.337</t>
  </si>
  <si>
    <t xml:space="preserve">   16:06:00.100</t>
  </si>
  <si>
    <t xml:space="preserve">  116:20:28.337</t>
  </si>
  <si>
    <t xml:space="preserve">   16:12:00.100</t>
  </si>
  <si>
    <t xml:space="preserve">  116:26:28.337</t>
  </si>
  <si>
    <t xml:space="preserve">   16:18:00.100</t>
  </si>
  <si>
    <t xml:space="preserve">  116:32:28.337</t>
  </si>
  <si>
    <t xml:space="preserve">   16:24:00.100</t>
  </si>
  <si>
    <t xml:space="preserve">  116:38:28.337</t>
  </si>
  <si>
    <t xml:space="preserve">   16:30:00.100</t>
  </si>
  <si>
    <t xml:space="preserve">  116:44:28.337</t>
  </si>
  <si>
    <t xml:space="preserve">   16:36:00.100</t>
  </si>
  <si>
    <t xml:space="preserve">  116:50:28.337</t>
  </si>
  <si>
    <t xml:space="preserve">   16:42:00.100</t>
  </si>
  <si>
    <t xml:space="preserve">  116:56:28.337</t>
  </si>
  <si>
    <t xml:space="preserve">   16:48:00.100</t>
  </si>
  <si>
    <t xml:space="preserve">  117:02:28.337</t>
  </si>
  <si>
    <t xml:space="preserve">   16:54:00.100</t>
  </si>
  <si>
    <t xml:space="preserve">  117:08:28.337</t>
  </si>
  <si>
    <t xml:space="preserve">   17:00:00.100</t>
  </si>
  <si>
    <t xml:space="preserve">  117:14:28.337</t>
  </si>
  <si>
    <t xml:space="preserve">   17:06:00.100</t>
  </si>
  <si>
    <t xml:space="preserve">  117:20:28.337</t>
  </si>
  <si>
    <t xml:space="preserve">   17:12:00.100</t>
  </si>
  <si>
    <t xml:space="preserve">  117:26:28.337</t>
  </si>
  <si>
    <t xml:space="preserve">   17:18:00.100</t>
  </si>
  <si>
    <t xml:space="preserve">  117:32:28.337</t>
  </si>
  <si>
    <t xml:space="preserve">   17:24:00.100</t>
  </si>
  <si>
    <t xml:space="preserve">  117:38:28.337</t>
  </si>
  <si>
    <t xml:space="preserve">   17:30:00.100</t>
  </si>
  <si>
    <t xml:space="preserve">  117:44:28.337</t>
  </si>
  <si>
    <t xml:space="preserve">   17:36:00.100</t>
  </si>
  <si>
    <t xml:space="preserve">  117:50:28.337</t>
  </si>
  <si>
    <t xml:space="preserve">   17:42:00.100</t>
  </si>
  <si>
    <t xml:space="preserve">  117:56:28.337</t>
  </si>
  <si>
    <t xml:space="preserve">   17:48:00.100</t>
  </si>
  <si>
    <t xml:space="preserve">  118:02:28.337</t>
  </si>
  <si>
    <t xml:space="preserve">   17:54:00.100</t>
  </si>
  <si>
    <t xml:space="preserve">  118:08:28.337</t>
  </si>
  <si>
    <t xml:space="preserve">   18:00:00.100</t>
  </si>
  <si>
    <t xml:space="preserve">  118:14:28.337</t>
  </si>
  <si>
    <t xml:space="preserve">   18:06:00.100</t>
  </si>
  <si>
    <t xml:space="preserve">  118:20:28.337</t>
  </si>
  <si>
    <t xml:space="preserve">   18:12:00.100</t>
  </si>
  <si>
    <t xml:space="preserve">  118:26:28.337</t>
  </si>
  <si>
    <t xml:space="preserve">   18:18:00.100</t>
  </si>
  <si>
    <t xml:space="preserve">  118:32:28.337</t>
  </si>
  <si>
    <t xml:space="preserve">   18:24:00.100</t>
  </si>
  <si>
    <t xml:space="preserve">  118:38:28.337</t>
  </si>
  <si>
    <t xml:space="preserve">   18:30:00.100</t>
  </si>
  <si>
    <t xml:space="preserve">  118:44:28.337</t>
  </si>
  <si>
    <t xml:space="preserve">   18:36:00.100</t>
  </si>
  <si>
    <t xml:space="preserve">  118:50:28.337</t>
  </si>
  <si>
    <t xml:space="preserve">   18:42:00.100</t>
  </si>
  <si>
    <t xml:space="preserve">  118:56:28.337</t>
  </si>
  <si>
    <t xml:space="preserve">   18:48:00.100</t>
  </si>
  <si>
    <t xml:space="preserve">  119:02:28.337</t>
  </si>
  <si>
    <t xml:space="preserve">   18:54:00.100</t>
  </si>
  <si>
    <t xml:space="preserve">  119:08:28.337</t>
  </si>
  <si>
    <t xml:space="preserve">   19:00:00.100</t>
  </si>
  <si>
    <t xml:space="preserve">  119:14:28.337</t>
  </si>
  <si>
    <t xml:space="preserve">   19:06:00.100</t>
  </si>
  <si>
    <t xml:space="preserve">  119:20:28.337</t>
  </si>
  <si>
    <t xml:space="preserve">   19:12:00.100</t>
  </si>
  <si>
    <t xml:space="preserve">  119:26:28.337</t>
  </si>
  <si>
    <t xml:space="preserve">   19:18:00.100</t>
  </si>
  <si>
    <t xml:space="preserve">  119:32:28.337</t>
  </si>
  <si>
    <t xml:space="preserve">   19:24:00.100</t>
  </si>
  <si>
    <t xml:space="preserve">  119:38:28.337</t>
  </si>
  <si>
    <t xml:space="preserve">   19:30:00.100</t>
  </si>
  <si>
    <t xml:space="preserve">  119:44:28.337</t>
  </si>
  <si>
    <t xml:space="preserve">   19:36:00.100</t>
  </si>
  <si>
    <t xml:space="preserve">  119:50:28.337</t>
  </si>
  <si>
    <t xml:space="preserve">   19:42:00.100</t>
  </si>
  <si>
    <t xml:space="preserve">  119:56:28.337</t>
  </si>
  <si>
    <t xml:space="preserve">   19:48:00.100</t>
  </si>
  <si>
    <t xml:space="preserve">  120:02:28.337</t>
  </si>
  <si>
    <t xml:space="preserve">   19:54:00.100</t>
  </si>
  <si>
    <t xml:space="preserve">  120:08:28.337</t>
  </si>
  <si>
    <t xml:space="preserve">   20:00:00.100</t>
  </si>
  <si>
    <t xml:space="preserve">  120:14:28.337</t>
  </si>
  <si>
    <t xml:space="preserve">   20:06:00.100</t>
  </si>
  <si>
    <t xml:space="preserve">  120:20:28.337</t>
  </si>
  <si>
    <t xml:space="preserve">   20:12:00.100</t>
  </si>
  <si>
    <t xml:space="preserve">  120:26:28.337</t>
  </si>
  <si>
    <t xml:space="preserve">   20:18:00.100</t>
  </si>
  <si>
    <t xml:space="preserve">  121:36:54.596</t>
  </si>
  <si>
    <t xml:space="preserve">    0:07:06.100</t>
  </si>
  <si>
    <t xml:space="preserve">   20:23:07.359</t>
  </si>
  <si>
    <t xml:space="preserve">  121:42:54.596</t>
  </si>
  <si>
    <t xml:space="preserve">    0:13:06.100</t>
  </si>
  <si>
    <t xml:space="preserve">   20:29:07.359</t>
  </si>
  <si>
    <t xml:space="preserve">  121:48:54.596</t>
  </si>
  <si>
    <t xml:space="preserve">    0:19:06.100</t>
  </si>
  <si>
    <t xml:space="preserve">   20:35:07.359</t>
  </si>
  <si>
    <t xml:space="preserve">  121:54:54.596</t>
  </si>
  <si>
    <t xml:space="preserve">    0:25:06.100</t>
  </si>
  <si>
    <t xml:space="preserve">   20:41:07.359</t>
  </si>
  <si>
    <t xml:space="preserve">  122:00:54.596</t>
  </si>
  <si>
    <t xml:space="preserve">    0:31:06.100</t>
  </si>
  <si>
    <t xml:space="preserve">   20:47:07.359</t>
  </si>
  <si>
    <t xml:space="preserve">  122:06:54.596</t>
  </si>
  <si>
    <t xml:space="preserve">    0:37:06.100</t>
  </si>
  <si>
    <t xml:space="preserve">   20:53:07.359</t>
  </si>
  <si>
    <t xml:space="preserve">  122:12:54.596</t>
  </si>
  <si>
    <t xml:space="preserve">    0:43:06.100</t>
  </si>
  <si>
    <t xml:space="preserve">   20:59:07.359</t>
  </si>
  <si>
    <t xml:space="preserve">  122:18:54.596</t>
  </si>
  <si>
    <t xml:space="preserve">    0:49:06.100</t>
  </si>
  <si>
    <t xml:space="preserve">   21:05:07.359</t>
  </si>
  <si>
    <t xml:space="preserve">  122:24:54.596</t>
  </si>
  <si>
    <t xml:space="preserve">    0:55:06.100</t>
  </si>
  <si>
    <t xml:space="preserve">   21:11:07.359</t>
  </si>
  <si>
    <t xml:space="preserve">  122:30:54.596</t>
  </si>
  <si>
    <t xml:space="preserve">    1:01:06.100</t>
  </si>
  <si>
    <t xml:space="preserve">   21:17:07.359</t>
  </si>
  <si>
    <t xml:space="preserve">  122:36:54.596</t>
  </si>
  <si>
    <t xml:space="preserve">    1:07:06.100</t>
  </si>
  <si>
    <t xml:space="preserve">   21:23:07.359</t>
  </si>
  <si>
    <t xml:space="preserve">  122:42:54.596</t>
  </si>
  <si>
    <t xml:space="preserve">    1:13:06.100</t>
  </si>
  <si>
    <t xml:space="preserve">   21:29:07.359</t>
  </si>
  <si>
    <t xml:space="preserve">  122:48:54.596</t>
  </si>
  <si>
    <t xml:space="preserve">    1:19:06.100</t>
  </si>
  <si>
    <t xml:space="preserve">   21:35:07.359</t>
  </si>
  <si>
    <t xml:space="preserve">  122:54:54.596</t>
  </si>
  <si>
    <t xml:space="preserve">    1:25:06.100</t>
  </si>
  <si>
    <t xml:space="preserve">   21:41:07.359</t>
  </si>
  <si>
    <t xml:space="preserve">  123:00:54.596</t>
  </si>
  <si>
    <t xml:space="preserve">    1:31:06.100</t>
  </si>
  <si>
    <t xml:space="preserve">   21:47:07.359</t>
  </si>
  <si>
    <t xml:space="preserve">  123:06:54.596</t>
  </si>
  <si>
    <t xml:space="preserve">    1:37:06.100</t>
  </si>
  <si>
    <t xml:space="preserve">   21:53:07.359</t>
  </si>
  <si>
    <t xml:space="preserve">  123:12:54.596</t>
  </si>
  <si>
    <t xml:space="preserve">    1:43:06.100</t>
  </si>
  <si>
    <t xml:space="preserve">   21:59:07.359</t>
  </si>
  <si>
    <t xml:space="preserve">  123:18:54.596</t>
  </si>
  <si>
    <t xml:space="preserve">    1:49:06.100</t>
  </si>
  <si>
    <t xml:space="preserve">   22:05:07.359</t>
  </si>
  <si>
    <t xml:space="preserve">  123:24:54.596</t>
  </si>
  <si>
    <t xml:space="preserve">    1:55:06.100</t>
  </si>
  <si>
    <t xml:space="preserve">   22:11:07.359</t>
  </si>
  <si>
    <t xml:space="preserve">  123:30:54.596</t>
  </si>
  <si>
    <t xml:space="preserve">    2:01:06.100</t>
  </si>
  <si>
    <t xml:space="preserve">   22:17:07.359</t>
  </si>
  <si>
    <t xml:space="preserve">  123:36:54.596</t>
  </si>
  <si>
    <t xml:space="preserve">    2:07:06.100</t>
  </si>
  <si>
    <t xml:space="preserve">   22:23:07.359</t>
  </si>
  <si>
    <t xml:space="preserve">  123:42:54.596</t>
  </si>
  <si>
    <t xml:space="preserve">    2:13:06.100</t>
  </si>
  <si>
    <t xml:space="preserve">   22:29:07.359</t>
  </si>
  <si>
    <t xml:space="preserve">  123:48:54.596</t>
  </si>
  <si>
    <t xml:space="preserve">    2:19:06.100</t>
  </si>
  <si>
    <t xml:space="preserve">   22:35:07.359</t>
  </si>
  <si>
    <t xml:space="preserve">  123:54:54.596</t>
  </si>
  <si>
    <t xml:space="preserve">    2:25:06.100</t>
  </si>
  <si>
    <t xml:space="preserve">   22:41:07.359</t>
  </si>
  <si>
    <t xml:space="preserve">  124:00:54.596</t>
  </si>
  <si>
    <t xml:space="preserve">    2:31:06.100</t>
  </si>
  <si>
    <t xml:space="preserve">   22:47:07.359</t>
  </si>
  <si>
    <t xml:space="preserve">  124:06:54.596</t>
  </si>
  <si>
    <t xml:space="preserve">    2:37:06.100</t>
  </si>
  <si>
    <t xml:space="preserve">   22:53:07.359</t>
  </si>
  <si>
    <t xml:space="preserve">  124:12:54.596</t>
  </si>
  <si>
    <t xml:space="preserve">    2:43:06.100</t>
  </si>
  <si>
    <t xml:space="preserve">   22:59:07.359</t>
  </si>
  <si>
    <t xml:space="preserve">  124:18:54.596</t>
  </si>
  <si>
    <t xml:space="preserve">    2:49:06.100</t>
  </si>
  <si>
    <t xml:space="preserve">   23:05:07.359</t>
  </si>
  <si>
    <t xml:space="preserve">  124:24:54.596</t>
  </si>
  <si>
    <t xml:space="preserve">    2:55:06.100</t>
  </si>
  <si>
    <t xml:space="preserve">   23:11:07.359</t>
  </si>
  <si>
    <t xml:space="preserve">  124:30:54.596</t>
  </si>
  <si>
    <t xml:space="preserve">    3:01:06.100</t>
  </si>
  <si>
    <t xml:space="preserve">   23:17:07.359</t>
  </si>
  <si>
    <t xml:space="preserve">  124:36:54.596</t>
  </si>
  <si>
    <t xml:space="preserve">    3:07:06.100</t>
  </si>
  <si>
    <t xml:space="preserve">   23:23:07.359</t>
  </si>
  <si>
    <t xml:space="preserve">  124:42:54.596</t>
  </si>
  <si>
    <t xml:space="preserve">    3:13:06.100</t>
  </si>
  <si>
    <t xml:space="preserve">   23:29:07.359</t>
  </si>
  <si>
    <t xml:space="preserve">  124:48:54.596</t>
  </si>
  <si>
    <t xml:space="preserve">    3:19:06.100</t>
  </si>
  <si>
    <t xml:space="preserve">   23:35:07.359</t>
  </si>
  <si>
    <t xml:space="preserve">  124:54:54.596</t>
  </si>
  <si>
    <t xml:space="preserve">    3:25:06.100</t>
  </si>
  <si>
    <t xml:space="preserve">   23:41:07.359</t>
  </si>
  <si>
    <t xml:space="preserve">  125:00:54.596</t>
  </si>
  <si>
    <t xml:space="preserve">    3:31:06.100</t>
  </si>
  <si>
    <t xml:space="preserve">   23:47:07.359</t>
  </si>
  <si>
    <t xml:space="preserve">  125:06:54.596</t>
  </si>
  <si>
    <t xml:space="preserve">    3:37:06.100</t>
  </si>
  <si>
    <t xml:space="preserve">   23:53:07.359</t>
  </si>
  <si>
    <t xml:space="preserve">  125:12:54.596</t>
  </si>
  <si>
    <t xml:space="preserve">    3:43:06.100</t>
  </si>
  <si>
    <t xml:space="preserve">   23:59:07.359</t>
  </si>
  <si>
    <t xml:space="preserve">  125:18:54.596</t>
  </si>
  <si>
    <t xml:space="preserve">    3:49:06.100</t>
  </si>
  <si>
    <t xml:space="preserve">   24:05:07.359</t>
  </si>
  <si>
    <t xml:space="preserve">  125:24:54.596</t>
  </si>
  <si>
    <t xml:space="preserve">    3:55:06.100</t>
  </si>
  <si>
    <t xml:space="preserve">   24:11:07.359</t>
  </si>
  <si>
    <t xml:space="preserve">  125:30:54.596</t>
  </si>
  <si>
    <t xml:space="preserve">    4:01:06.100</t>
  </si>
  <si>
    <t xml:space="preserve">   24:17:07.359</t>
  </si>
  <si>
    <t xml:space="preserve">  125:36:54.596</t>
  </si>
  <si>
    <t xml:space="preserve">    4:07:06.100</t>
  </si>
  <si>
    <t xml:space="preserve">   24:23:07.359</t>
  </si>
  <si>
    <t xml:space="preserve">  125:42:54.596</t>
  </si>
  <si>
    <t xml:space="preserve">    4:13:06.100</t>
  </si>
  <si>
    <t xml:space="preserve">   24:29:07.359</t>
  </si>
  <si>
    <t xml:space="preserve">  125:48:54.596</t>
  </si>
  <si>
    <t xml:space="preserve">    4:19:06.100</t>
  </si>
  <si>
    <t xml:space="preserve">   24:35:07.359</t>
  </si>
  <si>
    <t xml:space="preserve">  125:54:54.596</t>
  </si>
  <si>
    <t xml:space="preserve">    4:25:06.100</t>
  </si>
  <si>
    <t xml:space="preserve">   24:41:07.359</t>
  </si>
  <si>
    <t xml:space="preserve">  126:00:54.596</t>
  </si>
  <si>
    <t xml:space="preserve">    4:31:06.100</t>
  </si>
  <si>
    <t xml:space="preserve">   24:47:07.359</t>
  </si>
  <si>
    <t xml:space="preserve">  126:06:54.596</t>
  </si>
  <si>
    <t xml:space="preserve">    4:37:06.100</t>
  </si>
  <si>
    <t xml:space="preserve">   24:53:07.359</t>
  </si>
  <si>
    <t xml:space="preserve">  126:12:54.596</t>
  </si>
  <si>
    <t xml:space="preserve">    4:43:06.100</t>
  </si>
  <si>
    <t xml:space="preserve">   24:59:07.359</t>
  </si>
  <si>
    <t xml:space="preserve">  126:18:54.596</t>
  </si>
  <si>
    <t xml:space="preserve">    4:49:06.100</t>
  </si>
  <si>
    <t xml:space="preserve">   25:05:07.359</t>
  </si>
  <si>
    <t xml:space="preserve">  126:24:54.596</t>
  </si>
  <si>
    <t xml:space="preserve">    4:55:06.100</t>
  </si>
  <si>
    <t xml:space="preserve">   25:11:07.359</t>
  </si>
  <si>
    <t xml:space="preserve">  126:30:54.596</t>
  </si>
  <si>
    <t xml:space="preserve">    5:01:06.100</t>
  </si>
  <si>
    <t xml:space="preserve">   25:17:07.359</t>
  </si>
  <si>
    <t xml:space="preserve">  126:36:54.596</t>
  </si>
  <si>
    <t xml:space="preserve">    5:07:06.100</t>
  </si>
  <si>
    <t xml:space="preserve">   25:23:07.359</t>
  </si>
  <si>
    <t xml:space="preserve">  126:42:54.596</t>
  </si>
  <si>
    <t xml:space="preserve">    5:13:06.100</t>
  </si>
  <si>
    <t xml:space="preserve">   25:29:07.359</t>
  </si>
  <si>
    <t xml:space="preserve">  126:48:54.596</t>
  </si>
  <si>
    <t xml:space="preserve">    5:19:06.100</t>
  </si>
  <si>
    <t xml:space="preserve">   25:35:07.359</t>
  </si>
  <si>
    <t xml:space="preserve">  126:54:54.596</t>
  </si>
  <si>
    <t xml:space="preserve">    5:25:06.100</t>
  </si>
  <si>
    <t xml:space="preserve">   25:41:07.359</t>
  </si>
  <si>
    <t xml:space="preserve">  127:00:54.596</t>
  </si>
  <si>
    <t xml:space="preserve">    5:31:06.100</t>
  </si>
  <si>
    <t xml:space="preserve">   25:47:07.359</t>
  </si>
  <si>
    <t xml:space="preserve">  127:06:54.596</t>
  </si>
  <si>
    <t xml:space="preserve">    5:37:06.100</t>
  </si>
  <si>
    <t xml:space="preserve">   25:53:07.359</t>
  </si>
  <si>
    <t xml:space="preserve">  127:12:54.596</t>
  </si>
  <si>
    <t xml:space="preserve">    5:43:06.100</t>
  </si>
  <si>
    <t xml:space="preserve">   25:59:07.359</t>
  </si>
  <si>
    <t xml:space="preserve">  127:18:54.596</t>
  </si>
  <si>
    <t xml:space="preserve">    5:49:06.100</t>
  </si>
  <si>
    <t xml:space="preserve">   26:05:07.359</t>
  </si>
  <si>
    <t xml:space="preserve">  127:24:54.596</t>
  </si>
  <si>
    <t xml:space="preserve">    5:55:06.100</t>
  </si>
  <si>
    <t xml:space="preserve">   26:11:07.359</t>
  </si>
  <si>
    <t xml:space="preserve">  127:30:54.596</t>
  </si>
  <si>
    <t xml:space="preserve">    6:01:06.100</t>
  </si>
  <si>
    <t xml:space="preserve">   26:17:07.359</t>
  </si>
  <si>
    <t xml:space="preserve">  127:36:54.596</t>
  </si>
  <si>
    <t xml:space="preserve">    6:07:06.100</t>
  </si>
  <si>
    <t xml:space="preserve">   26:23:07.359</t>
  </si>
  <si>
    <t xml:space="preserve">  127:42:54.596</t>
  </si>
  <si>
    <t xml:space="preserve">    6:13:06.100</t>
  </si>
  <si>
    <t xml:space="preserve">   26:29:07.359</t>
  </si>
  <si>
    <t xml:space="preserve">  127:48:54.596</t>
  </si>
  <si>
    <t xml:space="preserve">    6:19:06.100</t>
  </si>
  <si>
    <t xml:space="preserve">   26:35:07.359</t>
  </si>
  <si>
    <t xml:space="preserve">  127:54:54.596</t>
  </si>
  <si>
    <t xml:space="preserve">    6:25:06.100</t>
  </si>
  <si>
    <t xml:space="preserve">   26:41:07.359</t>
  </si>
  <si>
    <t xml:space="preserve">  128:00:54.596</t>
  </si>
  <si>
    <t xml:space="preserve">    6:31:06.100</t>
  </si>
  <si>
    <t xml:space="preserve">   26:47:07.359</t>
  </si>
  <si>
    <t xml:space="preserve">  128:06:54.596</t>
  </si>
  <si>
    <t xml:space="preserve">    6:37:06.100</t>
  </si>
  <si>
    <t xml:space="preserve">   26:53:07.359</t>
  </si>
  <si>
    <t xml:space="preserve">  128:12:54.596</t>
  </si>
  <si>
    <t xml:space="preserve">    6:43:06.100</t>
  </si>
  <si>
    <t xml:space="preserve">   26:59:07.359</t>
  </si>
  <si>
    <t xml:space="preserve">  128:18:54.596</t>
  </si>
  <si>
    <t xml:space="preserve">    6:49:06.100</t>
  </si>
  <si>
    <t xml:space="preserve">   27:05:07.359</t>
  </si>
  <si>
    <t xml:space="preserve">  128:24:54.596</t>
  </si>
  <si>
    <t xml:space="preserve">    6:55:06.100</t>
  </si>
  <si>
    <t xml:space="preserve">   27:11:07.359</t>
  </si>
  <si>
    <t xml:space="preserve">  128:30:54.596</t>
  </si>
  <si>
    <t xml:space="preserve">    7:01:06.100</t>
  </si>
  <si>
    <t xml:space="preserve">   27:17:07.359</t>
  </si>
  <si>
    <t xml:space="preserve">  128:36:54.596</t>
  </si>
  <si>
    <t xml:space="preserve">    7:07:06.100</t>
  </si>
  <si>
    <t xml:space="preserve">   27:23:07.359</t>
  </si>
  <si>
    <t xml:space="preserve">  128:42:54.596</t>
  </si>
  <si>
    <t xml:space="preserve">    7:13:06.100</t>
  </si>
  <si>
    <t xml:space="preserve">   27:29:07.359</t>
  </si>
  <si>
    <t xml:space="preserve">  128:48:54.596</t>
  </si>
  <si>
    <t xml:space="preserve">    7:19:06.100</t>
  </si>
  <si>
    <t xml:space="preserve">   27:35:07.359</t>
  </si>
  <si>
    <t xml:space="preserve">  128:54:54.596</t>
  </si>
  <si>
    <t xml:space="preserve">    7:25:06.100</t>
  </si>
  <si>
    <t xml:space="preserve">   27:41:07.359</t>
  </si>
  <si>
    <t xml:space="preserve">  129:00:54.596</t>
  </si>
  <si>
    <t xml:space="preserve">    7:31:06.100</t>
  </si>
  <si>
    <t xml:space="preserve">   27:47:07.359</t>
  </si>
  <si>
    <t xml:space="preserve">  129:06:54.596</t>
  </si>
  <si>
    <t xml:space="preserve">    7:37:06.100</t>
  </si>
  <si>
    <t xml:space="preserve">   27:53:07.359</t>
  </si>
  <si>
    <t xml:space="preserve">  129:12:54.596</t>
  </si>
  <si>
    <t xml:space="preserve">    7:43:06.100</t>
  </si>
  <si>
    <t xml:space="preserve">   27:59:07.359</t>
  </si>
  <si>
    <t xml:space="preserve">  129:18:54.596</t>
  </si>
  <si>
    <t xml:space="preserve">    7:49:06.100</t>
  </si>
  <si>
    <t xml:space="preserve">   28:05:07.359</t>
  </si>
  <si>
    <t xml:space="preserve">  129:24:54.596</t>
  </si>
  <si>
    <t xml:space="preserve">    7:55:06.100</t>
  </si>
  <si>
    <t xml:space="preserve">   28:11:07.359</t>
  </si>
  <si>
    <t xml:space="preserve">  129:30:54.596</t>
  </si>
  <si>
    <t xml:space="preserve">    8:01:06.100</t>
  </si>
  <si>
    <t xml:space="preserve">   28:17:07.359</t>
  </si>
  <si>
    <t xml:space="preserve">  129:36:54.596</t>
  </si>
  <si>
    <t xml:space="preserve">    8:07:06.100</t>
  </si>
  <si>
    <t xml:space="preserve">   28:23:07.359</t>
  </si>
  <si>
    <t xml:space="preserve">  129:42:54.596</t>
  </si>
  <si>
    <t xml:space="preserve">    8:13:06.100</t>
  </si>
  <si>
    <t xml:space="preserve">   28:29:07.359</t>
  </si>
  <si>
    <t xml:space="preserve">  129:48:54.596</t>
  </si>
  <si>
    <t xml:space="preserve">    8:19:06.100</t>
  </si>
  <si>
    <t xml:space="preserve">   28:35:07.359</t>
  </si>
  <si>
    <t xml:space="preserve">  129:54:54.596</t>
  </si>
  <si>
    <t xml:space="preserve">    8:25:06.100</t>
  </si>
  <si>
    <t xml:space="preserve">   28:41:07.359</t>
  </si>
  <si>
    <t xml:space="preserve">  130:00:54.596</t>
  </si>
  <si>
    <t xml:space="preserve">    8:31:06.100</t>
  </si>
  <si>
    <t xml:space="preserve">   28:47:07.359</t>
  </si>
  <si>
    <t xml:space="preserve">  130:06:54.596</t>
  </si>
  <si>
    <t xml:space="preserve">    8:37:06.100</t>
  </si>
  <si>
    <t xml:space="preserve">   28:53:07.359</t>
  </si>
  <si>
    <t xml:space="preserve">  130:12:54.596</t>
  </si>
  <si>
    <t xml:space="preserve">    8:43:06.100</t>
  </si>
  <si>
    <t xml:space="preserve">   28:59:07.359</t>
  </si>
  <si>
    <t xml:space="preserve">  130:18:54.596</t>
  </si>
  <si>
    <t xml:space="preserve">    8:49:06.100</t>
  </si>
  <si>
    <t xml:space="preserve">   29:05:07.359</t>
  </si>
  <si>
    <t xml:space="preserve">  130:24:54.596</t>
  </si>
  <si>
    <t xml:space="preserve">    8:55:06.100</t>
  </si>
  <si>
    <t xml:space="preserve">   29:11:07.359</t>
  </si>
  <si>
    <t xml:space="preserve">  130:30:54.596</t>
  </si>
  <si>
    <t xml:space="preserve">    9:01:06.100</t>
  </si>
  <si>
    <t xml:space="preserve">   29:17:07.359</t>
  </si>
  <si>
    <t xml:space="preserve">  130:36:54.596</t>
  </si>
  <si>
    <t xml:space="preserve">    9:07:06.100</t>
  </si>
  <si>
    <t xml:space="preserve">   29:23:07.359</t>
  </si>
  <si>
    <t xml:space="preserve">  130:42:54.596</t>
  </si>
  <si>
    <t xml:space="preserve">    9:13:06.100</t>
  </si>
  <si>
    <t xml:space="preserve">   29:29:07.359</t>
  </si>
  <si>
    <t xml:space="preserve">  130:48:54.596</t>
  </si>
  <si>
    <t xml:space="preserve">    9:19:06.100</t>
  </si>
  <si>
    <t xml:space="preserve">   29:35:07.359</t>
  </si>
  <si>
    <t xml:space="preserve">  130:54:54.596</t>
  </si>
  <si>
    <t xml:space="preserve">    9:25:06.100</t>
  </si>
  <si>
    <t xml:space="preserve">   29:41:07.359</t>
  </si>
  <si>
    <t xml:space="preserve">  131:00:54.596</t>
  </si>
  <si>
    <t xml:space="preserve">    9:31:06.100</t>
  </si>
  <si>
    <t xml:space="preserve">   29:47:07.359</t>
  </si>
  <si>
    <t xml:space="preserve">  131:06:54.596</t>
  </si>
  <si>
    <t xml:space="preserve">    9:37:06.100</t>
  </si>
  <si>
    <t xml:space="preserve">   29:53:07.359</t>
  </si>
  <si>
    <t xml:space="preserve">  131:12:54.596</t>
  </si>
  <si>
    <t xml:space="preserve">    9:43:06.100</t>
  </si>
  <si>
    <t xml:space="preserve">   29:59:07.359</t>
  </si>
  <si>
    <t xml:space="preserve">  131:18:54.596</t>
  </si>
  <si>
    <t xml:space="preserve">    9:49:06.100</t>
  </si>
  <si>
    <t xml:space="preserve">   30:05:07.359</t>
  </si>
  <si>
    <t xml:space="preserve">  131:24:54.596</t>
  </si>
  <si>
    <t xml:space="preserve">    9:55:06.100</t>
  </si>
  <si>
    <t xml:space="preserve">   30:11:07.359</t>
  </si>
  <si>
    <t xml:space="preserve">  131:30:54.596</t>
  </si>
  <si>
    <t xml:space="preserve">   10:01:06.100</t>
  </si>
  <si>
    <t xml:space="preserve">   30:17:07.359</t>
  </si>
  <si>
    <t xml:space="preserve">  131:36:54.596</t>
  </si>
  <si>
    <t xml:space="preserve">   10:07:06.100</t>
  </si>
  <si>
    <t xml:space="preserve">   30:23:07.359</t>
  </si>
  <si>
    <t xml:space="preserve">  131:42:54.596</t>
  </si>
  <si>
    <t xml:space="preserve">   10:13:06.100</t>
  </si>
  <si>
    <t xml:space="preserve">   30:29:07.359</t>
  </si>
  <si>
    <t xml:space="preserve">  131:48:54.596</t>
  </si>
  <si>
    <t xml:space="preserve">   10:19:06.100</t>
  </si>
  <si>
    <t xml:space="preserve">   30:35:07.359</t>
  </si>
  <si>
    <t xml:space="preserve">  131:54:54.596</t>
  </si>
  <si>
    <t xml:space="preserve">   10:25:06.100</t>
  </si>
  <si>
    <t xml:space="preserve">   30:41:07.359</t>
  </si>
  <si>
    <t xml:space="preserve">  132:00:54.596</t>
  </si>
  <si>
    <t xml:space="preserve">   10:31:06.100</t>
  </si>
  <si>
    <t xml:space="preserve">   30:47:07.359</t>
  </si>
  <si>
    <t xml:space="preserve">  132:06:54.596</t>
  </si>
  <si>
    <t xml:space="preserve">   10:37:06.100</t>
  </si>
  <si>
    <t xml:space="preserve">   30:53:07.359</t>
  </si>
  <si>
    <t xml:space="preserve">  132:12:54.596</t>
  </si>
  <si>
    <t xml:space="preserve">   10:43:06.100</t>
  </si>
  <si>
    <t xml:space="preserve">   30:59:07.359</t>
  </si>
  <si>
    <t xml:space="preserve">  132:18:54.596</t>
  </si>
  <si>
    <t xml:space="preserve">   10:49:06.100</t>
  </si>
  <si>
    <t xml:space="preserve">   31:05:07.359</t>
  </si>
  <si>
    <t xml:space="preserve">  132:24:54.596</t>
  </si>
  <si>
    <t xml:space="preserve">   10:55:06.100</t>
  </si>
  <si>
    <t xml:space="preserve">   31:11:07.359</t>
  </si>
  <si>
    <t xml:space="preserve">  132:30:54.596</t>
  </si>
  <si>
    <t xml:space="preserve">   11:01:06.100</t>
  </si>
  <si>
    <t xml:space="preserve">   31:17:07.359</t>
  </si>
  <si>
    <t xml:space="preserve">  132:36:54.596</t>
  </si>
  <si>
    <t xml:space="preserve">   11:07:06.100</t>
  </si>
  <si>
    <t xml:space="preserve">   31:23:07.359</t>
  </si>
  <si>
    <t xml:space="preserve">  132:42:54.596</t>
  </si>
  <si>
    <t xml:space="preserve">   11:13:06.100</t>
  </si>
  <si>
    <t xml:space="preserve">   31:29:07.359</t>
  </si>
  <si>
    <t xml:space="preserve">  132:48:54.596</t>
  </si>
  <si>
    <t xml:space="preserve">   11:19:06.100</t>
  </si>
  <si>
    <t xml:space="preserve">   31:35:07.359</t>
  </si>
  <si>
    <t xml:space="preserve">  132:54:54.596</t>
  </si>
  <si>
    <t xml:space="preserve">   11:25:06.100</t>
  </si>
  <si>
    <t xml:space="preserve">   31:41:07.359</t>
  </si>
  <si>
    <t xml:space="preserve">  133:00:54.596</t>
  </si>
  <si>
    <t xml:space="preserve">   11:31:06.100</t>
  </si>
  <si>
    <t xml:space="preserve">   31:47:07.359</t>
  </si>
  <si>
    <t xml:space="preserve">  133:06:54.596</t>
  </si>
  <si>
    <t xml:space="preserve">   11:37:06.100</t>
  </si>
  <si>
    <t xml:space="preserve">   31:53:07.359</t>
  </si>
  <si>
    <t xml:space="preserve">  133:12:54.596</t>
  </si>
  <si>
    <t xml:space="preserve">   11:43:06.100</t>
  </si>
  <si>
    <t xml:space="preserve">   31:59:07.359</t>
  </si>
  <si>
    <t xml:space="preserve">  133:18:54.596</t>
  </si>
  <si>
    <t xml:space="preserve">   11:49:06.100</t>
  </si>
  <si>
    <t xml:space="preserve">   32:05:07.359</t>
  </si>
  <si>
    <t xml:space="preserve">  133:24:54.596</t>
  </si>
  <si>
    <t xml:space="preserve">   11:55:06.100</t>
  </si>
  <si>
    <t xml:space="preserve">   32:11:07.359</t>
  </si>
  <si>
    <t xml:space="preserve">  133:30:54.596</t>
  </si>
  <si>
    <t xml:space="preserve">   12:01:06.100</t>
  </si>
  <si>
    <t xml:space="preserve">   32:17:07.359</t>
  </si>
  <si>
    <t xml:space="preserve">  133:36:54.596</t>
  </si>
  <si>
    <t xml:space="preserve">   12:07:06.100</t>
  </si>
  <si>
    <t xml:space="preserve">   32:23:07.359</t>
  </si>
  <si>
    <t xml:space="preserve">  133:42:54.596</t>
  </si>
  <si>
    <t xml:space="preserve">   12:13:06.100</t>
  </si>
  <si>
    <t xml:space="preserve">   32:29:07.359</t>
  </si>
  <si>
    <t xml:space="preserve">  133:48:54.596</t>
  </si>
  <si>
    <t xml:space="preserve">   12:19:06.100</t>
  </si>
  <si>
    <t xml:space="preserve">   32:35:07.359</t>
  </si>
  <si>
    <t xml:space="preserve">  133:54:54.596</t>
  </si>
  <si>
    <t xml:space="preserve">   12:25:06.100</t>
  </si>
  <si>
    <t xml:space="preserve">   32:41:07.359</t>
  </si>
  <si>
    <t xml:space="preserve">  134:00:54.596</t>
  </si>
  <si>
    <t xml:space="preserve">   12:31:06.100</t>
  </si>
  <si>
    <t xml:space="preserve">   32:47:07.359</t>
  </si>
  <si>
    <t xml:space="preserve">  134:06:54.596</t>
  </si>
  <si>
    <t xml:space="preserve">   12:37:06.100</t>
  </si>
  <si>
    <t xml:space="preserve">   32:53:07.359</t>
  </si>
  <si>
    <t xml:space="preserve">  134:12:54.596</t>
  </si>
  <si>
    <t xml:space="preserve">   12:43:06.100</t>
  </si>
  <si>
    <t xml:space="preserve">   32:59:07.359</t>
  </si>
  <si>
    <t xml:space="preserve">  134:18:54.596</t>
  </si>
  <si>
    <t xml:space="preserve">   12:49:06.100</t>
  </si>
  <si>
    <t xml:space="preserve">   33:05:07.359</t>
  </si>
  <si>
    <t xml:space="preserve">  134:24:54.596</t>
  </si>
  <si>
    <t xml:space="preserve">   12:55:06.100</t>
  </si>
  <si>
    <t xml:space="preserve">   33:11:07.359</t>
  </si>
  <si>
    <t xml:space="preserve">  134:30:54.596</t>
  </si>
  <si>
    <t xml:space="preserve">   13:01:06.100</t>
  </si>
  <si>
    <t xml:space="preserve">   33:17:07.359</t>
  </si>
  <si>
    <t xml:space="preserve">  134:36:54.596</t>
  </si>
  <si>
    <t xml:space="preserve">   13:07:06.100</t>
  </si>
  <si>
    <t xml:space="preserve">   33:23:07.359</t>
  </si>
  <si>
    <t xml:space="preserve">  134:42:54.596</t>
  </si>
  <si>
    <t xml:space="preserve">   13:13:06.100</t>
  </si>
  <si>
    <t xml:space="preserve">   33:29:07.359</t>
  </si>
  <si>
    <t xml:space="preserve">  134:48:54.596</t>
  </si>
  <si>
    <t xml:space="preserve">   13:19:06.100</t>
  </si>
  <si>
    <t xml:space="preserve">   33:35:07.359</t>
  </si>
  <si>
    <t xml:space="preserve">  134:54:54.596</t>
  </si>
  <si>
    <t xml:space="preserve">   13:25:06.100</t>
  </si>
  <si>
    <t xml:space="preserve">   33:41:07.359</t>
  </si>
  <si>
    <t xml:space="preserve">  135:00:54.596</t>
  </si>
  <si>
    <t xml:space="preserve">   13:31:06.100</t>
  </si>
  <si>
    <t xml:space="preserve">   33:47:07.359</t>
  </si>
  <si>
    <t xml:space="preserve">  135:06:54.596</t>
  </si>
  <si>
    <t xml:space="preserve">   13:37:06.100</t>
  </si>
  <si>
    <t xml:space="preserve">   33:53:07.359</t>
  </si>
  <si>
    <t xml:space="preserve">  135:12:54.596</t>
  </si>
  <si>
    <t xml:space="preserve">   13:43:06.100</t>
  </si>
  <si>
    <t xml:space="preserve">   33:59:07.359</t>
  </si>
  <si>
    <t xml:space="preserve">  135:18:54.596</t>
  </si>
  <si>
    <t xml:space="preserve">   13:49:06.100</t>
  </si>
  <si>
    <t xml:space="preserve">   34:05:07.359</t>
  </si>
  <si>
    <t xml:space="preserve">  135:24:54.596</t>
  </si>
  <si>
    <t xml:space="preserve">   13:55:06.100</t>
  </si>
  <si>
    <t xml:space="preserve">   34:11:07.359</t>
  </si>
  <si>
    <t xml:space="preserve">  135:30:54.596</t>
  </si>
  <si>
    <t xml:space="preserve">   14:01:06.100</t>
  </si>
  <si>
    <t xml:space="preserve">   34:17:07.359</t>
  </si>
  <si>
    <t xml:space="preserve">  135:36:54.596</t>
  </si>
  <si>
    <t xml:space="preserve">   14:07:06.100</t>
  </si>
  <si>
    <t xml:space="preserve">   34:23:07.359</t>
  </si>
  <si>
    <t xml:space="preserve">  135:42:54.596</t>
  </si>
  <si>
    <t xml:space="preserve">   14:13:06.100</t>
  </si>
  <si>
    <t xml:space="preserve">   34:29:07.359</t>
  </si>
  <si>
    <t xml:space="preserve">  135:48:54.596</t>
  </si>
  <si>
    <t xml:space="preserve">   14:19:06.100</t>
  </si>
  <si>
    <t xml:space="preserve">   34:35:07.359</t>
  </si>
  <si>
    <t xml:space="preserve">  135:54:54.596</t>
  </si>
  <si>
    <t xml:space="preserve">   14:25:06.100</t>
  </si>
  <si>
    <t xml:space="preserve">   34:41:07.359</t>
  </si>
  <si>
    <t xml:space="preserve">  136:00:54.596</t>
  </si>
  <si>
    <t xml:space="preserve">   14:31:06.100</t>
  </si>
  <si>
    <t xml:space="preserve">   34:47:07.359</t>
  </si>
  <si>
    <t xml:space="preserve">  136:06:54.596</t>
  </si>
  <si>
    <t xml:space="preserve">   14:37:06.100</t>
  </si>
  <si>
    <t xml:space="preserve">   34:53:07.359</t>
  </si>
  <si>
    <t xml:space="preserve">  136:12:54.596</t>
  </si>
  <si>
    <t xml:space="preserve">   14:43:06.100</t>
  </si>
  <si>
    <t xml:space="preserve">   34:59:07.359</t>
  </si>
  <si>
    <t xml:space="preserve">  136:18:54.596</t>
  </si>
  <si>
    <t xml:space="preserve">   14:49:06.100</t>
  </si>
  <si>
    <t xml:space="preserve">   35:05:07.359</t>
  </si>
  <si>
    <t xml:space="preserve">  136:24:54.596</t>
  </si>
  <si>
    <t xml:space="preserve">   14:55:06.100</t>
  </si>
  <si>
    <t xml:space="preserve">   35:11:07.359</t>
  </si>
  <si>
    <t xml:space="preserve">  136:30:54.596</t>
  </si>
  <si>
    <t xml:space="preserve">   15:01:06.100</t>
  </si>
  <si>
    <t xml:space="preserve">   35:17:07.359</t>
  </si>
  <si>
    <t xml:space="preserve">  136:36:54.596</t>
  </si>
  <si>
    <t xml:space="preserve">   15:07:06.100</t>
  </si>
  <si>
    <t xml:space="preserve">   35:23:07.359</t>
  </si>
  <si>
    <t xml:space="preserve">  136:42:54.596</t>
  </si>
  <si>
    <t xml:space="preserve">   15:13:06.100</t>
  </si>
  <si>
    <t xml:space="preserve">   35:29:07.359</t>
  </si>
  <si>
    <t xml:space="preserve">  136:48:54.596</t>
  </si>
  <si>
    <t xml:space="preserve">   15:19:06.100</t>
  </si>
  <si>
    <t xml:space="preserve">   35:35:07.359</t>
  </si>
  <si>
    <t xml:space="preserve">  136:54:54.596</t>
  </si>
  <si>
    <t xml:space="preserve">   15:25:06.100</t>
  </si>
  <si>
    <t xml:space="preserve">   35:41:07.359</t>
  </si>
  <si>
    <t xml:space="preserve">  137:00:54.596</t>
  </si>
  <si>
    <t xml:space="preserve">   15:31:06.100</t>
  </si>
  <si>
    <t xml:space="preserve">   35:47:07.359</t>
  </si>
  <si>
    <t xml:space="preserve">  137:06:54.596</t>
  </si>
  <si>
    <t xml:space="preserve">   15:37:06.100</t>
  </si>
  <si>
    <t xml:space="preserve">   35:53:07.359</t>
  </si>
  <si>
    <t xml:space="preserve">  137:12:54.596</t>
  </si>
  <si>
    <t xml:space="preserve">   15:43:06.100</t>
  </si>
  <si>
    <t xml:space="preserve">   35:59:07.359</t>
  </si>
  <si>
    <t xml:space="preserve">  137:18:54.596</t>
  </si>
  <si>
    <t xml:space="preserve">   15:49:06.100</t>
  </si>
  <si>
    <t xml:space="preserve">   36:05:07.359</t>
  </si>
  <si>
    <t xml:space="preserve">  137:24:54.596</t>
  </si>
  <si>
    <t xml:space="preserve">   15:55:06.100</t>
  </si>
  <si>
    <t xml:space="preserve">   36:11:07.359</t>
  </si>
  <si>
    <t xml:space="preserve">  137:30:54.596</t>
  </si>
  <si>
    <t xml:space="preserve">   16:01:06.100</t>
  </si>
  <si>
    <t xml:space="preserve">   36:17:07.359</t>
  </si>
  <si>
    <t xml:space="preserve">  137:36:54.596</t>
  </si>
  <si>
    <t xml:space="preserve">   16:07:06.100</t>
  </si>
  <si>
    <t xml:space="preserve">   36:23:07.359</t>
  </si>
  <si>
    <t xml:space="preserve">  137:42:54.596</t>
  </si>
  <si>
    <t xml:space="preserve">   16:13:06.100</t>
  </si>
  <si>
    <t xml:space="preserve">   36:29:07.359</t>
  </si>
  <si>
    <t xml:space="preserve">  137:48:54.596</t>
  </si>
  <si>
    <t xml:space="preserve">   16:19:06.100</t>
  </si>
  <si>
    <t xml:space="preserve">   36:35:07.359</t>
  </si>
  <si>
    <t xml:space="preserve">  137:54:54.596</t>
  </si>
  <si>
    <t xml:space="preserve">   16:25:06.100</t>
  </si>
  <si>
    <t xml:space="preserve">   36:41:07.359</t>
  </si>
  <si>
    <t xml:space="preserve">  138:00:54.596</t>
  </si>
  <si>
    <t xml:space="preserve">   16:31:06.100</t>
  </si>
  <si>
    <t xml:space="preserve">   36:47:07.359</t>
  </si>
  <si>
    <t xml:space="preserve">  138:06:54.596</t>
  </si>
  <si>
    <t xml:space="preserve">   16:37:06.100</t>
  </si>
  <si>
    <t xml:space="preserve">   36:53:07.359</t>
  </si>
  <si>
    <t xml:space="preserve">  138:12:54.596</t>
  </si>
  <si>
    <t xml:space="preserve">   16:43:06.100</t>
  </si>
  <si>
    <t xml:space="preserve">   36:59:07.359</t>
  </si>
  <si>
    <t xml:space="preserve">  138:18:54.596</t>
  </si>
  <si>
    <t xml:space="preserve">   16:49:06.100</t>
  </si>
  <si>
    <t xml:space="preserve">   37:05:07.359</t>
  </si>
  <si>
    <t xml:space="preserve">  138:24:54.596</t>
  </si>
  <si>
    <t xml:space="preserve">   16:55:06.100</t>
  </si>
  <si>
    <t xml:space="preserve">   37:11:07.359</t>
  </si>
  <si>
    <t xml:space="preserve">  138:30:54.596</t>
  </si>
  <si>
    <t xml:space="preserve">   17:01:06.100</t>
  </si>
  <si>
    <t xml:space="preserve">   37:17:07.359</t>
  </si>
  <si>
    <t xml:space="preserve">  138:36:54.596</t>
  </si>
  <si>
    <t xml:space="preserve">   17:07:06.100</t>
  </si>
  <si>
    <t xml:space="preserve">   37:23:07.359</t>
  </si>
  <si>
    <t xml:space="preserve">  138:42:54.596</t>
  </si>
  <si>
    <t xml:space="preserve">   17:13:06.100</t>
  </si>
  <si>
    <t xml:space="preserve">   37:29:07.359</t>
  </si>
  <si>
    <t xml:space="preserve">  138:48:54.596</t>
  </si>
  <si>
    <t xml:space="preserve">   17:19:06.100</t>
  </si>
  <si>
    <t xml:space="preserve">   37:35:07.359</t>
  </si>
  <si>
    <t xml:space="preserve">  138:54:54.596</t>
  </si>
  <si>
    <t xml:space="preserve">   17:25:06.100</t>
  </si>
  <si>
    <t xml:space="preserve">   37:41:07.359</t>
  </si>
  <si>
    <t xml:space="preserve">  139:00:54.596</t>
  </si>
  <si>
    <t xml:space="preserve">   17:31:06.100</t>
  </si>
  <si>
    <t xml:space="preserve">   37:47:07.359</t>
  </si>
  <si>
    <t xml:space="preserve">  139:06:54.596</t>
  </si>
  <si>
    <t xml:space="preserve">   17:37:06.100</t>
  </si>
  <si>
    <t xml:space="preserve">   37:53:07.359</t>
  </si>
  <si>
    <t xml:space="preserve">  139:12:54.596</t>
  </si>
  <si>
    <t xml:space="preserve">   17:43:06.100</t>
  </si>
  <si>
    <t xml:space="preserve">   37:59:07.359</t>
  </si>
  <si>
    <t xml:space="preserve">  139:18:54.596</t>
  </si>
  <si>
    <t xml:space="preserve">   17:49:06.100</t>
  </si>
  <si>
    <t xml:space="preserve">   38:05:07.359</t>
  </si>
  <si>
    <t xml:space="preserve">  139:24:54.596</t>
  </si>
  <si>
    <t xml:space="preserve">   17:55:06.100</t>
  </si>
  <si>
    <t xml:space="preserve">   38:11:07.359</t>
  </si>
  <si>
    <t xml:space="preserve">  139:30:54.596</t>
  </si>
  <si>
    <t xml:space="preserve">   18:01:06.100</t>
  </si>
  <si>
    <t xml:space="preserve">   38:17:07.359</t>
  </si>
  <si>
    <t xml:space="preserve">  139:36:54.596</t>
  </si>
  <si>
    <t xml:space="preserve">   18:07:06.100</t>
  </si>
  <si>
    <t xml:space="preserve">   38:23:07.359</t>
  </si>
  <si>
    <t xml:space="preserve">  139:42:54.596</t>
  </si>
  <si>
    <t xml:space="preserve">   18:13:06.100</t>
  </si>
  <si>
    <t xml:space="preserve">   38:29:07.359</t>
  </si>
  <si>
    <t xml:space="preserve">  139:48:54.596</t>
  </si>
  <si>
    <t xml:space="preserve">   18:19:06.100</t>
  </si>
  <si>
    <t xml:space="preserve">   38:35:07.359</t>
  </si>
  <si>
    <t xml:space="preserve">  139:54:54.596</t>
  </si>
  <si>
    <t xml:space="preserve">   18:25:06.100</t>
  </si>
  <si>
    <t xml:space="preserve">   38:41:07.359</t>
  </si>
  <si>
    <t xml:space="preserve">  140:00:54.596</t>
  </si>
  <si>
    <t xml:space="preserve">   18:31:06.100</t>
  </si>
  <si>
    <t xml:space="preserve">   38:47:07.359</t>
  </si>
  <si>
    <t xml:space="preserve">  140:06:54.596</t>
  </si>
  <si>
    <t xml:space="preserve">   18:37:06.100</t>
  </si>
  <si>
    <t xml:space="preserve">   38:53:07.359</t>
  </si>
  <si>
    <t xml:space="preserve">  140:12:54.596</t>
  </si>
  <si>
    <t xml:space="preserve">   18:43:06.100</t>
  </si>
  <si>
    <t xml:space="preserve">   38:59:07.359</t>
  </si>
  <si>
    <t xml:space="preserve">  140:18:54.596</t>
  </si>
  <si>
    <t xml:space="preserve">   18:49:06.100</t>
  </si>
  <si>
    <t xml:space="preserve">   39:05:07.359</t>
  </si>
  <si>
    <t xml:space="preserve">  140:24:54.596</t>
  </si>
  <si>
    <t xml:space="preserve">   18:55:06.100</t>
  </si>
  <si>
    <t xml:space="preserve">   39:11:07.359</t>
  </si>
  <si>
    <t xml:space="preserve">  140:30:54.596</t>
  </si>
  <si>
    <t xml:space="preserve">   19:01:06.100</t>
  </si>
  <si>
    <t xml:space="preserve">   39:17:07.359</t>
  </si>
  <si>
    <t xml:space="preserve">  140:36:54.596</t>
  </si>
  <si>
    <t xml:space="preserve">   19:07:06.100</t>
  </si>
  <si>
    <t xml:space="preserve">   39:23:07.359</t>
  </si>
  <si>
    <t xml:space="preserve">  140:42:54.596</t>
  </si>
  <si>
    <t xml:space="preserve">   19:13:06.100</t>
  </si>
  <si>
    <t xml:space="preserve">   39:29:07.359</t>
  </si>
  <si>
    <t xml:space="preserve">  140:48:54.596</t>
  </si>
  <si>
    <t xml:space="preserve">   19:19:06.100</t>
  </si>
  <si>
    <t xml:space="preserve">   39:35:07.359</t>
  </si>
  <si>
    <t xml:space="preserve">  140:54:54.596</t>
  </si>
  <si>
    <t xml:space="preserve">   19:25:06.100</t>
  </si>
  <si>
    <t xml:space="preserve">   39:41:07.359</t>
  </si>
  <si>
    <t xml:space="preserve">  141:00:54.596</t>
  </si>
  <si>
    <t xml:space="preserve">   19:31:06.100</t>
  </si>
  <si>
    <t xml:space="preserve">   39:47:07.359</t>
  </si>
  <si>
    <t xml:space="preserve">  141:06:54.596</t>
  </si>
  <si>
    <t xml:space="preserve">   19:37:06.100</t>
  </si>
  <si>
    <t xml:space="preserve">   39:53:07.359</t>
  </si>
  <si>
    <t xml:space="preserve">  141:12:54.596</t>
  </si>
  <si>
    <t xml:space="preserve">   19:43:06.100</t>
  </si>
  <si>
    <t xml:space="preserve">   39:59:07.359</t>
  </si>
  <si>
    <t xml:space="preserve">  141:18:54.596</t>
  </si>
  <si>
    <t xml:space="preserve">   19:49:06.100</t>
  </si>
  <si>
    <t xml:space="preserve">   40:05:07.359</t>
  </si>
  <si>
    <t xml:space="preserve">  141:24:54.596</t>
  </si>
  <si>
    <t xml:space="preserve">   19:55:06.100</t>
  </si>
  <si>
    <t xml:space="preserve">   40:11:07.359</t>
  </si>
  <si>
    <t xml:space="preserve">  141:30:54.596</t>
  </si>
  <si>
    <t xml:space="preserve">   20:01:06.100</t>
  </si>
  <si>
    <t xml:space="preserve">   40:17:07.359</t>
  </si>
  <si>
    <t xml:space="preserve">  141:36:54.596</t>
  </si>
  <si>
    <t xml:space="preserve">   20:07:06.100</t>
  </si>
  <si>
    <t xml:space="preserve">   40:23:07.359</t>
  </si>
  <si>
    <t xml:space="preserve">  141:42:54.596</t>
  </si>
  <si>
    <t xml:space="preserve">   20:13:06.100</t>
  </si>
  <si>
    <t xml:space="preserve">   40:29:07.359</t>
  </si>
  <si>
    <t xml:space="preserve">  141:48:54.596</t>
  </si>
  <si>
    <t xml:space="preserve">   20:19:06.100</t>
  </si>
  <si>
    <t xml:space="preserve">   40:35:07.359</t>
  </si>
  <si>
    <t xml:space="preserve">  141:54:54.596</t>
  </si>
  <si>
    <t xml:space="preserve">   20:25:06.100</t>
  </si>
  <si>
    <t xml:space="preserve">   40:41:07.359</t>
  </si>
  <si>
    <t xml:space="preserve">  142:00:54.596</t>
  </si>
  <si>
    <t xml:space="preserve">   20:31:06.100</t>
  </si>
  <si>
    <t xml:space="preserve">   40:47:07.359</t>
  </si>
  <si>
    <t xml:space="preserve">  142:06:54.596</t>
  </si>
  <si>
    <t xml:space="preserve">   20:37:06.100</t>
  </si>
  <si>
    <t xml:space="preserve">   40:53:07.359</t>
  </si>
  <si>
    <t xml:space="preserve">  142:12:54.596</t>
  </si>
  <si>
    <t xml:space="preserve">   20:43:06.100</t>
  </si>
  <si>
    <t xml:space="preserve">   40:59:07.359</t>
  </si>
  <si>
    <t xml:space="preserve">  142:18:54.596</t>
  </si>
  <si>
    <t xml:space="preserve">   20:49:06.100</t>
  </si>
  <si>
    <t xml:space="preserve">   41:05:07.359</t>
  </si>
  <si>
    <t xml:space="preserve">  142:24:54.596</t>
  </si>
  <si>
    <t xml:space="preserve">   20:55:06.100</t>
  </si>
  <si>
    <t xml:space="preserve">   41:11:07.359</t>
  </si>
  <si>
    <t xml:space="preserve">  142:30:54.596</t>
  </si>
  <si>
    <t xml:space="preserve">   21:01:06.100</t>
  </si>
  <si>
    <t xml:space="preserve">   41:17:07.359</t>
  </si>
  <si>
    <t xml:space="preserve">  142:36:54.596</t>
  </si>
  <si>
    <t xml:space="preserve">   21:07:06.100</t>
  </si>
  <si>
    <t xml:space="preserve">   41:23:07.359</t>
  </si>
  <si>
    <t xml:space="preserve">  142:42:54.596</t>
  </si>
  <si>
    <t xml:space="preserve">   21:13:06.100</t>
  </si>
  <si>
    <t xml:space="preserve">   41:29:07.359</t>
  </si>
  <si>
    <t xml:space="preserve">  142:48:54.596</t>
  </si>
  <si>
    <t xml:space="preserve">   21:19:06.100</t>
  </si>
  <si>
    <t xml:space="preserve">   41:35:07.359</t>
  </si>
  <si>
    <t xml:space="preserve">  142:54:54.596</t>
  </si>
  <si>
    <t xml:space="preserve">   21:25:06.100</t>
  </si>
  <si>
    <t xml:space="preserve">   41:41:07.359</t>
  </si>
  <si>
    <t xml:space="preserve">  143:00:54.596</t>
  </si>
  <si>
    <t xml:space="preserve">   21:31:06.100</t>
  </si>
  <si>
    <t xml:space="preserve">   41:47:07.359</t>
  </si>
  <si>
    <t xml:space="preserve">  143:06:54.596</t>
  </si>
  <si>
    <t xml:space="preserve">   21:37:06.100</t>
  </si>
  <si>
    <t xml:space="preserve">   41:53:07.359</t>
  </si>
  <si>
    <t xml:space="preserve">  143:12:54.596</t>
  </si>
  <si>
    <t xml:space="preserve">   21:43:06.100</t>
  </si>
  <si>
    <t xml:space="preserve">   41:59:07.359</t>
  </si>
  <si>
    <t xml:space="preserve">  143:18:54.596</t>
  </si>
  <si>
    <t xml:space="preserve">   21:49:06.100</t>
  </si>
  <si>
    <t xml:space="preserve">   42:05:07.359</t>
  </si>
  <si>
    <t xml:space="preserve">  143:24:54.596</t>
  </si>
  <si>
    <t xml:space="preserve">   21:55:06.100</t>
  </si>
  <si>
    <t xml:space="preserve">   42:11:07.359</t>
  </si>
  <si>
    <t xml:space="preserve">  143:30:54.596</t>
  </si>
  <si>
    <t xml:space="preserve">   22:01:06.100</t>
  </si>
  <si>
    <t xml:space="preserve">   42:17:07.359</t>
  </si>
  <si>
    <t xml:space="preserve">  143:36:54.596</t>
  </si>
  <si>
    <t xml:space="preserve">   22:07:06.100</t>
  </si>
  <si>
    <t xml:space="preserve">   42:23:07.359</t>
  </si>
  <si>
    <t xml:space="preserve">  143:42:54.596</t>
  </si>
  <si>
    <t xml:space="preserve">   22:13:06.100</t>
  </si>
  <si>
    <t xml:space="preserve">   42:29:07.359</t>
  </si>
  <si>
    <t xml:space="preserve">  143:48:54.596</t>
  </si>
  <si>
    <t xml:space="preserve">   22:19:06.100</t>
  </si>
  <si>
    <t xml:space="preserve">   42:35:07.359</t>
  </si>
  <si>
    <t xml:space="preserve">  143:54:54.596</t>
  </si>
  <si>
    <t xml:space="preserve">   22:25:06.100</t>
  </si>
  <si>
    <t xml:space="preserve">   42:41:07.359</t>
  </si>
  <si>
    <t xml:space="preserve">  144:00:54.596</t>
  </si>
  <si>
    <t xml:space="preserve">   22:31:06.100</t>
  </si>
  <si>
    <t xml:space="preserve">   42:47:07.359</t>
  </si>
  <si>
    <t xml:space="preserve">  144:06:54.596</t>
  </si>
  <si>
    <t xml:space="preserve">   22:37:06.100</t>
  </si>
  <si>
    <t xml:space="preserve">   42:53:07.359</t>
  </si>
  <si>
    <t xml:space="preserve">  144:12:54.596</t>
  </si>
  <si>
    <t xml:space="preserve">   22:43:06.100</t>
  </si>
  <si>
    <t xml:space="preserve">   42:59:07.359</t>
  </si>
  <si>
    <t xml:space="preserve">  144:18:54.596</t>
  </si>
  <si>
    <t xml:space="preserve">   22:49:06.100</t>
  </si>
  <si>
    <t xml:space="preserve">   43:05:07.359</t>
  </si>
  <si>
    <t xml:space="preserve">  144:24:54.596</t>
  </si>
  <si>
    <t xml:space="preserve">   22:55:06.100</t>
  </si>
  <si>
    <t xml:space="preserve">   43:11:07.359</t>
  </si>
  <si>
    <t xml:space="preserve">  144:30:54.596</t>
  </si>
  <si>
    <t xml:space="preserve">   23:01:06.100</t>
  </si>
  <si>
    <t xml:space="preserve">   43:17:07.359</t>
  </si>
  <si>
    <t xml:space="preserve">  144:36:54.596</t>
  </si>
  <si>
    <t xml:space="preserve">   23:07:06.100</t>
  </si>
  <si>
    <t xml:space="preserve">   43:23:07.359</t>
  </si>
  <si>
    <t xml:space="preserve">  144:42:54.596</t>
  </si>
  <si>
    <t xml:space="preserve">   23:13:06.100</t>
  </si>
  <si>
    <t xml:space="preserve">   43:29:07.359</t>
  </si>
  <si>
    <t xml:space="preserve">  144:48:54.596</t>
  </si>
  <si>
    <t xml:space="preserve">   23:19:06.100</t>
  </si>
  <si>
    <t xml:space="preserve">   43:35:07.359</t>
  </si>
  <si>
    <t xml:space="preserve">  144:54:54.596</t>
  </si>
  <si>
    <t xml:space="preserve">   23:25:06.100</t>
  </si>
  <si>
    <t xml:space="preserve">   43:41:07.359</t>
  </si>
  <si>
    <t xml:space="preserve">  145:00:54.596</t>
  </si>
  <si>
    <t xml:space="preserve">   23:31:06.100</t>
  </si>
  <si>
    <t xml:space="preserve">   43:47:07.359</t>
  </si>
  <si>
    <t xml:space="preserve">  145:06:54.596</t>
  </si>
  <si>
    <t xml:space="preserve">   23:37:06.100</t>
  </si>
  <si>
    <t xml:space="preserve">   43:53:07.359</t>
  </si>
  <si>
    <t xml:space="preserve">  145:12:54.596</t>
  </si>
  <si>
    <t xml:space="preserve">   23:43:06.100</t>
  </si>
  <si>
    <t xml:space="preserve">   43:59:07.359</t>
  </si>
  <si>
    <t xml:space="preserve">  145:18:54.596</t>
  </si>
  <si>
    <t xml:space="preserve">   23:49:06.100</t>
  </si>
  <si>
    <t xml:space="preserve">   44:05:07.359</t>
  </si>
  <si>
    <t xml:space="preserve">  145:24:54.596</t>
  </si>
  <si>
    <t xml:space="preserve">   23:55:06.100</t>
  </si>
  <si>
    <t xml:space="preserve">   44:11:07.359</t>
  </si>
  <si>
    <t xml:space="preserve">  145:30:54.596</t>
  </si>
  <si>
    <t xml:space="preserve">   24:01:06.100</t>
  </si>
  <si>
    <t xml:space="preserve">   44:17:07.359</t>
  </si>
  <si>
    <t xml:space="preserve">  145:36:54.596</t>
  </si>
  <si>
    <t xml:space="preserve">   24:07:06.100</t>
  </si>
  <si>
    <t xml:space="preserve">   44:23:07.359</t>
  </si>
  <si>
    <t xml:space="preserve">  145:42:54.596</t>
  </si>
  <si>
    <t xml:space="preserve">   24:13:06.100</t>
  </si>
  <si>
    <t xml:space="preserve">   44:29:07.359</t>
  </si>
  <si>
    <t xml:space="preserve">  145:48:54.596</t>
  </si>
  <si>
    <t xml:space="preserve">   24:19:06.100</t>
  </si>
  <si>
    <t xml:space="preserve">   44:35:07.359</t>
  </si>
  <si>
    <t xml:space="preserve">  145:54:54.596</t>
  </si>
  <si>
    <t xml:space="preserve">   24:25:06.100</t>
  </si>
  <si>
    <t xml:space="preserve">   44:41:07.359</t>
  </si>
  <si>
    <t xml:space="preserve">  146:00:54.596</t>
  </si>
  <si>
    <t xml:space="preserve">   24:31:06.100</t>
  </si>
  <si>
    <t xml:space="preserve">   44:47:07.359</t>
  </si>
  <si>
    <t xml:space="preserve">  146:06:54.596</t>
  </si>
  <si>
    <t xml:space="preserve">   24:37:06.100</t>
  </si>
  <si>
    <t xml:space="preserve">   44:53:07.359</t>
  </si>
  <si>
    <t xml:space="preserve">  146:12:54.596</t>
  </si>
  <si>
    <t xml:space="preserve">   24:43:06.100</t>
  </si>
  <si>
    <t xml:space="preserve">   44:59:07.359</t>
  </si>
  <si>
    <t xml:space="preserve">  146:18:54.596</t>
  </si>
  <si>
    <t xml:space="preserve">   24:49:06.100</t>
  </si>
  <si>
    <t xml:space="preserve">   45:05:07.359</t>
  </si>
  <si>
    <t xml:space="preserve">  146:24:54.596</t>
  </si>
  <si>
    <t xml:space="preserve">   24:55:06.100</t>
  </si>
  <si>
    <t xml:space="preserve">   45:11:07.359</t>
  </si>
  <si>
    <t xml:space="preserve">  146:30:54.596</t>
  </si>
  <si>
    <t xml:space="preserve">   25:01:06.100</t>
  </si>
  <si>
    <t xml:space="preserve">   45:17:07.359</t>
  </si>
  <si>
    <t xml:space="preserve">  146:36:54.596</t>
  </si>
  <si>
    <t xml:space="preserve">   25:07:06.100</t>
  </si>
  <si>
    <t xml:space="preserve">   45:23:07.359</t>
  </si>
  <si>
    <t xml:space="preserve">  146:42:54.596</t>
  </si>
  <si>
    <t xml:space="preserve">   25:13:06.100</t>
  </si>
  <si>
    <t xml:space="preserve">   45:29:07.359</t>
  </si>
  <si>
    <t xml:space="preserve">  146:48:54.596</t>
  </si>
  <si>
    <t xml:space="preserve">   25:19:06.100</t>
  </si>
  <si>
    <t xml:space="preserve">   45:35:07.359</t>
  </si>
  <si>
    <t xml:space="preserve">  146:54:54.596</t>
  </si>
  <si>
    <t xml:space="preserve">   25:25:06.100</t>
  </si>
  <si>
    <t xml:space="preserve">   45:41:07.359</t>
  </si>
  <si>
    <t xml:space="preserve">  147:00:54.596</t>
  </si>
  <si>
    <t xml:space="preserve">   25:31:06.100</t>
  </si>
  <si>
    <t xml:space="preserve">   45:47:07.359</t>
  </si>
  <si>
    <t xml:space="preserve">  147:06:54.596</t>
  </si>
  <si>
    <t xml:space="preserve">   25:37:06.100</t>
  </si>
  <si>
    <t xml:space="preserve">   45:53:07.359</t>
  </si>
  <si>
    <t xml:space="preserve">  147:12:54.596</t>
  </si>
  <si>
    <t xml:space="preserve">   25:43:06.100</t>
  </si>
  <si>
    <t xml:space="preserve">   45:59:07.359</t>
  </si>
  <si>
    <t xml:space="preserve">  147:18:54.596</t>
  </si>
  <si>
    <t xml:space="preserve">   25:49:06.100</t>
  </si>
  <si>
    <t xml:space="preserve">   46:05:07.359</t>
  </si>
  <si>
    <t xml:space="preserve">  147:24:54.596</t>
  </si>
  <si>
    <t xml:space="preserve">   25:55:06.100</t>
  </si>
  <si>
    <t xml:space="preserve">   46:11:07.359</t>
  </si>
  <si>
    <t xml:space="preserve">  147:30:54.596</t>
  </si>
  <si>
    <t xml:space="preserve">   26:01:06.100</t>
  </si>
  <si>
    <t xml:space="preserve">   46:17:07.359</t>
  </si>
  <si>
    <t xml:space="preserve">  147:36:54.596</t>
  </si>
  <si>
    <t xml:space="preserve">   26:07:06.100</t>
  </si>
  <si>
    <t xml:space="preserve">   46:23:07.359</t>
  </si>
  <si>
    <t xml:space="preserve">  147:42:54.596</t>
  </si>
  <si>
    <t xml:space="preserve">   26:13:06.100</t>
  </si>
  <si>
    <t xml:space="preserve">   46:29:07.359</t>
  </si>
  <si>
    <t xml:space="preserve">  147:48:54.596</t>
  </si>
  <si>
    <t xml:space="preserve">   26:19:06.100</t>
  </si>
  <si>
    <t xml:space="preserve">   46:35:07.359</t>
  </si>
  <si>
    <t xml:space="preserve">  147:54:54.596</t>
  </si>
  <si>
    <t xml:space="preserve">   26:25:06.100</t>
  </si>
  <si>
    <t xml:space="preserve">   46:41:07.359</t>
  </si>
  <si>
    <t xml:space="preserve">  148:00:54.596</t>
  </si>
  <si>
    <t xml:space="preserve">   26:31:06.100</t>
  </si>
  <si>
    <t xml:space="preserve">   46:47:07.359</t>
  </si>
  <si>
    <t xml:space="preserve">  148:06:54.596</t>
  </si>
  <si>
    <t xml:space="preserve">   26:37:06.100</t>
  </si>
  <si>
    <t xml:space="preserve">   46:53:07.359</t>
  </si>
  <si>
    <t xml:space="preserve">  148:12:54.596</t>
  </si>
  <si>
    <t xml:space="preserve">   26:43:06.100</t>
  </si>
  <si>
    <t xml:space="preserve">   46:59:07.359</t>
  </si>
  <si>
    <t xml:space="preserve">  148:18:54.596</t>
  </si>
  <si>
    <t xml:space="preserve">   26:49:06.100</t>
  </si>
  <si>
    <t xml:space="preserve">   47:05:07.359</t>
  </si>
  <si>
    <t xml:space="preserve">  148:24:54.596</t>
  </si>
  <si>
    <t xml:space="preserve">   26:55:06.100</t>
  </si>
  <si>
    <t xml:space="preserve">   47:11:07.359</t>
  </si>
  <si>
    <t xml:space="preserve">  148:30:54.596</t>
  </si>
  <si>
    <t xml:space="preserve">   27:01:06.100</t>
  </si>
  <si>
    <t xml:space="preserve">   47:17:07.359</t>
  </si>
  <si>
    <t xml:space="preserve">  148:36:54.596</t>
  </si>
  <si>
    <t xml:space="preserve">   27:07:06.100</t>
  </si>
  <si>
    <t xml:space="preserve">   47:23:07.359</t>
  </si>
  <si>
    <t xml:space="preserve">  148:42:54.596</t>
  </si>
  <si>
    <t xml:space="preserve">   27:13:06.100</t>
  </si>
  <si>
    <t xml:space="preserve">   47:29:07.359</t>
  </si>
  <si>
    <t xml:space="preserve">  148:48:54.596</t>
  </si>
  <si>
    <t xml:space="preserve">   27:19:06.100</t>
  </si>
  <si>
    <t xml:space="preserve">   47:35:07.359</t>
  </si>
  <si>
    <t xml:space="preserve">  148:54:54.596</t>
  </si>
  <si>
    <t xml:space="preserve">   27:25:06.100</t>
  </si>
  <si>
    <t xml:space="preserve">   47:41:07.359</t>
  </si>
  <si>
    <t xml:space="preserve">  149:00:54.596</t>
  </si>
  <si>
    <t xml:space="preserve">   27:31:06.100</t>
  </si>
  <si>
    <t xml:space="preserve">   47:47:07.359</t>
  </si>
  <si>
    <t xml:space="preserve">  149:06:54.596</t>
  </si>
  <si>
    <t xml:space="preserve">   27:37:06.100</t>
  </si>
  <si>
    <t xml:space="preserve">   47:53:07.359</t>
  </si>
  <si>
    <t xml:space="preserve">  149:12:54.596</t>
  </si>
  <si>
    <t xml:space="preserve">   27:43:06.100</t>
  </si>
  <si>
    <t xml:space="preserve">   47:59:07.359</t>
  </si>
  <si>
    <t xml:space="preserve">  149:18:54.596</t>
  </si>
  <si>
    <t xml:space="preserve">   27:49:06.100</t>
  </si>
  <si>
    <t xml:space="preserve">   48:05:07.359</t>
  </si>
  <si>
    <t xml:space="preserve">  149:24:54.596</t>
  </si>
  <si>
    <t xml:space="preserve">   27:55:06.100</t>
  </si>
  <si>
    <t xml:space="preserve">   48:11:07.359</t>
  </si>
  <si>
    <t xml:space="preserve">  149:30:54.596</t>
  </si>
  <si>
    <t xml:space="preserve">   28:01:06.100</t>
  </si>
  <si>
    <t xml:space="preserve">   48:17:07.359</t>
  </si>
  <si>
    <t xml:space="preserve">  149:36:54.596</t>
  </si>
  <si>
    <t xml:space="preserve">   28:07:06.100</t>
  </si>
  <si>
    <t xml:space="preserve">   48:23:07.359</t>
  </si>
  <si>
    <t xml:space="preserve">  149:42:54.596</t>
  </si>
  <si>
    <t xml:space="preserve">   28:13:06.100</t>
  </si>
  <si>
    <t xml:space="preserve">   48:29:07.359</t>
  </si>
  <si>
    <t xml:space="preserve">  149:48:54.596</t>
  </si>
  <si>
    <t xml:space="preserve">   28:19:06.100</t>
  </si>
  <si>
    <t xml:space="preserve">   48:35:07.359</t>
  </si>
  <si>
    <t xml:space="preserve">  149:54:54.596</t>
  </si>
  <si>
    <t xml:space="preserve">   28:25:06.100</t>
  </si>
  <si>
    <t xml:space="preserve">   48:41:07.359</t>
  </si>
  <si>
    <t xml:space="preserve">  150:00:54.596</t>
  </si>
  <si>
    <t xml:space="preserve">   28:31:06.100</t>
  </si>
  <si>
    <t xml:space="preserve">   48:47:07.359</t>
  </si>
  <si>
    <t xml:space="preserve">  150:06:54.596</t>
  </si>
  <si>
    <t xml:space="preserve">   28:37:06.100</t>
  </si>
  <si>
    <t xml:space="preserve">   48:53:07.359</t>
  </si>
  <si>
    <t xml:space="preserve">  150:12:54.596</t>
  </si>
  <si>
    <t xml:space="preserve">   28:43:06.100</t>
  </si>
  <si>
    <t xml:space="preserve">   48:59:07.359</t>
  </si>
  <si>
    <t xml:space="preserve">  150:18:54.596</t>
  </si>
  <si>
    <t xml:space="preserve">   28:49:06.100</t>
  </si>
  <si>
    <t xml:space="preserve">   49:05:07.359</t>
  </si>
  <si>
    <t xml:space="preserve">  150:24:54.596</t>
  </si>
  <si>
    <t xml:space="preserve">   28:55:06.100</t>
  </si>
  <si>
    <t xml:space="preserve">   49:11:07.359</t>
  </si>
  <si>
    <t xml:space="preserve">  150:30:54.596</t>
  </si>
  <si>
    <t xml:space="preserve">   29:01:06.100</t>
  </si>
  <si>
    <t xml:space="preserve">   49:17:07.359</t>
  </si>
  <si>
    <t xml:space="preserve">  150:36:54.596</t>
  </si>
  <si>
    <t xml:space="preserve">   29:07:06.100</t>
  </si>
  <si>
    <t xml:space="preserve">   49:23:07.359</t>
  </si>
  <si>
    <t xml:space="preserve">  150:42:54.596</t>
  </si>
  <si>
    <t xml:space="preserve">   29:13:06.100</t>
  </si>
  <si>
    <t xml:space="preserve">   49:29:07.359</t>
  </si>
  <si>
    <t xml:space="preserve">  150:48:54.596</t>
  </si>
  <si>
    <t xml:space="preserve">   29:19:06.100</t>
  </si>
  <si>
    <t xml:space="preserve">   49:35:07.359</t>
  </si>
  <si>
    <t xml:space="preserve">  150:54:54.596</t>
  </si>
  <si>
    <t xml:space="preserve">   29:25:06.100</t>
  </si>
  <si>
    <t xml:space="preserve">   49:41:07.359</t>
  </si>
  <si>
    <t xml:space="preserve">  151:00:54.596</t>
  </si>
  <si>
    <t xml:space="preserve">   29:31:06.100</t>
  </si>
  <si>
    <t xml:space="preserve">   49:47:07.359</t>
  </si>
  <si>
    <t xml:space="preserve">  151:06:54.596</t>
  </si>
  <si>
    <t xml:space="preserve">   29:37:06.100</t>
  </si>
  <si>
    <t xml:space="preserve">   49:53:07.359</t>
  </si>
  <si>
    <t xml:space="preserve">  151:12:54.596</t>
  </si>
  <si>
    <t xml:space="preserve">   29:43:06.100</t>
  </si>
  <si>
    <t xml:space="preserve">   49:59:07.359</t>
  </si>
  <si>
    <t>Property</t>
  </si>
  <si>
    <t>Result</t>
  </si>
  <si>
    <t>Rep#</t>
  </si>
  <si>
    <t>Fixed</t>
  </si>
  <si>
    <t>RecvDate</t>
  </si>
  <si>
    <t>DueDate</t>
  </si>
  <si>
    <t>WorkOrdr</t>
  </si>
  <si>
    <t>ProjNum</t>
  </si>
  <si>
    <t>1.08.03.01912.219</t>
  </si>
  <si>
    <t>ProjName</t>
  </si>
  <si>
    <t>CAT EOAT</t>
  </si>
  <si>
    <t>LabNum</t>
  </si>
  <si>
    <t>SmplType</t>
  </si>
  <si>
    <t>Oil</t>
  </si>
  <si>
    <t>Requestr</t>
  </si>
  <si>
    <t>MThompson</t>
  </si>
  <si>
    <t>LIMSLab</t>
  </si>
  <si>
    <t>BillInfo</t>
  </si>
  <si>
    <t>ClientID</t>
  </si>
  <si>
    <t>CName</t>
  </si>
  <si>
    <t>SWRI</t>
  </si>
  <si>
    <t>PSponCd</t>
  </si>
  <si>
    <t>OS265386T</t>
  </si>
  <si>
    <t>SSponCd</t>
  </si>
  <si>
    <t>Container</t>
  </si>
  <si>
    <t>Size</t>
  </si>
  <si>
    <t>8 op</t>
  </si>
  <si>
    <t>NoOfCont</t>
  </si>
  <si>
    <t>Misc</t>
  </si>
  <si>
    <t>SendTo</t>
  </si>
  <si>
    <t>BLDG.75</t>
  </si>
  <si>
    <t>Cond</t>
  </si>
  <si>
    <t>SwRICode</t>
  </si>
  <si>
    <t>TestInfo</t>
  </si>
  <si>
    <t>RunNum</t>
  </si>
  <si>
    <t>Hours</t>
  </si>
  <si>
    <t>Cycles</t>
  </si>
  <si>
    <t>Miles</t>
  </si>
  <si>
    <t>DtSmpld</t>
  </si>
  <si>
    <t>D3524 Mod</t>
  </si>
  <si>
    <t>FuelDilu</t>
  </si>
  <si>
    <t>wt. %</t>
  </si>
  <si>
    <t>&lt;0.3</t>
  </si>
  <si>
    <t>D4052M</t>
  </si>
  <si>
    <t>API</t>
  </si>
  <si>
    <t>.</t>
  </si>
  <si>
    <t>g/ml</t>
  </si>
  <si>
    <t>Sgravity</t>
  </si>
  <si>
    <t>TestTemp</t>
  </si>
  <si>
    <t>deg C</t>
  </si>
  <si>
    <t>D445 100c</t>
  </si>
  <si>
    <t>Viscosty</t>
  </si>
  <si>
    <t>cSt</t>
  </si>
  <si>
    <t>D5185</t>
  </si>
  <si>
    <t>Al</t>
  </si>
  <si>
    <t>ppm</t>
  </si>
  <si>
    <t>Sb</t>
  </si>
  <si>
    <t>&lt;1</t>
  </si>
  <si>
    <t>Ba</t>
  </si>
  <si>
    <t>B</t>
  </si>
  <si>
    <t>Ca</t>
  </si>
  <si>
    <t>Cr</t>
  </si>
  <si>
    <t>Cu</t>
  </si>
  <si>
    <t>Fe</t>
  </si>
  <si>
    <t>Pb</t>
  </si>
  <si>
    <t>Mg</t>
  </si>
  <si>
    <t>Mn</t>
  </si>
  <si>
    <t>Mo</t>
  </si>
  <si>
    <t>Ni</t>
  </si>
  <si>
    <t>P</t>
  </si>
  <si>
    <t>Si</t>
  </si>
  <si>
    <t>Ag</t>
  </si>
  <si>
    <t>Na</t>
  </si>
  <si>
    <t>Sn</t>
  </si>
  <si>
    <t>Zn</t>
  </si>
  <si>
    <t>K</t>
  </si>
  <si>
    <t>Sr</t>
  </si>
  <si>
    <t>V</t>
  </si>
  <si>
    <t>Ti</t>
  </si>
  <si>
    <t>Cd</t>
  </si>
  <si>
    <t>IR T12</t>
  </si>
  <si>
    <t>Oxid_M5</t>
  </si>
  <si>
    <t>ABS/cm2</t>
  </si>
  <si>
    <t>Oxid_PE</t>
  </si>
  <si>
    <t>ABS/cm</t>
  </si>
  <si>
    <t>Soot TGA</t>
  </si>
  <si>
    <t>Residue</t>
  </si>
  <si>
    <t>Volatile</t>
  </si>
  <si>
    <t>Soot</t>
  </si>
  <si>
    <t>Instrume</t>
  </si>
  <si>
    <t>N/A</t>
  </si>
  <si>
    <t>SampleWt</t>
  </si>
  <si>
    <t>mg</t>
  </si>
  <si>
    <t>Min0Wt</t>
  </si>
  <si>
    <t>Min12Wt</t>
  </si>
  <si>
    <t>Min22Wt</t>
  </si>
  <si>
    <t>OIL DENS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</si>
</sst>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0" fontId="2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Border="1"/>
    <xf numFmtId="164" fontId="1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2" fillId="0" borderId="0" xfId="0" applyFont="1" applyFill="1" applyBorder="1"/>
    <xf numFmtId="22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0" fillId="2" borderId="1" xfId="0" applyFill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22" fontId="0" fillId="0" borderId="1" xfId="0" applyNumberFormat="1" applyBorder="1"/>
    <xf numFmtId="0" fontId="0" fillId="6" borderId="3" xfId="0" applyFill="1" applyBorder="1" applyAlignment="1">
      <alignment horizontal="center" vertical="top" wrapText="1"/>
    </xf>
    <xf numFmtId="0" fontId="0" fillId="6" borderId="0" xfId="0" applyFill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7" borderId="0" xfId="0" applyFill="1" applyAlignment="1">
      <alignment horizontal="right"/>
    </xf>
    <xf numFmtId="0" fontId="1" fillId="7" borderId="3" xfId="0" applyFont="1" applyFill="1" applyBorder="1" applyAlignment="1">
      <alignment horizontal="center" vertical="top" wrapText="1"/>
    </xf>
    <xf numFmtId="0" fontId="0" fillId="7" borderId="0" xfId="0" applyFill="1"/>
    <xf numFmtId="0" fontId="0" fillId="7" borderId="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Aeration Vs. Baseline Method</a:t>
            </a:r>
          </a:p>
        </c:rich>
      </c:tx>
      <c:layout/>
    </c:title>
    <c:plotArea>
      <c:layout/>
      <c:scatterChart>
        <c:scatterStyle val="lineMarker"/>
        <c:ser>
          <c:idx val="1"/>
          <c:order val="1"/>
          <c:tx>
            <c:strRef>
              <c:f>'Test Data'!$Z$1</c:f>
              <c:strCache>
                <c:ptCount val="1"/>
                <c:pt idx="0">
                  <c:v>Calculated Aeration
% Micromotion Baseline</c:v>
                </c:pt>
              </c:strCache>
            </c:strRef>
          </c:tx>
          <c:marker>
            <c:symbol val="none"/>
          </c:marker>
          <c:xVal>
            <c:numRef>
              <c:f>'Test Data'!$A$2:$A$500</c:f>
              <c:numCache>
                <c:formatCode>0.0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'Test Data'!$Z$2:$Z$500</c:f>
              <c:numCache>
                <c:formatCode>General</c:formatCode>
                <c:ptCount val="499"/>
                <c:pt idx="0">
                  <c:v>8.4872966325275119</c:v>
                </c:pt>
                <c:pt idx="1">
                  <c:v>9.1610013279686022</c:v>
                </c:pt>
                <c:pt idx="2">
                  <c:v>9.5954343084866469</c:v>
                </c:pt>
                <c:pt idx="3">
                  <c:v>9.9747602489896181</c:v>
                </c:pt>
                <c:pt idx="4">
                  <c:v>9.9894287532585846</c:v>
                </c:pt>
                <c:pt idx="5">
                  <c:v>10.180102321164691</c:v>
                </c:pt>
                <c:pt idx="6">
                  <c:v>10.400978223828846</c:v>
                </c:pt>
                <c:pt idx="7">
                  <c:v>10.578306641056363</c:v>
                </c:pt>
                <c:pt idx="8">
                  <c:v>10.593123907287078</c:v>
                </c:pt>
                <c:pt idx="9">
                  <c:v>10.652418794226035</c:v>
                </c:pt>
                <c:pt idx="10">
                  <c:v>10.830528325326384</c:v>
                </c:pt>
                <c:pt idx="11">
                  <c:v>10.771070831891917</c:v>
                </c:pt>
                <c:pt idx="12">
                  <c:v>10.845355402417304</c:v>
                </c:pt>
                <c:pt idx="13">
                  <c:v>10.934707322346256</c:v>
                </c:pt>
                <c:pt idx="14">
                  <c:v>10.890049826038407</c:v>
                </c:pt>
                <c:pt idx="15">
                  <c:v>10.949591320907784</c:v>
                </c:pt>
                <c:pt idx="16">
                  <c:v>11.009226088896181</c:v>
                </c:pt>
                <c:pt idx="17">
                  <c:v>11.098798537911831</c:v>
                </c:pt>
                <c:pt idx="18">
                  <c:v>11.053979392252941</c:v>
                </c:pt>
                <c:pt idx="19">
                  <c:v>11.113741334832573</c:v>
                </c:pt>
                <c:pt idx="20">
                  <c:v>11.173582813433606</c:v>
                </c:pt>
                <c:pt idx="21">
                  <c:v>11.293384148846894</c:v>
                </c:pt>
                <c:pt idx="22">
                  <c:v>11.233428572197971</c:v>
                </c:pt>
                <c:pt idx="23">
                  <c:v>11.368369967443837</c:v>
                </c:pt>
                <c:pt idx="24">
                  <c:v>11.323363347500457</c:v>
                </c:pt>
                <c:pt idx="25">
                  <c:v>11.293368934680876</c:v>
                </c:pt>
                <c:pt idx="26">
                  <c:v>11.398389419576173</c:v>
                </c:pt>
                <c:pt idx="27">
                  <c:v>11.413443669132873</c:v>
                </c:pt>
                <c:pt idx="28">
                  <c:v>11.443502847723046</c:v>
                </c:pt>
                <c:pt idx="29">
                  <c:v>11.413443669132873</c:v>
                </c:pt>
                <c:pt idx="30">
                  <c:v>11.533793352981601</c:v>
                </c:pt>
                <c:pt idx="31">
                  <c:v>11.503685417462444</c:v>
                </c:pt>
                <c:pt idx="32">
                  <c:v>11.578985754862632</c:v>
                </c:pt>
                <c:pt idx="33">
                  <c:v>11.609103006640149</c:v>
                </c:pt>
                <c:pt idx="34">
                  <c:v>11.744989138285996</c:v>
                </c:pt>
                <c:pt idx="35">
                  <c:v>11.654419367177059</c:v>
                </c:pt>
                <c:pt idx="36">
                  <c:v>11.624199088223934</c:v>
                </c:pt>
                <c:pt idx="37">
                  <c:v>11.669448968971134</c:v>
                </c:pt>
                <c:pt idx="38">
                  <c:v>11.578970115911268</c:v>
                </c:pt>
                <c:pt idx="39">
                  <c:v>11.699662247124788</c:v>
                </c:pt>
                <c:pt idx="40">
                  <c:v>11.684561453790351</c:v>
                </c:pt>
                <c:pt idx="41">
                  <c:v>11.775243440270717</c:v>
                </c:pt>
                <c:pt idx="42">
                  <c:v>11.669464742887886</c:v>
                </c:pt>
                <c:pt idx="43">
                  <c:v>11.77522750827365</c:v>
                </c:pt>
                <c:pt idx="44">
                  <c:v>11.790368785631262</c:v>
                </c:pt>
                <c:pt idx="45">
                  <c:v>11.805482247791973</c:v>
                </c:pt>
                <c:pt idx="46">
                  <c:v>11.80546627057972</c:v>
                </c:pt>
                <c:pt idx="47">
                  <c:v>11.850879033841293</c:v>
                </c:pt>
                <c:pt idx="48">
                  <c:v>11.805498225047472</c:v>
                </c:pt>
                <c:pt idx="49">
                  <c:v>11.956985750005085</c:v>
                </c:pt>
                <c:pt idx="50">
                  <c:v>11.850911124259248</c:v>
                </c:pt>
                <c:pt idx="51">
                  <c:v>11.911535210351788</c:v>
                </c:pt>
                <c:pt idx="52">
                  <c:v>11.957018158459293</c:v>
                </c:pt>
                <c:pt idx="53">
                  <c:v>11.956969545843862</c:v>
                </c:pt>
                <c:pt idx="54">
                  <c:v>11.896344816563602</c:v>
                </c:pt>
                <c:pt idx="55">
                  <c:v>12.032915917406447</c:v>
                </c:pt>
                <c:pt idx="56">
                  <c:v>12.00255425417542</c:v>
                </c:pt>
                <c:pt idx="57">
                  <c:v>11.956985750005085</c:v>
                </c:pt>
                <c:pt idx="58">
                  <c:v>11.956985750005085</c:v>
                </c:pt>
                <c:pt idx="59">
                  <c:v>12.07851373094884</c:v>
                </c:pt>
                <c:pt idx="60">
                  <c:v>11.896312590072286</c:v>
                </c:pt>
                <c:pt idx="61">
                  <c:v>12.017708594634554</c:v>
                </c:pt>
                <c:pt idx="62">
                  <c:v>12.063310336220868</c:v>
                </c:pt>
                <c:pt idx="63">
                  <c:v>12.093754070600502</c:v>
                </c:pt>
                <c:pt idx="64">
                  <c:v>12.063310336220868</c:v>
                </c:pt>
                <c:pt idx="65">
                  <c:v>12.063326700063628</c:v>
                </c:pt>
                <c:pt idx="66">
                  <c:v>12.108949331856868</c:v>
                </c:pt>
                <c:pt idx="67">
                  <c:v>12.215513552795123</c:v>
                </c:pt>
                <c:pt idx="68">
                  <c:v>12.154576123921556</c:v>
                </c:pt>
                <c:pt idx="69">
                  <c:v>12.139368584514058</c:v>
                </c:pt>
                <c:pt idx="70">
                  <c:v>12.124148676563602</c:v>
                </c:pt>
                <c:pt idx="71">
                  <c:v>12.139401540942485</c:v>
                </c:pt>
                <c:pt idx="72">
                  <c:v>12.185069657098872</c:v>
                </c:pt>
                <c:pt idx="73">
                  <c:v>12.230741642394479</c:v>
                </c:pt>
                <c:pt idx="74">
                  <c:v>12.169787751732542</c:v>
                </c:pt>
                <c:pt idx="75">
                  <c:v>12.108949331856868</c:v>
                </c:pt>
                <c:pt idx="76">
                  <c:v>12.200289558247125</c:v>
                </c:pt>
                <c:pt idx="77">
                  <c:v>12.215530145586634</c:v>
                </c:pt>
                <c:pt idx="78">
                  <c:v>12.108932899440086</c:v>
                </c:pt>
                <c:pt idx="79">
                  <c:v>12.215513552795123</c:v>
                </c:pt>
                <c:pt idx="80">
                  <c:v>12.215530145586634</c:v>
                </c:pt>
                <c:pt idx="81">
                  <c:v>12.215530145586634</c:v>
                </c:pt>
                <c:pt idx="82">
                  <c:v>12.261260098247716</c:v>
                </c:pt>
                <c:pt idx="83">
                  <c:v>12.230774873861225</c:v>
                </c:pt>
                <c:pt idx="84">
                  <c:v>12.291811937859951</c:v>
                </c:pt>
                <c:pt idx="85">
                  <c:v>12.200289558247125</c:v>
                </c:pt>
                <c:pt idx="86">
                  <c:v>12.261276759968151</c:v>
                </c:pt>
                <c:pt idx="87">
                  <c:v>12.291795230082073</c:v>
                </c:pt>
                <c:pt idx="88">
                  <c:v>12.337570506230671</c:v>
                </c:pt>
                <c:pt idx="89">
                  <c:v>12.383450279828164</c:v>
                </c:pt>
                <c:pt idx="90">
                  <c:v>12.322330297731879</c:v>
                </c:pt>
                <c:pt idx="91">
                  <c:v>12.398757539187454</c:v>
                </c:pt>
                <c:pt idx="92">
                  <c:v>12.276533921179029</c:v>
                </c:pt>
                <c:pt idx="93">
                  <c:v>12.322330297731879</c:v>
                </c:pt>
                <c:pt idx="94">
                  <c:v>12.352881976461125</c:v>
                </c:pt>
                <c:pt idx="95">
                  <c:v>12.444670691936215</c:v>
                </c:pt>
                <c:pt idx="96">
                  <c:v>12.368130403321029</c:v>
                </c:pt>
                <c:pt idx="97">
                  <c:v>12.291761814662578</c:v>
                </c:pt>
                <c:pt idx="98">
                  <c:v>12.444636814782752</c:v>
                </c:pt>
                <c:pt idx="99">
                  <c:v>12.551856620276711</c:v>
                </c:pt>
                <c:pt idx="100">
                  <c:v>12.429333935769755</c:v>
                </c:pt>
                <c:pt idx="101">
                  <c:v>12.414018329149066</c:v>
                </c:pt>
                <c:pt idx="102">
                  <c:v>12.521213739147974</c:v>
                </c:pt>
                <c:pt idx="103">
                  <c:v>12.459943860145875</c:v>
                </c:pt>
                <c:pt idx="104">
                  <c:v>12.444636814782752</c:v>
                </c:pt>
                <c:pt idx="105">
                  <c:v>12.475255073560861</c:v>
                </c:pt>
                <c:pt idx="106">
                  <c:v>12.444636814782752</c:v>
                </c:pt>
                <c:pt idx="107">
                  <c:v>12.551890821847081</c:v>
                </c:pt>
                <c:pt idx="108">
                  <c:v>12.383450279828164</c:v>
                </c:pt>
                <c:pt idx="109">
                  <c:v>12.490570456730325</c:v>
                </c:pt>
                <c:pt idx="110">
                  <c:v>12.429333935769755</c:v>
                </c:pt>
                <c:pt idx="111">
                  <c:v>12.398757539187454</c:v>
                </c:pt>
                <c:pt idx="112">
                  <c:v>12.459943860145875</c:v>
                </c:pt>
                <c:pt idx="113">
                  <c:v>12.490570456730325</c:v>
                </c:pt>
                <c:pt idx="114">
                  <c:v>12.414035221406083</c:v>
                </c:pt>
                <c:pt idx="115">
                  <c:v>12.536524564259402</c:v>
                </c:pt>
                <c:pt idx="116">
                  <c:v>12.536541641806098</c:v>
                </c:pt>
                <c:pt idx="117">
                  <c:v>12.582550416056826</c:v>
                </c:pt>
                <c:pt idx="118">
                  <c:v>12.459960821842843</c:v>
                </c:pt>
                <c:pt idx="119">
                  <c:v>12.536541641806098</c:v>
                </c:pt>
                <c:pt idx="120">
                  <c:v>12.613226644129252</c:v>
                </c:pt>
                <c:pt idx="121">
                  <c:v>12.766927474351483</c:v>
                </c:pt>
                <c:pt idx="122">
                  <c:v>12.597895035259931</c:v>
                </c:pt>
                <c:pt idx="123">
                  <c:v>12.597929376359565</c:v>
                </c:pt>
                <c:pt idx="124">
                  <c:v>12.597912205786344</c:v>
                </c:pt>
                <c:pt idx="125">
                  <c:v>12.567209978552766</c:v>
                </c:pt>
                <c:pt idx="126">
                  <c:v>12.659315363278587</c:v>
                </c:pt>
                <c:pt idx="127">
                  <c:v>12.643954000169089</c:v>
                </c:pt>
                <c:pt idx="128">
                  <c:v>12.643919519604701</c:v>
                </c:pt>
                <c:pt idx="129">
                  <c:v>12.674680916646899</c:v>
                </c:pt>
                <c:pt idx="130">
                  <c:v>12.61326103166197</c:v>
                </c:pt>
                <c:pt idx="131">
                  <c:v>12.628631259781988</c:v>
                </c:pt>
                <c:pt idx="132">
                  <c:v>12.813142244587233</c:v>
                </c:pt>
                <c:pt idx="133">
                  <c:v>12.643971240521806</c:v>
                </c:pt>
                <c:pt idx="134">
                  <c:v>12.705441934643311</c:v>
                </c:pt>
                <c:pt idx="135">
                  <c:v>12.674680916646899</c:v>
                </c:pt>
                <c:pt idx="136">
                  <c:v>12.705407267443849</c:v>
                </c:pt>
                <c:pt idx="137">
                  <c:v>12.736185067017471</c:v>
                </c:pt>
                <c:pt idx="138">
                  <c:v>12.766979755471318</c:v>
                </c:pt>
                <c:pt idx="139">
                  <c:v>12.782392162644795</c:v>
                </c:pt>
                <c:pt idx="140">
                  <c:v>12.582567563331896</c:v>
                </c:pt>
                <c:pt idx="141">
                  <c:v>12.736185067017471</c:v>
                </c:pt>
                <c:pt idx="142">
                  <c:v>12.736167686733671</c:v>
                </c:pt>
                <c:pt idx="143">
                  <c:v>12.690050661988783</c:v>
                </c:pt>
                <c:pt idx="144">
                  <c:v>12.782374712113304</c:v>
                </c:pt>
                <c:pt idx="145">
                  <c:v>12.643936759863386</c:v>
                </c:pt>
                <c:pt idx="146">
                  <c:v>12.782357261629462</c:v>
                </c:pt>
                <c:pt idx="147">
                  <c:v>12.813142244587233</c:v>
                </c:pt>
                <c:pt idx="148">
                  <c:v>12.705441934643311</c:v>
                </c:pt>
                <c:pt idx="149">
                  <c:v>12.705424601019931</c:v>
                </c:pt>
                <c:pt idx="150">
                  <c:v>12.705424601019931</c:v>
                </c:pt>
                <c:pt idx="151">
                  <c:v>12.751571597419934</c:v>
                </c:pt>
                <c:pt idx="152">
                  <c:v>12.766944901343852</c:v>
                </c:pt>
                <c:pt idx="153">
                  <c:v>12.73615030649731</c:v>
                </c:pt>
                <c:pt idx="154">
                  <c:v>12.720802735456974</c:v>
                </c:pt>
                <c:pt idx="155">
                  <c:v>12.782357261629462</c:v>
                </c:pt>
                <c:pt idx="156">
                  <c:v>12.828584813020621</c:v>
                </c:pt>
                <c:pt idx="157">
                  <c:v>12.813177239165208</c:v>
                </c:pt>
                <c:pt idx="158">
                  <c:v>12.874832796597321</c:v>
                </c:pt>
                <c:pt idx="159">
                  <c:v>12.890239602948373</c:v>
                </c:pt>
                <c:pt idx="160">
                  <c:v>12.843979051870397</c:v>
                </c:pt>
                <c:pt idx="161">
                  <c:v>12.843979051870397</c:v>
                </c:pt>
                <c:pt idx="162">
                  <c:v>12.797773872770508</c:v>
                </c:pt>
                <c:pt idx="163">
                  <c:v>12.843996596060892</c:v>
                </c:pt>
                <c:pt idx="164">
                  <c:v>12.905650578451406</c:v>
                </c:pt>
                <c:pt idx="165">
                  <c:v>12.782357261629462</c:v>
                </c:pt>
                <c:pt idx="166">
                  <c:v>12.720785378533082</c:v>
                </c:pt>
                <c:pt idx="167">
                  <c:v>12.843996596060892</c:v>
                </c:pt>
                <c:pt idx="168">
                  <c:v>12.967424866059352</c:v>
                </c:pt>
                <c:pt idx="169">
                  <c:v>12.982874585951206</c:v>
                </c:pt>
                <c:pt idx="170">
                  <c:v>12.951961662302871</c:v>
                </c:pt>
                <c:pt idx="171">
                  <c:v>12.93652041367338</c:v>
                </c:pt>
                <c:pt idx="172">
                  <c:v>12.921083386299795</c:v>
                </c:pt>
                <c:pt idx="173">
                  <c:v>12.890221988398393</c:v>
                </c:pt>
                <c:pt idx="174">
                  <c:v>12.890239602948373</c:v>
                </c:pt>
                <c:pt idx="175">
                  <c:v>12.951961662302871</c:v>
                </c:pt>
                <c:pt idx="176">
                  <c:v>13.013768904028078</c:v>
                </c:pt>
                <c:pt idx="177">
                  <c:v>12.998310753048518</c:v>
                </c:pt>
                <c:pt idx="178">
                  <c:v>12.982874585951206</c:v>
                </c:pt>
                <c:pt idx="179">
                  <c:v>12.905668216494876</c:v>
                </c:pt>
                <c:pt idx="180">
                  <c:v>12.843996596060892</c:v>
                </c:pt>
                <c:pt idx="181">
                  <c:v>12.9365380987404</c:v>
                </c:pt>
                <c:pt idx="182">
                  <c:v>12.905668216494876</c:v>
                </c:pt>
                <c:pt idx="183">
                  <c:v>12.951961662302871</c:v>
                </c:pt>
                <c:pt idx="184">
                  <c:v>13.013768904028078</c:v>
                </c:pt>
                <c:pt idx="185">
                  <c:v>13.013751101237222</c:v>
                </c:pt>
                <c:pt idx="186">
                  <c:v>12.890239602948373</c:v>
                </c:pt>
                <c:pt idx="187">
                  <c:v>13.075643824553959</c:v>
                </c:pt>
                <c:pt idx="188">
                  <c:v>12.982910097484664</c:v>
                </c:pt>
                <c:pt idx="189">
                  <c:v>12.905668216494876</c:v>
                </c:pt>
                <c:pt idx="190">
                  <c:v>12.890274832192757</c:v>
                </c:pt>
                <c:pt idx="191">
                  <c:v>13.013804509755914</c:v>
                </c:pt>
                <c:pt idx="192">
                  <c:v>13.091141063444752</c:v>
                </c:pt>
                <c:pt idx="193">
                  <c:v>12.951943953754204</c:v>
                </c:pt>
                <c:pt idx="194">
                  <c:v>12.967407133919975</c:v>
                </c:pt>
                <c:pt idx="195">
                  <c:v>12.951997079545482</c:v>
                </c:pt>
                <c:pt idx="196">
                  <c:v>13.013768904028078</c:v>
                </c:pt>
                <c:pt idx="197">
                  <c:v>12.998328532309122</c:v>
                </c:pt>
                <c:pt idx="198">
                  <c:v>13.04473359761246</c:v>
                </c:pt>
                <c:pt idx="199">
                  <c:v>13.060168743456574</c:v>
                </c:pt>
                <c:pt idx="200">
                  <c:v>12.998328532309122</c:v>
                </c:pt>
                <c:pt idx="201">
                  <c:v>13.044697897495194</c:v>
                </c:pt>
                <c:pt idx="202">
                  <c:v>12.890151530679878</c:v>
                </c:pt>
                <c:pt idx="203">
                  <c:v>12.890186759442853</c:v>
                </c:pt>
                <c:pt idx="204">
                  <c:v>13.029159979696242</c:v>
                </c:pt>
                <c:pt idx="205">
                  <c:v>13.137568543240455</c:v>
                </c:pt>
                <c:pt idx="206">
                  <c:v>13.215092312415036</c:v>
                </c:pt>
                <c:pt idx="207">
                  <c:v>13.230627951123566</c:v>
                </c:pt>
                <c:pt idx="208">
                  <c:v>13.091123142526657</c:v>
                </c:pt>
                <c:pt idx="209">
                  <c:v>13.153082817989448</c:v>
                </c:pt>
                <c:pt idx="210">
                  <c:v>13.277242480045755</c:v>
                </c:pt>
                <c:pt idx="211">
                  <c:v>13.184106185281703</c:v>
                </c:pt>
                <c:pt idx="212">
                  <c:v>13.308297695496062</c:v>
                </c:pt>
                <c:pt idx="213">
                  <c:v>13.230646085357062</c:v>
                </c:pt>
                <c:pt idx="214">
                  <c:v>13.26169395415922</c:v>
                </c:pt>
                <c:pt idx="215">
                  <c:v>13.19961523388792</c:v>
                </c:pt>
                <c:pt idx="216">
                  <c:v>13.168619425117781</c:v>
                </c:pt>
                <c:pt idx="217">
                  <c:v>13.230646085357062</c:v>
                </c:pt>
                <c:pt idx="218">
                  <c:v>13.230646085357062</c:v>
                </c:pt>
                <c:pt idx="219">
                  <c:v>13.168583346461283</c:v>
                </c:pt>
                <c:pt idx="220">
                  <c:v>13.292722395624782</c:v>
                </c:pt>
                <c:pt idx="221">
                  <c:v>13.339369868087999</c:v>
                </c:pt>
                <c:pt idx="222">
                  <c:v>13.292758854296672</c:v>
                </c:pt>
                <c:pt idx="223">
                  <c:v>13.308297695496062</c:v>
                </c:pt>
                <c:pt idx="224">
                  <c:v>13.33938816892443</c:v>
                </c:pt>
                <c:pt idx="225">
                  <c:v>13.292777083707616</c:v>
                </c:pt>
                <c:pt idx="226">
                  <c:v>13.292758854296672</c:v>
                </c:pt>
                <c:pt idx="227">
                  <c:v>13.308297695496062</c:v>
                </c:pt>
                <c:pt idx="228">
                  <c:v>13.432762043899865</c:v>
                </c:pt>
                <c:pt idx="229">
                  <c:v>13.495059733808132</c:v>
                </c:pt>
                <c:pt idx="230">
                  <c:v>13.463920867360541</c:v>
                </c:pt>
                <c:pt idx="231">
                  <c:v>13.323859076836136</c:v>
                </c:pt>
                <c:pt idx="232">
                  <c:v>13.386055882974604</c:v>
                </c:pt>
                <c:pt idx="233">
                  <c:v>13.354958129400258</c:v>
                </c:pt>
                <c:pt idx="234">
                  <c:v>13.370459011714079</c:v>
                </c:pt>
                <c:pt idx="235">
                  <c:v>13.432743599777574</c:v>
                </c:pt>
                <c:pt idx="236">
                  <c:v>13.417207469044884</c:v>
                </c:pt>
                <c:pt idx="237">
                  <c:v>13.401638725423595</c:v>
                </c:pt>
                <c:pt idx="238">
                  <c:v>13.370477360212435</c:v>
                </c:pt>
                <c:pt idx="239">
                  <c:v>13.401620329062435</c:v>
                </c:pt>
                <c:pt idx="240">
                  <c:v>13.588727529719769</c:v>
                </c:pt>
                <c:pt idx="241">
                  <c:v>13.370514057360234</c:v>
                </c:pt>
                <c:pt idx="242">
                  <c:v>13.386037510551127</c:v>
                </c:pt>
                <c:pt idx="243">
                  <c:v>13.386055882974604</c:v>
                </c:pt>
                <c:pt idx="244">
                  <c:v>13.401601932751783</c:v>
                </c:pt>
                <c:pt idx="245">
                  <c:v>13.432780488072806</c:v>
                </c:pt>
                <c:pt idx="246">
                  <c:v>13.432780488072806</c:v>
                </c:pt>
                <c:pt idx="247">
                  <c:v>13.51069121207375</c:v>
                </c:pt>
                <c:pt idx="248">
                  <c:v>13.479488183297969</c:v>
                </c:pt>
                <c:pt idx="249">
                  <c:v>13.526271308721375</c:v>
                </c:pt>
                <c:pt idx="250">
                  <c:v>13.448320848124482</c:v>
                </c:pt>
                <c:pt idx="251">
                  <c:v>13.51069121207375</c:v>
                </c:pt>
                <c:pt idx="252">
                  <c:v>13.479506699231045</c:v>
                </c:pt>
                <c:pt idx="253">
                  <c:v>13.479525215214988</c:v>
                </c:pt>
                <c:pt idx="254">
                  <c:v>13.401638725423595</c:v>
                </c:pt>
                <c:pt idx="255">
                  <c:v>13.417189048784051</c:v>
                </c:pt>
                <c:pt idx="256">
                  <c:v>13.635582087909825</c:v>
                </c:pt>
                <c:pt idx="257">
                  <c:v>13.463902375376847</c:v>
                </c:pt>
                <c:pt idx="258">
                  <c:v>13.401583536491637</c:v>
                </c:pt>
                <c:pt idx="259">
                  <c:v>13.479525215214988</c:v>
                </c:pt>
                <c:pt idx="260">
                  <c:v>13.463902375376847</c:v>
                </c:pt>
                <c:pt idx="261">
                  <c:v>13.417189048784051</c:v>
                </c:pt>
                <c:pt idx="262">
                  <c:v>13.635582087909825</c:v>
                </c:pt>
                <c:pt idx="263">
                  <c:v>13.463939359395031</c:v>
                </c:pt>
                <c:pt idx="264">
                  <c:v>13.557500130585284</c:v>
                </c:pt>
                <c:pt idx="265">
                  <c:v>13.463902375376847</c:v>
                </c:pt>
                <c:pt idx="266">
                  <c:v>13.682512859608034</c:v>
                </c:pt>
                <c:pt idx="267">
                  <c:v>13.619972108145584</c:v>
                </c:pt>
                <c:pt idx="268">
                  <c:v>13.604347670635356</c:v>
                </c:pt>
                <c:pt idx="269">
                  <c:v>13.557518766503609</c:v>
                </c:pt>
                <c:pt idx="270">
                  <c:v>13.635600844023479</c:v>
                </c:pt>
                <c:pt idx="271">
                  <c:v>13.619972108145584</c:v>
                </c:pt>
                <c:pt idx="272">
                  <c:v>13.619972108145584</c:v>
                </c:pt>
                <c:pt idx="273">
                  <c:v>13.588746213699304</c:v>
                </c:pt>
                <c:pt idx="274">
                  <c:v>13.541892868825196</c:v>
                </c:pt>
                <c:pt idx="275">
                  <c:v>13.72948252529968</c:v>
                </c:pt>
                <c:pt idx="276">
                  <c:v>13.588746213699304</c:v>
                </c:pt>
                <c:pt idx="277">
                  <c:v>13.651252660295263</c:v>
                </c:pt>
                <c:pt idx="278">
                  <c:v>13.619953376106295</c:v>
                </c:pt>
                <c:pt idx="279">
                  <c:v>13.635582087909825</c:v>
                </c:pt>
                <c:pt idx="280">
                  <c:v>13.666890022330982</c:v>
                </c:pt>
                <c:pt idx="281">
                  <c:v>13.619953376106295</c:v>
                </c:pt>
                <c:pt idx="282">
                  <c:v>13.604347670635356</c:v>
                </c:pt>
                <c:pt idx="283">
                  <c:v>13.588746213699304</c:v>
                </c:pt>
                <c:pt idx="284">
                  <c:v>13.604328962657894</c:v>
                </c:pt>
                <c:pt idx="285">
                  <c:v>13.557481494718191</c:v>
                </c:pt>
                <c:pt idx="286">
                  <c:v>13.573111683626768</c:v>
                </c:pt>
                <c:pt idx="287">
                  <c:v>13.682512859608034</c:v>
                </c:pt>
                <c:pt idx="288">
                  <c:v>13.604328962657894</c:v>
                </c:pt>
                <c:pt idx="289">
                  <c:v>13.666833609430986</c:v>
                </c:pt>
                <c:pt idx="290">
                  <c:v>13.448339316171252</c:v>
                </c:pt>
                <c:pt idx="291">
                  <c:v>13.713809061052137</c:v>
                </c:pt>
                <c:pt idx="292">
                  <c:v>13.573111683626768</c:v>
                </c:pt>
                <c:pt idx="293">
                  <c:v>13.51067264820451</c:v>
                </c:pt>
                <c:pt idx="294">
                  <c:v>13.760766736207227</c:v>
                </c:pt>
                <c:pt idx="295">
                  <c:v>13.495115353492896</c:v>
                </c:pt>
                <c:pt idx="296">
                  <c:v>13.651233880043037</c:v>
                </c:pt>
                <c:pt idx="297">
                  <c:v>13.760804634580627</c:v>
                </c:pt>
                <c:pt idx="298">
                  <c:v>13.619972108145584</c:v>
                </c:pt>
                <c:pt idx="299">
                  <c:v>13.682512859608034</c:v>
                </c:pt>
                <c:pt idx="300">
                  <c:v>13.60436637866427</c:v>
                </c:pt>
                <c:pt idx="301">
                  <c:v>13.635582087909825</c:v>
                </c:pt>
                <c:pt idx="302">
                  <c:v>13.651215099842485</c:v>
                </c:pt>
                <c:pt idx="303">
                  <c:v>13.635600844023479</c:v>
                </c:pt>
                <c:pt idx="304">
                  <c:v>13.588671478089431</c:v>
                </c:pt>
                <c:pt idx="305">
                  <c:v>13.557481494718191</c:v>
                </c:pt>
                <c:pt idx="306">
                  <c:v>13.666908826734476</c:v>
                </c:pt>
                <c:pt idx="307">
                  <c:v>13.635600844023479</c:v>
                </c:pt>
                <c:pt idx="308">
                  <c:v>13.713809061052137</c:v>
                </c:pt>
                <c:pt idx="309">
                  <c:v>13.619953376106295</c:v>
                </c:pt>
                <c:pt idx="310">
                  <c:v>13.651252660295263</c:v>
                </c:pt>
                <c:pt idx="311">
                  <c:v>13.588727529719769</c:v>
                </c:pt>
                <c:pt idx="312">
                  <c:v>13.651252660295263</c:v>
                </c:pt>
                <c:pt idx="313">
                  <c:v>13.619972108145584</c:v>
                </c:pt>
                <c:pt idx="314">
                  <c:v>13.729444723600809</c:v>
                </c:pt>
                <c:pt idx="315">
                  <c:v>13.729444723600809</c:v>
                </c:pt>
                <c:pt idx="316">
                  <c:v>13.60436637866427</c:v>
                </c:pt>
                <c:pt idx="317">
                  <c:v>13.541911480731672</c:v>
                </c:pt>
                <c:pt idx="318">
                  <c:v>13.698139954169791</c:v>
                </c:pt>
                <c:pt idx="319">
                  <c:v>13.619953376106295</c:v>
                </c:pt>
                <c:pt idx="320">
                  <c:v>13.651233880043037</c:v>
                </c:pt>
                <c:pt idx="321">
                  <c:v>13.635600844023479</c:v>
                </c:pt>
                <c:pt idx="322">
                  <c:v>13.69815880670636</c:v>
                </c:pt>
                <c:pt idx="323">
                  <c:v>13.682512859608034</c:v>
                </c:pt>
                <c:pt idx="324">
                  <c:v>13.557500130585284</c:v>
                </c:pt>
                <c:pt idx="325">
                  <c:v>13.651252660295263</c:v>
                </c:pt>
                <c:pt idx="326">
                  <c:v>13.666871217979237</c:v>
                </c:pt>
                <c:pt idx="327">
                  <c:v>13.713809061052137</c:v>
                </c:pt>
                <c:pt idx="328">
                  <c:v>13.760804634580627</c:v>
                </c:pt>
                <c:pt idx="329">
                  <c:v>13.666833609430986</c:v>
                </c:pt>
                <c:pt idx="330">
                  <c:v>13.666890022330982</c:v>
                </c:pt>
                <c:pt idx="331">
                  <c:v>13.619972108145584</c:v>
                </c:pt>
                <c:pt idx="332">
                  <c:v>13.620009572378747</c:v>
                </c:pt>
                <c:pt idx="333">
                  <c:v>13.510635520619077</c:v>
                </c:pt>
                <c:pt idx="334">
                  <c:v>13.729444723600809</c:v>
                </c:pt>
                <c:pt idx="335">
                  <c:v>13.729463624424223</c:v>
                </c:pt>
                <c:pt idx="336">
                  <c:v>13.682531688071856</c:v>
                </c:pt>
                <c:pt idx="337">
                  <c:v>13.588727529719769</c:v>
                </c:pt>
                <c:pt idx="338">
                  <c:v>13.651233880043037</c:v>
                </c:pt>
                <c:pt idx="339">
                  <c:v>13.729463624424223</c:v>
                </c:pt>
                <c:pt idx="340">
                  <c:v>13.651215099842485</c:v>
                </c:pt>
                <c:pt idx="341">
                  <c:v>13.54187425696988</c:v>
                </c:pt>
                <c:pt idx="342">
                  <c:v>13.776453186502033</c:v>
                </c:pt>
                <c:pt idx="343">
                  <c:v>13.573130343569446</c:v>
                </c:pt>
                <c:pt idx="344">
                  <c:v>13.526271308721375</c:v>
                </c:pt>
                <c:pt idx="345">
                  <c:v>13.604328962657894</c:v>
                </c:pt>
                <c:pt idx="346">
                  <c:v>13.588727529719769</c:v>
                </c:pt>
                <c:pt idx="347">
                  <c:v>13.666890022330982</c:v>
                </c:pt>
                <c:pt idx="348">
                  <c:v>13.745103573616793</c:v>
                </c:pt>
                <c:pt idx="349">
                  <c:v>13.72948252529968</c:v>
                </c:pt>
                <c:pt idx="350">
                  <c:v>13.807820160822606</c:v>
                </c:pt>
                <c:pt idx="351">
                  <c:v>13.635582087909825</c:v>
                </c:pt>
                <c:pt idx="352">
                  <c:v>13.713827937777806</c:v>
                </c:pt>
                <c:pt idx="353">
                  <c:v>13.760823583845605</c:v>
                </c:pt>
                <c:pt idx="354">
                  <c:v>13.839204511004672</c:v>
                </c:pt>
                <c:pt idx="355">
                  <c:v>13.68247520283585</c:v>
                </c:pt>
                <c:pt idx="356">
                  <c:v>13.713790184378436</c:v>
                </c:pt>
                <c:pt idx="357">
                  <c:v>13.839166370398544</c:v>
                </c:pt>
                <c:pt idx="358">
                  <c:v>13.729444723600809</c:v>
                </c:pt>
                <c:pt idx="359">
                  <c:v>13.619934644118532</c:v>
                </c:pt>
                <c:pt idx="360">
                  <c:v>13.745122498602505</c:v>
                </c:pt>
                <c:pt idx="361">
                  <c:v>13.745103573616793</c:v>
                </c:pt>
                <c:pt idx="362">
                  <c:v>13.792125003787916</c:v>
                </c:pt>
                <c:pt idx="363">
                  <c:v>13.69815880670636</c:v>
                </c:pt>
                <c:pt idx="364">
                  <c:v>13.666852413679237</c:v>
                </c:pt>
                <c:pt idx="365">
                  <c:v>13.666890022330982</c:v>
                </c:pt>
                <c:pt idx="366">
                  <c:v>13.776453186502033</c:v>
                </c:pt>
                <c:pt idx="367">
                  <c:v>13.823519686080864</c:v>
                </c:pt>
                <c:pt idx="368">
                  <c:v>13.682494031196033</c:v>
                </c:pt>
                <c:pt idx="369">
                  <c:v>13.760804634580627</c:v>
                </c:pt>
                <c:pt idx="370">
                  <c:v>13.807801139009282</c:v>
                </c:pt>
                <c:pt idx="371">
                  <c:v>13.760785685367832</c:v>
                </c:pt>
                <c:pt idx="372">
                  <c:v>13.729463624424223</c:v>
                </c:pt>
                <c:pt idx="373">
                  <c:v>13.729501426227175</c:v>
                </c:pt>
                <c:pt idx="374">
                  <c:v>13.807801139009282</c:v>
                </c:pt>
                <c:pt idx="375">
                  <c:v>13.854855470138949</c:v>
                </c:pt>
                <c:pt idx="376">
                  <c:v>13.760804634580627</c:v>
                </c:pt>
                <c:pt idx="377">
                  <c:v>13.854893659246519</c:v>
                </c:pt>
                <c:pt idx="378">
                  <c:v>13.713790184378436</c:v>
                </c:pt>
                <c:pt idx="379">
                  <c:v>13.760785685367832</c:v>
                </c:pt>
                <c:pt idx="380">
                  <c:v>13.99625221127814</c:v>
                </c:pt>
                <c:pt idx="381">
                  <c:v>13.886246646649973</c:v>
                </c:pt>
                <c:pt idx="382">
                  <c:v>13.839147300174318</c:v>
                </c:pt>
                <c:pt idx="383">
                  <c:v>13.839166370398544</c:v>
                </c:pt>
                <c:pt idx="384">
                  <c:v>13.7764152398581</c:v>
                </c:pt>
                <c:pt idx="385">
                  <c:v>13.870548894959864</c:v>
                </c:pt>
                <c:pt idx="386">
                  <c:v>13.886227503635965</c:v>
                </c:pt>
                <c:pt idx="387">
                  <c:v>13.823500639989641</c:v>
                </c:pt>
                <c:pt idx="388">
                  <c:v>13.776453186502033</c:v>
                </c:pt>
                <c:pt idx="389">
                  <c:v>13.619915912182289</c:v>
                </c:pt>
                <c:pt idx="390">
                  <c:v>13.760823583845605</c:v>
                </c:pt>
                <c:pt idx="391">
                  <c:v>13.69815880670636</c:v>
                </c:pt>
                <c:pt idx="392">
                  <c:v>13.854874564666417</c:v>
                </c:pt>
                <c:pt idx="393">
                  <c:v>13.839147300174318</c:v>
                </c:pt>
                <c:pt idx="394">
                  <c:v>13.839166370398544</c:v>
                </c:pt>
                <c:pt idx="395">
                  <c:v>13.980524121336549</c:v>
                </c:pt>
                <c:pt idx="396">
                  <c:v>13.901987061762725</c:v>
                </c:pt>
                <c:pt idx="397">
                  <c:v>13.760766736207227</c:v>
                </c:pt>
                <c:pt idx="398">
                  <c:v>13.807839182688339</c:v>
                </c:pt>
                <c:pt idx="399">
                  <c:v>13.839185440675328</c:v>
                </c:pt>
                <c:pt idx="400">
                  <c:v>13.933346664919776</c:v>
                </c:pt>
                <c:pt idx="401">
                  <c:v>13.917655137797622</c:v>
                </c:pt>
                <c:pt idx="402">
                  <c:v>13.917635946193792</c:v>
                </c:pt>
                <c:pt idx="403">
                  <c:v>13.964819635449652</c:v>
                </c:pt>
                <c:pt idx="404">
                  <c:v>13.901948726998995</c:v>
                </c:pt>
                <c:pt idx="405">
                  <c:v>13.917674329454377</c:v>
                </c:pt>
                <c:pt idx="406">
                  <c:v>13.792087008743859</c:v>
                </c:pt>
                <c:pt idx="407">
                  <c:v>13.917712712926672</c:v>
                </c:pt>
                <c:pt idx="408">
                  <c:v>13.776453186502033</c:v>
                </c:pt>
                <c:pt idx="409">
                  <c:v>13.823481593950904</c:v>
                </c:pt>
                <c:pt idx="410">
                  <c:v>13.823481593950904</c:v>
                </c:pt>
                <c:pt idx="411">
                  <c:v>13.933385096808282</c:v>
                </c:pt>
                <c:pt idx="412">
                  <c:v>13.917693521164063</c:v>
                </c:pt>
                <c:pt idx="413">
                  <c:v>13.949100198208816</c:v>
                </c:pt>
                <c:pt idx="414">
                  <c:v>13.886284932836329</c:v>
                </c:pt>
                <c:pt idx="415">
                  <c:v>13.792144001388451</c:v>
                </c:pt>
                <c:pt idx="416">
                  <c:v>13.807801139009282</c:v>
                </c:pt>
                <c:pt idx="417">
                  <c:v>13.996271524631812</c:v>
                </c:pt>
                <c:pt idx="418">
                  <c:v>14.027721416602498</c:v>
                </c:pt>
                <c:pt idx="419">
                  <c:v>13.964819635449652</c:v>
                </c:pt>
                <c:pt idx="420">
                  <c:v>13.933346664919776</c:v>
                </c:pt>
                <c:pt idx="421">
                  <c:v>13.980524121336549</c:v>
                </c:pt>
                <c:pt idx="422">
                  <c:v>13.980543410325435</c:v>
                </c:pt>
                <c:pt idx="423">
                  <c:v>13.949080957911383</c:v>
                </c:pt>
                <c:pt idx="424">
                  <c:v>14.074957815171082</c:v>
                </c:pt>
                <c:pt idx="425">
                  <c:v>13.980504832400889</c:v>
                </c:pt>
                <c:pt idx="426">
                  <c:v>13.933346664919776</c:v>
                </c:pt>
                <c:pt idx="427">
                  <c:v>14.043481922105833</c:v>
                </c:pt>
                <c:pt idx="428">
                  <c:v>13.901967894354433</c:v>
                </c:pt>
                <c:pt idx="429">
                  <c:v>13.99625221127814</c:v>
                </c:pt>
                <c:pt idx="430">
                  <c:v>14.122233365658513</c:v>
                </c:pt>
                <c:pt idx="431">
                  <c:v>13.886208360674738</c:v>
                </c:pt>
                <c:pt idx="432">
                  <c:v>13.933346664919776</c:v>
                </c:pt>
                <c:pt idx="433">
                  <c:v>14.059188590284357</c:v>
                </c:pt>
                <c:pt idx="434">
                  <c:v>14.059208001170809</c:v>
                </c:pt>
                <c:pt idx="435">
                  <c:v>14.027740778723896</c:v>
                </c:pt>
                <c:pt idx="436">
                  <c:v>13.933365880837528</c:v>
                </c:pt>
                <c:pt idx="437">
                  <c:v>14.043481922105833</c:v>
                </c:pt>
                <c:pt idx="438">
                  <c:v>14.074938379856263</c:v>
                </c:pt>
                <c:pt idx="439">
                  <c:v>14.074938379856263</c:v>
                </c:pt>
                <c:pt idx="440">
                  <c:v>14.059227412110859</c:v>
                </c:pt>
                <c:pt idx="441">
                  <c:v>14.153811289885757</c:v>
                </c:pt>
                <c:pt idx="442">
                  <c:v>14.059208001170809</c:v>
                </c:pt>
                <c:pt idx="443">
                  <c:v>14.043481922105833</c:v>
                </c:pt>
                <c:pt idx="444">
                  <c:v>14.027721416602498</c:v>
                </c:pt>
                <c:pt idx="445">
                  <c:v>14.122233365658513</c:v>
                </c:pt>
                <c:pt idx="446">
                  <c:v>14.027682692520058</c:v>
                </c:pt>
                <c:pt idx="447">
                  <c:v>14.090711979383903</c:v>
                </c:pt>
                <c:pt idx="448">
                  <c:v>14.138039657802246</c:v>
                </c:pt>
                <c:pt idx="449">
                  <c:v>14.027760140898742</c:v>
                </c:pt>
                <c:pt idx="450">
                  <c:v>14.074957815171082</c:v>
                </c:pt>
                <c:pt idx="451">
                  <c:v>14.122213856982025</c:v>
                </c:pt>
                <c:pt idx="452">
                  <c:v>14.153733059185075</c:v>
                </c:pt>
                <c:pt idx="453">
                  <c:v>14.090692519627957</c:v>
                </c:pt>
                <c:pt idx="454">
                  <c:v>14.011984642434246</c:v>
                </c:pt>
                <c:pt idx="455">
                  <c:v>14.106451011402019</c:v>
                </c:pt>
                <c:pt idx="456">
                  <c:v>14.122252874388899</c:v>
                </c:pt>
                <c:pt idx="457">
                  <c:v>14.138039657802246</c:v>
                </c:pt>
                <c:pt idx="458">
                  <c:v>14.216902117258002</c:v>
                </c:pt>
                <c:pt idx="459">
                  <c:v>14.169508952509414</c:v>
                </c:pt>
                <c:pt idx="460">
                  <c:v>14.153772174427315</c:v>
                </c:pt>
                <c:pt idx="461">
                  <c:v>14.074977250539577</c:v>
                </c:pt>
                <c:pt idx="462">
                  <c:v>14.153791732129511</c:v>
                </c:pt>
                <c:pt idx="463">
                  <c:v>14.138000591328476</c:v>
                </c:pt>
                <c:pt idx="464">
                  <c:v>14.074938379856263</c:v>
                </c:pt>
                <c:pt idx="465">
                  <c:v>14.122213856982025</c:v>
                </c:pt>
                <c:pt idx="466">
                  <c:v>14.138000591328476</c:v>
                </c:pt>
                <c:pt idx="467">
                  <c:v>14.295932583741131</c:v>
                </c:pt>
                <c:pt idx="468">
                  <c:v>14.216862805822251</c:v>
                </c:pt>
                <c:pt idx="469">
                  <c:v>14.201132717623768</c:v>
                </c:pt>
                <c:pt idx="470">
                  <c:v>14.137961525070605</c:v>
                </c:pt>
                <c:pt idx="471">
                  <c:v>14.37507268528519</c:v>
                </c:pt>
                <c:pt idx="472">
                  <c:v>14.232715194975626</c:v>
                </c:pt>
                <c:pt idx="473">
                  <c:v>14.32756752418028</c:v>
                </c:pt>
                <c:pt idx="474">
                  <c:v>14.32756752418028</c:v>
                </c:pt>
                <c:pt idx="475">
                  <c:v>14.10647049561185</c:v>
                </c:pt>
                <c:pt idx="476">
                  <c:v>14.216902117258002</c:v>
                </c:pt>
                <c:pt idx="477">
                  <c:v>14.24851298519002</c:v>
                </c:pt>
                <c:pt idx="478">
                  <c:v>14.216882461512951</c:v>
                </c:pt>
                <c:pt idx="479">
                  <c:v>14.169528534608448</c:v>
                </c:pt>
                <c:pt idx="480">
                  <c:v>14.343371709661254</c:v>
                </c:pt>
                <c:pt idx="481">
                  <c:v>14.280101923656863</c:v>
                </c:pt>
                <c:pt idx="482">
                  <c:v>14.23263647387919</c:v>
                </c:pt>
                <c:pt idx="483">
                  <c:v>14.232675834318556</c:v>
                </c:pt>
                <c:pt idx="484">
                  <c:v>14.232695514619879</c:v>
                </c:pt>
                <c:pt idx="485">
                  <c:v>14.248493280265093</c:v>
                </c:pt>
                <c:pt idx="486">
                  <c:v>14.137961525070605</c:v>
                </c:pt>
                <c:pt idx="487">
                  <c:v>14.1694893704645</c:v>
                </c:pt>
                <c:pt idx="488">
                  <c:v>14.327547696216685</c:v>
                </c:pt>
                <c:pt idx="489">
                  <c:v>14.438427855651744</c:v>
                </c:pt>
                <c:pt idx="490">
                  <c:v>14.24851298519002</c:v>
                </c:pt>
                <c:pt idx="491">
                  <c:v>14.248493280265093</c:v>
                </c:pt>
                <c:pt idx="492">
                  <c:v>14.248453870578743</c:v>
                </c:pt>
                <c:pt idx="493">
                  <c:v>14.264275686553857</c:v>
                </c:pt>
                <c:pt idx="494">
                  <c:v>14.248473575394666</c:v>
                </c:pt>
                <c:pt idx="495">
                  <c:v>14.248473575394666</c:v>
                </c:pt>
                <c:pt idx="496">
                  <c:v>14.327587352198753</c:v>
                </c:pt>
                <c:pt idx="497">
                  <c:v>14.311728061945999</c:v>
                </c:pt>
                <c:pt idx="498">
                  <c:v>14.201093455166278</c:v>
                </c:pt>
              </c:numCache>
            </c:numRef>
          </c:yVal>
        </c:ser>
        <c:ser>
          <c:idx val="0"/>
          <c:order val="0"/>
          <c:tx>
            <c:strRef>
              <c:f>'Test Data'!$AA$1</c:f>
              <c:strCache>
                <c:ptCount val="1"/>
                <c:pt idx="0">
                  <c:v>Calculated Aeration
% D4052 Baseline</c:v>
                </c:pt>
              </c:strCache>
            </c:strRef>
          </c:tx>
          <c:marker>
            <c:symbol val="none"/>
          </c:marker>
          <c:xVal>
            <c:numRef>
              <c:f>'Test Data'!$A$2:$A$500</c:f>
              <c:numCache>
                <c:formatCode>0.0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'Test Data'!$AA$2:$AA$500</c:f>
              <c:numCache>
                <c:formatCode>General</c:formatCode>
                <c:ptCount val="499"/>
                <c:pt idx="0">
                  <c:v>8.1200457740587808</c:v>
                </c:pt>
                <c:pt idx="1">
                  <c:v>8.9036275889416174</c:v>
                </c:pt>
                <c:pt idx="2">
                  <c:v>9.3718903805854534</c:v>
                </c:pt>
                <c:pt idx="3">
                  <c:v>9.789776931333952</c:v>
                </c:pt>
                <c:pt idx="4">
                  <c:v>9.82600706866344</c:v>
                </c:pt>
                <c:pt idx="5">
                  <c:v>10.013463820988287</c:v>
                </c:pt>
                <c:pt idx="6">
                  <c:v>10.248391170986944</c:v>
                </c:pt>
                <c:pt idx="7">
                  <c:v>10.419237766465132</c:v>
                </c:pt>
                <c:pt idx="8">
                  <c:v>10.437334490062044</c:v>
                </c:pt>
                <c:pt idx="9">
                  <c:v>10.491766247174606</c:v>
                </c:pt>
                <c:pt idx="10">
                  <c:v>10.655467647306674</c:v>
                </c:pt>
                <c:pt idx="11">
                  <c:v>10.600558235875409</c:v>
                </c:pt>
                <c:pt idx="12">
                  <c:v>10.682945724063869</c:v>
                </c:pt>
                <c:pt idx="13">
                  <c:v>10.782927278026005</c:v>
                </c:pt>
                <c:pt idx="14">
                  <c:v>10.727919975515858</c:v>
                </c:pt>
                <c:pt idx="15">
                  <c:v>10.782912796600606</c:v>
                </c:pt>
                <c:pt idx="16">
                  <c:v>10.846579802012162</c:v>
                </c:pt>
                <c:pt idx="17">
                  <c:v>10.928910309511251</c:v>
                </c:pt>
                <c:pt idx="18">
                  <c:v>10.891268793601485</c:v>
                </c:pt>
                <c:pt idx="19">
                  <c:v>10.964376962814521</c:v>
                </c:pt>
                <c:pt idx="20">
                  <c:v>11.011046035915767</c:v>
                </c:pt>
                <c:pt idx="21">
                  <c:v>11.139311758250367</c:v>
                </c:pt>
                <c:pt idx="22">
                  <c:v>11.065972673201861</c:v>
                </c:pt>
                <c:pt idx="23">
                  <c:v>11.184917555035716</c:v>
                </c:pt>
                <c:pt idx="24">
                  <c:v>11.157268427370596</c:v>
                </c:pt>
                <c:pt idx="25">
                  <c:v>11.129163500762505</c:v>
                </c:pt>
                <c:pt idx="26">
                  <c:v>11.231031032650758</c:v>
                </c:pt>
                <c:pt idx="27">
                  <c:v>11.229909646110032</c:v>
                </c:pt>
                <c:pt idx="28">
                  <c:v>11.285082914667775</c:v>
                </c:pt>
                <c:pt idx="29">
                  <c:v>11.257368857671583</c:v>
                </c:pt>
                <c:pt idx="30">
                  <c:v>11.359060998883427</c:v>
                </c:pt>
                <c:pt idx="31">
                  <c:v>11.32299283309859</c:v>
                </c:pt>
                <c:pt idx="32">
                  <c:v>11.405683651998933</c:v>
                </c:pt>
                <c:pt idx="33">
                  <c:v>11.451615276991312</c:v>
                </c:pt>
                <c:pt idx="34">
                  <c:v>11.571418724002868</c:v>
                </c:pt>
                <c:pt idx="35">
                  <c:v>11.488528462510507</c:v>
                </c:pt>
                <c:pt idx="36">
                  <c:v>11.450474502259018</c:v>
                </c:pt>
                <c:pt idx="37">
                  <c:v>11.514895772202554</c:v>
                </c:pt>
                <c:pt idx="38">
                  <c:v>11.414347149587236</c:v>
                </c:pt>
                <c:pt idx="39">
                  <c:v>11.543561885197073</c:v>
                </c:pt>
                <c:pt idx="40">
                  <c:v>11.506916586260326</c:v>
                </c:pt>
                <c:pt idx="41">
                  <c:v>11.608472694102998</c:v>
                </c:pt>
                <c:pt idx="42">
                  <c:v>11.497523543844693</c:v>
                </c:pt>
                <c:pt idx="43">
                  <c:v>11.59893898773616</c:v>
                </c:pt>
                <c:pt idx="44">
                  <c:v>11.626947127973553</c:v>
                </c:pt>
                <c:pt idx="45">
                  <c:v>11.635644805518041</c:v>
                </c:pt>
                <c:pt idx="46">
                  <c:v>11.635979781165618</c:v>
                </c:pt>
                <c:pt idx="47">
                  <c:v>11.7006312856227</c:v>
                </c:pt>
                <c:pt idx="48">
                  <c:v>11.644726115672455</c:v>
                </c:pt>
                <c:pt idx="49">
                  <c:v>11.80206482586064</c:v>
                </c:pt>
                <c:pt idx="50">
                  <c:v>11.68170511634802</c:v>
                </c:pt>
                <c:pt idx="51">
                  <c:v>11.728614266245255</c:v>
                </c:pt>
                <c:pt idx="52">
                  <c:v>11.802096817781878</c:v>
                </c:pt>
                <c:pt idx="53">
                  <c:v>11.801697063620466</c:v>
                </c:pt>
                <c:pt idx="54">
                  <c:v>11.736960423149505</c:v>
                </c:pt>
                <c:pt idx="55">
                  <c:v>11.858527562770872</c:v>
                </c:pt>
                <c:pt idx="56">
                  <c:v>11.821339189206585</c:v>
                </c:pt>
                <c:pt idx="57">
                  <c:v>11.793325427748599</c:v>
                </c:pt>
                <c:pt idx="58">
                  <c:v>11.793325427748599</c:v>
                </c:pt>
                <c:pt idx="59">
                  <c:v>11.904403723126098</c:v>
                </c:pt>
                <c:pt idx="60">
                  <c:v>11.737279985262367</c:v>
                </c:pt>
                <c:pt idx="61">
                  <c:v>11.849763257518438</c:v>
                </c:pt>
                <c:pt idx="62">
                  <c:v>11.894943597701575</c:v>
                </c:pt>
                <c:pt idx="63">
                  <c:v>11.93258198160275</c:v>
                </c:pt>
                <c:pt idx="64">
                  <c:v>11.914326375486308</c:v>
                </c:pt>
                <c:pt idx="65">
                  <c:v>11.885853487832698</c:v>
                </c:pt>
                <c:pt idx="66">
                  <c:v>11.922992420134525</c:v>
                </c:pt>
                <c:pt idx="67">
                  <c:v>12.035095216486877</c:v>
                </c:pt>
                <c:pt idx="68">
                  <c:v>11.988758970241371</c:v>
                </c:pt>
                <c:pt idx="69">
                  <c:v>11.987607827378437</c:v>
                </c:pt>
                <c:pt idx="70">
                  <c:v>11.942368734462672</c:v>
                </c:pt>
                <c:pt idx="71">
                  <c:v>11.96939916819599</c:v>
                </c:pt>
                <c:pt idx="72">
                  <c:v>12.00739208894405</c:v>
                </c:pt>
                <c:pt idx="73">
                  <c:v>12.072425576832106</c:v>
                </c:pt>
                <c:pt idx="74">
                  <c:v>12.007343176738642</c:v>
                </c:pt>
                <c:pt idx="75">
                  <c:v>11.932918381497872</c:v>
                </c:pt>
                <c:pt idx="76">
                  <c:v>12.025629325423989</c:v>
                </c:pt>
                <c:pt idx="77">
                  <c:v>12.035111562262641</c:v>
                </c:pt>
                <c:pt idx="78">
                  <c:v>11.95113146244609</c:v>
                </c:pt>
                <c:pt idx="79">
                  <c:v>12.053004421563095</c:v>
                </c:pt>
                <c:pt idx="80">
                  <c:v>12.052667446026007</c:v>
                </c:pt>
                <c:pt idx="81">
                  <c:v>12.044242109337503</c:v>
                </c:pt>
                <c:pt idx="82">
                  <c:v>12.100209959842632</c:v>
                </c:pt>
                <c:pt idx="83">
                  <c:v>12.053020794279531</c:v>
                </c:pt>
                <c:pt idx="84">
                  <c:v>12.109737731601561</c:v>
                </c:pt>
                <c:pt idx="85">
                  <c:v>12.025982503173136</c:v>
                </c:pt>
                <c:pt idx="86">
                  <c:v>12.090733141874583</c:v>
                </c:pt>
                <c:pt idx="87">
                  <c:v>12.127654368646978</c:v>
                </c:pt>
                <c:pt idx="88">
                  <c:v>12.19248946107688</c:v>
                </c:pt>
                <c:pt idx="89">
                  <c:v>12.221876875615505</c:v>
                </c:pt>
                <c:pt idx="90">
                  <c:v>12.165416978499884</c:v>
                </c:pt>
                <c:pt idx="91">
                  <c:v>12.231054531979776</c:v>
                </c:pt>
                <c:pt idx="92">
                  <c:v>12.109721273495163</c:v>
                </c:pt>
                <c:pt idx="93">
                  <c:v>12.156620674277073</c:v>
                </c:pt>
                <c:pt idx="94">
                  <c:v>12.175277015047056</c:v>
                </c:pt>
                <c:pt idx="95">
                  <c:v>12.277253597425853</c:v>
                </c:pt>
                <c:pt idx="96">
                  <c:v>12.201999944329135</c:v>
                </c:pt>
                <c:pt idx="97">
                  <c:v>12.127267580507459</c:v>
                </c:pt>
                <c:pt idx="98">
                  <c:v>12.26840632794937</c:v>
                </c:pt>
                <c:pt idx="99">
                  <c:v>12.370857408772805</c:v>
                </c:pt>
                <c:pt idx="100">
                  <c:v>12.258884561263113</c:v>
                </c:pt>
                <c:pt idx="101">
                  <c:v>12.249702330328285</c:v>
                </c:pt>
                <c:pt idx="102">
                  <c:v>12.352152807666524</c:v>
                </c:pt>
                <c:pt idx="103">
                  <c:v>12.277929710039736</c:v>
                </c:pt>
                <c:pt idx="104">
                  <c:v>12.296735629774162</c:v>
                </c:pt>
                <c:pt idx="105">
                  <c:v>12.315438617512028</c:v>
                </c:pt>
                <c:pt idx="106">
                  <c:v>12.277220176018851</c:v>
                </c:pt>
                <c:pt idx="107">
                  <c:v>12.390439169810605</c:v>
                </c:pt>
                <c:pt idx="108">
                  <c:v>12.211545263112075</c:v>
                </c:pt>
                <c:pt idx="109">
                  <c:v>12.324614915357628</c:v>
                </c:pt>
                <c:pt idx="110">
                  <c:v>12.258884561263113</c:v>
                </c:pt>
                <c:pt idx="111">
                  <c:v>12.231409006616387</c:v>
                </c:pt>
                <c:pt idx="112">
                  <c:v>12.28674505353435</c:v>
                </c:pt>
                <c:pt idx="113">
                  <c:v>12.32496998082012</c:v>
                </c:pt>
                <c:pt idx="114">
                  <c:v>12.258529913476433</c:v>
                </c:pt>
                <c:pt idx="115">
                  <c:v>12.370146700628501</c:v>
                </c:pt>
                <c:pt idx="116">
                  <c:v>12.370518905193402</c:v>
                </c:pt>
                <c:pt idx="117">
                  <c:v>12.409156498373724</c:v>
                </c:pt>
                <c:pt idx="118">
                  <c:v>12.277946421791857</c:v>
                </c:pt>
                <c:pt idx="119">
                  <c:v>12.361335105919274</c:v>
                </c:pt>
                <c:pt idx="120">
                  <c:v>12.455933937605304</c:v>
                </c:pt>
                <c:pt idx="121">
                  <c:v>12.615583875959398</c:v>
                </c:pt>
                <c:pt idx="122">
                  <c:v>12.427185524604962</c:v>
                </c:pt>
                <c:pt idx="123">
                  <c:v>12.418381965029807</c:v>
                </c:pt>
                <c:pt idx="124">
                  <c:v>12.418365040965753</c:v>
                </c:pt>
                <c:pt idx="125">
                  <c:v>12.380415035765406</c:v>
                </c:pt>
                <c:pt idx="126">
                  <c:v>12.483909324955276</c:v>
                </c:pt>
                <c:pt idx="127">
                  <c:v>12.501962339926514</c:v>
                </c:pt>
                <c:pt idx="128">
                  <c:v>12.483519208592794</c:v>
                </c:pt>
                <c:pt idx="129">
                  <c:v>12.502674717308009</c:v>
                </c:pt>
                <c:pt idx="130">
                  <c:v>12.436397043288856</c:v>
                </c:pt>
                <c:pt idx="131">
                  <c:v>12.464362754113266</c:v>
                </c:pt>
                <c:pt idx="132">
                  <c:v>12.643638920941402</c:v>
                </c:pt>
                <c:pt idx="133">
                  <c:v>12.492774080484851</c:v>
                </c:pt>
                <c:pt idx="134">
                  <c:v>12.540707502186303</c:v>
                </c:pt>
                <c:pt idx="135">
                  <c:v>12.511525388589725</c:v>
                </c:pt>
                <c:pt idx="136">
                  <c:v>12.529926539298403</c:v>
                </c:pt>
                <c:pt idx="137">
                  <c:v>12.559474736824297</c:v>
                </c:pt>
                <c:pt idx="138">
                  <c:v>12.605231293844948</c:v>
                </c:pt>
                <c:pt idx="139">
                  <c:v>12.614472239969862</c:v>
                </c:pt>
                <c:pt idx="140">
                  <c:v>12.436041272592526</c:v>
                </c:pt>
                <c:pt idx="141">
                  <c:v>12.559474736824297</c:v>
                </c:pt>
                <c:pt idx="142">
                  <c:v>12.550242903132828</c:v>
                </c:pt>
                <c:pt idx="143">
                  <c:v>12.521090063174336</c:v>
                </c:pt>
                <c:pt idx="144">
                  <c:v>12.605588136052415</c:v>
                </c:pt>
                <c:pt idx="145">
                  <c:v>12.483892301713384</c:v>
                </c:pt>
                <c:pt idx="146">
                  <c:v>12.614794697570183</c:v>
                </c:pt>
                <c:pt idx="147">
                  <c:v>12.643996005749964</c:v>
                </c:pt>
                <c:pt idx="148">
                  <c:v>12.549564169589072</c:v>
                </c:pt>
                <c:pt idx="149">
                  <c:v>12.54990353574907</c:v>
                </c:pt>
                <c:pt idx="150">
                  <c:v>12.540690392837945</c:v>
                </c:pt>
                <c:pt idx="151">
                  <c:v>12.577908683879452</c:v>
                </c:pt>
                <c:pt idx="152">
                  <c:v>12.595974693392851</c:v>
                </c:pt>
                <c:pt idx="153">
                  <c:v>12.568656652186696</c:v>
                </c:pt>
                <c:pt idx="154">
                  <c:v>12.530299997071895</c:v>
                </c:pt>
                <c:pt idx="155">
                  <c:v>12.6248437373296</c:v>
                </c:pt>
                <c:pt idx="156">
                  <c:v>12.681427213918658</c:v>
                </c:pt>
                <c:pt idx="157">
                  <c:v>12.652546333881364</c:v>
                </c:pt>
                <c:pt idx="158">
                  <c:v>12.710212904026427</c:v>
                </c:pt>
                <c:pt idx="159">
                  <c:v>12.709013029177044</c:v>
                </c:pt>
                <c:pt idx="160">
                  <c:v>12.671350754790176</c:v>
                </c:pt>
                <c:pt idx="161">
                  <c:v>12.671350754790176</c:v>
                </c:pt>
                <c:pt idx="162">
                  <c:v>12.643673452109297</c:v>
                </c:pt>
                <c:pt idx="163">
                  <c:v>12.671725323972002</c:v>
                </c:pt>
                <c:pt idx="164">
                  <c:v>12.737905429167546</c:v>
                </c:pt>
                <c:pt idx="165">
                  <c:v>12.625200703417683</c:v>
                </c:pt>
                <c:pt idx="166">
                  <c:v>12.576821527428134</c:v>
                </c:pt>
                <c:pt idx="167">
                  <c:v>12.671368062470382</c:v>
                </c:pt>
                <c:pt idx="168">
                  <c:v>12.804215532186625</c:v>
                </c:pt>
                <c:pt idx="169">
                  <c:v>12.803857430421845</c:v>
                </c:pt>
                <c:pt idx="170">
                  <c:v>12.785331938719002</c:v>
                </c:pt>
                <c:pt idx="171">
                  <c:v>12.765646333148698</c:v>
                </c:pt>
                <c:pt idx="172">
                  <c:v>12.756040050575807</c:v>
                </c:pt>
                <c:pt idx="173">
                  <c:v>12.727946252673044</c:v>
                </c:pt>
                <c:pt idx="174">
                  <c:v>12.710195537303164</c:v>
                </c:pt>
                <c:pt idx="175">
                  <c:v>12.803123725614206</c:v>
                </c:pt>
                <c:pt idx="176">
                  <c:v>12.860585996909379</c:v>
                </c:pt>
                <c:pt idx="177">
                  <c:v>12.804556125944977</c:v>
                </c:pt>
                <c:pt idx="178">
                  <c:v>12.804215532186625</c:v>
                </c:pt>
                <c:pt idx="179">
                  <c:v>12.74645282636274</c:v>
                </c:pt>
                <c:pt idx="180">
                  <c:v>12.69066342621907</c:v>
                </c:pt>
                <c:pt idx="181">
                  <c:v>12.765305927159289</c:v>
                </c:pt>
                <c:pt idx="182">
                  <c:v>12.728678888774075</c:v>
                </c:pt>
                <c:pt idx="183">
                  <c:v>12.785331938719002</c:v>
                </c:pt>
                <c:pt idx="184">
                  <c:v>12.851321933247513</c:v>
                </c:pt>
                <c:pt idx="185">
                  <c:v>12.851304351777332</c:v>
                </c:pt>
                <c:pt idx="186">
                  <c:v>12.719078891630925</c:v>
                </c:pt>
                <c:pt idx="187">
                  <c:v>12.907646653805289</c:v>
                </c:pt>
                <c:pt idx="188">
                  <c:v>12.813148760534016</c:v>
                </c:pt>
                <c:pt idx="189">
                  <c:v>12.746810563751824</c:v>
                </c:pt>
                <c:pt idx="190">
                  <c:v>12.727998433900597</c:v>
                </c:pt>
                <c:pt idx="191">
                  <c:v>12.840909246357505</c:v>
                </c:pt>
                <c:pt idx="192">
                  <c:v>12.925853623811378</c:v>
                </c:pt>
                <c:pt idx="193">
                  <c:v>12.794567675701405</c:v>
                </c:pt>
                <c:pt idx="194">
                  <c:v>12.81273803281803</c:v>
                </c:pt>
                <c:pt idx="195">
                  <c:v>12.803516839622739</c:v>
                </c:pt>
                <c:pt idx="196">
                  <c:v>12.860944458506346</c:v>
                </c:pt>
                <c:pt idx="197">
                  <c:v>12.840891680710895</c:v>
                </c:pt>
                <c:pt idx="198">
                  <c:v>12.860979650920171</c:v>
                </c:pt>
                <c:pt idx="199">
                  <c:v>12.870568624878223</c:v>
                </c:pt>
                <c:pt idx="200">
                  <c:v>12.822371516418107</c:v>
                </c:pt>
                <c:pt idx="201">
                  <c:v>12.879118687952879</c:v>
                </c:pt>
                <c:pt idx="202">
                  <c:v>12.886027065075096</c:v>
                </c:pt>
                <c:pt idx="203">
                  <c:v>12.876794109891025</c:v>
                </c:pt>
                <c:pt idx="204">
                  <c:v>13.008559807464648</c:v>
                </c:pt>
                <c:pt idx="205">
                  <c:v>13.048659193779208</c:v>
                </c:pt>
                <c:pt idx="206">
                  <c:v>13.077992576350599</c:v>
                </c:pt>
                <c:pt idx="207">
                  <c:v>13.08767172786173</c:v>
                </c:pt>
                <c:pt idx="208">
                  <c:v>12.9362994865145</c:v>
                </c:pt>
                <c:pt idx="209">
                  <c:v>12.982704842071893</c:v>
                </c:pt>
                <c:pt idx="210">
                  <c:v>13.107035073213732</c:v>
                </c:pt>
                <c:pt idx="211">
                  <c:v>13.030714978841701</c:v>
                </c:pt>
                <c:pt idx="212">
                  <c:v>13.13494001020403</c:v>
                </c:pt>
                <c:pt idx="213">
                  <c:v>13.058959943202849</c:v>
                </c:pt>
                <c:pt idx="214">
                  <c:v>13.08721902722017</c:v>
                </c:pt>
                <c:pt idx="215">
                  <c:v>13.030714978841701</c:v>
                </c:pt>
                <c:pt idx="216">
                  <c:v>12.992385380039256</c:v>
                </c:pt>
                <c:pt idx="217">
                  <c:v>13.077557868878984</c:v>
                </c:pt>
                <c:pt idx="218">
                  <c:v>13.049663274284129</c:v>
                </c:pt>
                <c:pt idx="219">
                  <c:v>12.992349786656984</c:v>
                </c:pt>
                <c:pt idx="220">
                  <c:v>13.12523469711161</c:v>
                </c:pt>
                <c:pt idx="221">
                  <c:v>13.162858651887314</c:v>
                </c:pt>
                <c:pt idx="222">
                  <c:v>13.125630842146832</c:v>
                </c:pt>
                <c:pt idx="223">
                  <c:v>13.144250710500033</c:v>
                </c:pt>
                <c:pt idx="224">
                  <c:v>13.182701285161158</c:v>
                </c:pt>
                <c:pt idx="225">
                  <c:v>13.116341192167772</c:v>
                </c:pt>
                <c:pt idx="226">
                  <c:v>13.125630842146832</c:v>
                </c:pt>
                <c:pt idx="227">
                  <c:v>13.153202620181077</c:v>
                </c:pt>
                <c:pt idx="228">
                  <c:v>13.268539980007249</c:v>
                </c:pt>
                <c:pt idx="229">
                  <c:v>13.324522671883463</c:v>
                </c:pt>
                <c:pt idx="230">
                  <c:v>13.278233801693576</c:v>
                </c:pt>
                <c:pt idx="231">
                  <c:v>13.126369141314331</c:v>
                </c:pt>
                <c:pt idx="232">
                  <c:v>13.219984748141645</c:v>
                </c:pt>
                <c:pt idx="233">
                  <c:v>13.182719373009888</c:v>
                </c:pt>
                <c:pt idx="234">
                  <c:v>13.201664342880976</c:v>
                </c:pt>
                <c:pt idx="235">
                  <c:v>13.268521760622848</c:v>
                </c:pt>
                <c:pt idx="236">
                  <c:v>13.25886602185081</c:v>
                </c:pt>
                <c:pt idx="237">
                  <c:v>13.240208390971983</c:v>
                </c:pt>
                <c:pt idx="238">
                  <c:v>13.210643449158635</c:v>
                </c:pt>
                <c:pt idx="239">
                  <c:v>13.24019021501584</c:v>
                </c:pt>
                <c:pt idx="240">
                  <c:v>13.42116697191193</c:v>
                </c:pt>
                <c:pt idx="241">
                  <c:v>13.202079326329875</c:v>
                </c:pt>
                <c:pt idx="242">
                  <c:v>13.201682459739663</c:v>
                </c:pt>
                <c:pt idx="243">
                  <c:v>13.220345496819807</c:v>
                </c:pt>
                <c:pt idx="244">
                  <c:v>13.240172039109599</c:v>
                </c:pt>
                <c:pt idx="245">
                  <c:v>13.268558199441685</c:v>
                </c:pt>
                <c:pt idx="246">
                  <c:v>13.259227018781509</c:v>
                </c:pt>
                <c:pt idx="247">
                  <c:v>13.344802095155911</c:v>
                </c:pt>
                <c:pt idx="248">
                  <c:v>13.305500455855137</c:v>
                </c:pt>
                <c:pt idx="249">
                  <c:v>13.354129020289543</c:v>
                </c:pt>
                <c:pt idx="250">
                  <c:v>13.27785445032648</c:v>
                </c:pt>
                <c:pt idx="251">
                  <c:v>13.334262695571505</c:v>
                </c:pt>
                <c:pt idx="252">
                  <c:v>13.314857530938564</c:v>
                </c:pt>
                <c:pt idx="253">
                  <c:v>13.315237175515781</c:v>
                </c:pt>
                <c:pt idx="254">
                  <c:v>13.220363642352922</c:v>
                </c:pt>
                <c:pt idx="255">
                  <c:v>13.238996559837679</c:v>
                </c:pt>
                <c:pt idx="256">
                  <c:v>13.467953259008086</c:v>
                </c:pt>
                <c:pt idx="257">
                  <c:v>13.305500455855137</c:v>
                </c:pt>
                <c:pt idx="258">
                  <c:v>13.22103070794418</c:v>
                </c:pt>
                <c:pt idx="259">
                  <c:v>13.305898302663516</c:v>
                </c:pt>
                <c:pt idx="260">
                  <c:v>13.287188678079229</c:v>
                </c:pt>
                <c:pt idx="261">
                  <c:v>13.249518247699898</c:v>
                </c:pt>
                <c:pt idx="262">
                  <c:v>13.458951491106713</c:v>
                </c:pt>
                <c:pt idx="263">
                  <c:v>13.305537008156451</c:v>
                </c:pt>
                <c:pt idx="264">
                  <c:v>13.391543890228371</c:v>
                </c:pt>
                <c:pt idx="265">
                  <c:v>13.305500455855137</c:v>
                </c:pt>
                <c:pt idx="266">
                  <c:v>13.525388251423903</c:v>
                </c:pt>
                <c:pt idx="267">
                  <c:v>13.439884262697271</c:v>
                </c:pt>
                <c:pt idx="268">
                  <c:v>13.430886936764757</c:v>
                </c:pt>
                <c:pt idx="269">
                  <c:v>13.391562298532033</c:v>
                </c:pt>
                <c:pt idx="270">
                  <c:v>13.467971784798555</c:v>
                </c:pt>
                <c:pt idx="271">
                  <c:v>13.448883016076888</c:v>
                </c:pt>
                <c:pt idx="272">
                  <c:v>13.448883016076888</c:v>
                </c:pt>
                <c:pt idx="273">
                  <c:v>13.421185425755858</c:v>
                </c:pt>
                <c:pt idx="274">
                  <c:v>13.382192447363284</c:v>
                </c:pt>
                <c:pt idx="275">
                  <c:v>13.563279472116935</c:v>
                </c:pt>
                <c:pt idx="276">
                  <c:v>13.420823395652008</c:v>
                </c:pt>
                <c:pt idx="277">
                  <c:v>13.477355923529727</c:v>
                </c:pt>
                <c:pt idx="278">
                  <c:v>13.458589220749746</c:v>
                </c:pt>
                <c:pt idx="279">
                  <c:v>13.477318843071842</c:v>
                </c:pt>
                <c:pt idx="280">
                  <c:v>13.497290871191927</c:v>
                </c:pt>
                <c:pt idx="281">
                  <c:v>13.458589220749746</c:v>
                </c:pt>
                <c:pt idx="282">
                  <c:v>13.430886936764757</c:v>
                </c:pt>
                <c:pt idx="283">
                  <c:v>13.421185425755858</c:v>
                </c:pt>
                <c:pt idx="284">
                  <c:v>13.430506376980993</c:v>
                </c:pt>
                <c:pt idx="285">
                  <c:v>13.391525481975316</c:v>
                </c:pt>
                <c:pt idx="286">
                  <c:v>13.401258778250295</c:v>
                </c:pt>
                <c:pt idx="287">
                  <c:v>13.516377357659689</c:v>
                </c:pt>
                <c:pt idx="288">
                  <c:v>13.430506376980993</c:v>
                </c:pt>
                <c:pt idx="289">
                  <c:v>13.497597675276138</c:v>
                </c:pt>
                <c:pt idx="290">
                  <c:v>13.277511568665023</c:v>
                </c:pt>
                <c:pt idx="291">
                  <c:v>13.553518136015944</c:v>
                </c:pt>
                <c:pt idx="292">
                  <c:v>13.402093946608836</c:v>
                </c:pt>
                <c:pt idx="293">
                  <c:v>13.354129020289543</c:v>
                </c:pt>
                <c:pt idx="294">
                  <c:v>13.592591836669458</c:v>
                </c:pt>
                <c:pt idx="295">
                  <c:v>13.315237175515781</c:v>
                </c:pt>
                <c:pt idx="296">
                  <c:v>13.477337383275282</c:v>
                </c:pt>
                <c:pt idx="297">
                  <c:v>13.573023822597749</c:v>
                </c:pt>
                <c:pt idx="298">
                  <c:v>13.449245224892181</c:v>
                </c:pt>
                <c:pt idx="299">
                  <c:v>13.516014720053446</c:v>
                </c:pt>
                <c:pt idx="300">
                  <c:v>13.430181223553769</c:v>
                </c:pt>
                <c:pt idx="301">
                  <c:v>13.458589220749746</c:v>
                </c:pt>
                <c:pt idx="302">
                  <c:v>13.497616246672026</c:v>
                </c:pt>
                <c:pt idx="303">
                  <c:v>13.458607732131753</c:v>
                </c:pt>
                <c:pt idx="304">
                  <c:v>13.411755324487491</c:v>
                </c:pt>
                <c:pt idx="305">
                  <c:v>13.391525481975316</c:v>
                </c:pt>
                <c:pt idx="306">
                  <c:v>13.48830298327583</c:v>
                </c:pt>
                <c:pt idx="307">
                  <c:v>13.458607732131753</c:v>
                </c:pt>
                <c:pt idx="308">
                  <c:v>13.535126088356817</c:v>
                </c:pt>
                <c:pt idx="309">
                  <c:v>13.440227930918391</c:v>
                </c:pt>
                <c:pt idx="310">
                  <c:v>13.477355923529727</c:v>
                </c:pt>
                <c:pt idx="311">
                  <c:v>13.42116697191193</c:v>
                </c:pt>
                <c:pt idx="312">
                  <c:v>13.49765338961712</c:v>
                </c:pt>
                <c:pt idx="313">
                  <c:v>13.449245224892181</c:v>
                </c:pt>
                <c:pt idx="314">
                  <c:v>13.554225234223116</c:v>
                </c:pt>
                <c:pt idx="315">
                  <c:v>13.563242127000505</c:v>
                </c:pt>
                <c:pt idx="316">
                  <c:v>13.43054331339906</c:v>
                </c:pt>
                <c:pt idx="317">
                  <c:v>13.382210841295173</c:v>
                </c:pt>
                <c:pt idx="318">
                  <c:v>13.516358757353695</c:v>
                </c:pt>
                <c:pt idx="319">
                  <c:v>13.458226952706202</c:v>
                </c:pt>
                <c:pt idx="320">
                  <c:v>13.477337383275282</c:v>
                </c:pt>
                <c:pt idx="321">
                  <c:v>13.467971784798555</c:v>
                </c:pt>
                <c:pt idx="322">
                  <c:v>13.525750948921992</c:v>
                </c:pt>
                <c:pt idx="323">
                  <c:v>13.516014720053446</c:v>
                </c:pt>
                <c:pt idx="324">
                  <c:v>13.39190573300178</c:v>
                </c:pt>
                <c:pt idx="325">
                  <c:v>13.487921967571747</c:v>
                </c:pt>
                <c:pt idx="326">
                  <c:v>13.497634818119019</c:v>
                </c:pt>
                <c:pt idx="327">
                  <c:v>13.54450277634778</c:v>
                </c:pt>
                <c:pt idx="328">
                  <c:v>13.602378660364709</c:v>
                </c:pt>
                <c:pt idx="329">
                  <c:v>13.506605565876454</c:v>
                </c:pt>
                <c:pt idx="330">
                  <c:v>13.497290871191927</c:v>
                </c:pt>
                <c:pt idx="331">
                  <c:v>13.449245224892181</c:v>
                </c:pt>
                <c:pt idx="332">
                  <c:v>13.458644755048537</c:v>
                </c:pt>
                <c:pt idx="333">
                  <c:v>13.344747085989251</c:v>
                </c:pt>
                <c:pt idx="334">
                  <c:v>13.564442626307963</c:v>
                </c:pt>
                <c:pt idx="335">
                  <c:v>13.564461300690606</c:v>
                </c:pt>
                <c:pt idx="336">
                  <c:v>13.506661321824327</c:v>
                </c:pt>
                <c:pt idx="337">
                  <c:v>13.42116697191193</c:v>
                </c:pt>
                <c:pt idx="338">
                  <c:v>13.48826586907412</c:v>
                </c:pt>
                <c:pt idx="339">
                  <c:v>13.553518136015944</c:v>
                </c:pt>
                <c:pt idx="340">
                  <c:v>13.477681233045264</c:v>
                </c:pt>
                <c:pt idx="341">
                  <c:v>13.373185890162739</c:v>
                </c:pt>
                <c:pt idx="342">
                  <c:v>13.602723116998241</c:v>
                </c:pt>
                <c:pt idx="343">
                  <c:v>13.391924141861585</c:v>
                </c:pt>
                <c:pt idx="344">
                  <c:v>13.344783758716632</c:v>
                </c:pt>
                <c:pt idx="345">
                  <c:v>13.439865780118676</c:v>
                </c:pt>
                <c:pt idx="346">
                  <c:v>13.410613366583773</c:v>
                </c:pt>
                <c:pt idx="347">
                  <c:v>13.497290871191927</c:v>
                </c:pt>
                <c:pt idx="348">
                  <c:v>13.563242127000505</c:v>
                </c:pt>
                <c:pt idx="349">
                  <c:v>13.563279472116935</c:v>
                </c:pt>
                <c:pt idx="350">
                  <c:v>13.639939218854835</c:v>
                </c:pt>
                <c:pt idx="351">
                  <c:v>13.458589220749746</c:v>
                </c:pt>
                <c:pt idx="352">
                  <c:v>13.535507477872827</c:v>
                </c:pt>
                <c:pt idx="353">
                  <c:v>13.583989465107219</c:v>
                </c:pt>
                <c:pt idx="354">
                  <c:v>13.649715535898313</c:v>
                </c:pt>
                <c:pt idx="355">
                  <c:v>13.525351023107875</c:v>
                </c:pt>
                <c:pt idx="356">
                  <c:v>13.54412131595215</c:v>
                </c:pt>
                <c:pt idx="357">
                  <c:v>13.669673443627747</c:v>
                </c:pt>
                <c:pt idx="358">
                  <c:v>13.553862355200394</c:v>
                </c:pt>
                <c:pt idx="359">
                  <c:v>13.458208441932495</c:v>
                </c:pt>
                <c:pt idx="360">
                  <c:v>13.583225919462482</c:v>
                </c:pt>
                <c:pt idx="361">
                  <c:v>13.563605065974837</c:v>
                </c:pt>
                <c:pt idx="362">
                  <c:v>13.621137073624945</c:v>
                </c:pt>
                <c:pt idx="363">
                  <c:v>13.525750948921992</c:v>
                </c:pt>
                <c:pt idx="364">
                  <c:v>13.488247312049861</c:v>
                </c:pt>
                <c:pt idx="365">
                  <c:v>13.49765338961712</c:v>
                </c:pt>
                <c:pt idx="366">
                  <c:v>13.602359927505498</c:v>
                </c:pt>
                <c:pt idx="367">
                  <c:v>13.649715535898313</c:v>
                </c:pt>
                <c:pt idx="368">
                  <c:v>13.506986728312247</c:v>
                </c:pt>
                <c:pt idx="369">
                  <c:v>13.592992399987324</c:v>
                </c:pt>
                <c:pt idx="370">
                  <c:v>13.639920428057382</c:v>
                </c:pt>
                <c:pt idx="371">
                  <c:v>13.583952056101742</c:v>
                </c:pt>
                <c:pt idx="372">
                  <c:v>13.57420584218178</c:v>
                </c:pt>
                <c:pt idx="373">
                  <c:v>13.563661085404613</c:v>
                </c:pt>
                <c:pt idx="374">
                  <c:v>13.639920428057382</c:v>
                </c:pt>
                <c:pt idx="375">
                  <c:v>13.679072369817295</c:v>
                </c:pt>
                <c:pt idx="376">
                  <c:v>13.592992399987324</c:v>
                </c:pt>
                <c:pt idx="377">
                  <c:v>13.679110072323164</c:v>
                </c:pt>
                <c:pt idx="378">
                  <c:v>13.553862355200394</c:v>
                </c:pt>
                <c:pt idx="379">
                  <c:v>13.59297368160135</c:v>
                </c:pt>
                <c:pt idx="380">
                  <c:v>13.823384121184345</c:v>
                </c:pt>
                <c:pt idx="381">
                  <c:v>13.707642337308382</c:v>
                </c:pt>
                <c:pt idx="382">
                  <c:v>13.649659118335434</c:v>
                </c:pt>
                <c:pt idx="383">
                  <c:v>13.660276071506324</c:v>
                </c:pt>
                <c:pt idx="384">
                  <c:v>13.61098374036607</c:v>
                </c:pt>
                <c:pt idx="385">
                  <c:v>13.697874885942934</c:v>
                </c:pt>
                <c:pt idx="386">
                  <c:v>13.727275345884479</c:v>
                </c:pt>
                <c:pt idx="387">
                  <c:v>13.650899060777355</c:v>
                </c:pt>
                <c:pt idx="388">
                  <c:v>13.602359927505498</c:v>
                </c:pt>
                <c:pt idx="389">
                  <c:v>13.458189931209708</c:v>
                </c:pt>
                <c:pt idx="390">
                  <c:v>13.593011118424853</c:v>
                </c:pt>
                <c:pt idx="391">
                  <c:v>13.516377357659689</c:v>
                </c:pt>
                <c:pt idx="392">
                  <c:v>13.688491716202222</c:v>
                </c:pt>
                <c:pt idx="393">
                  <c:v>13.669654606962972</c:v>
                </c:pt>
                <c:pt idx="394">
                  <c:v>13.678708691982012</c:v>
                </c:pt>
                <c:pt idx="395">
                  <c:v>13.813961317596931</c:v>
                </c:pt>
                <c:pt idx="396">
                  <c:v>13.737104660109036</c:v>
                </c:pt>
                <c:pt idx="397">
                  <c:v>13.602341194697887</c:v>
                </c:pt>
                <c:pt idx="398">
                  <c:v>13.639958009704065</c:v>
                </c:pt>
                <c:pt idx="399">
                  <c:v>13.669692280344437</c:v>
                </c:pt>
                <c:pt idx="400">
                  <c:v>13.746457898111558</c:v>
                </c:pt>
                <c:pt idx="401">
                  <c:v>13.746476853409515</c:v>
                </c:pt>
                <c:pt idx="402">
                  <c:v>13.746457898111558</c:v>
                </c:pt>
                <c:pt idx="403">
                  <c:v>13.80298906107943</c:v>
                </c:pt>
                <c:pt idx="404">
                  <c:v>13.727658260308488</c:v>
                </c:pt>
                <c:pt idx="405">
                  <c:v>13.737085719249432</c:v>
                </c:pt>
                <c:pt idx="406">
                  <c:v>13.612073478600342</c:v>
                </c:pt>
                <c:pt idx="407">
                  <c:v>13.746533719617036</c:v>
                </c:pt>
                <c:pt idx="408">
                  <c:v>13.601996740334974</c:v>
                </c:pt>
                <c:pt idx="409">
                  <c:v>13.660639631412685</c:v>
                </c:pt>
                <c:pt idx="410">
                  <c:v>13.659912513925734</c:v>
                </c:pt>
                <c:pt idx="411">
                  <c:v>13.774371131569833</c:v>
                </c:pt>
                <c:pt idx="412">
                  <c:v>13.746514764162255</c:v>
                </c:pt>
                <c:pt idx="413">
                  <c:v>13.78451609616857</c:v>
                </c:pt>
                <c:pt idx="414">
                  <c:v>13.727696112898812</c:v>
                </c:pt>
                <c:pt idx="415">
                  <c:v>13.621155835444213</c:v>
                </c:pt>
                <c:pt idx="416">
                  <c:v>13.639920428057382</c:v>
                </c:pt>
                <c:pt idx="417">
                  <c:v>13.823403195471853</c:v>
                </c:pt>
                <c:pt idx="418">
                  <c:v>13.870156648773929</c:v>
                </c:pt>
                <c:pt idx="419">
                  <c:v>13.80419463751101</c:v>
                </c:pt>
                <c:pt idx="420">
                  <c:v>13.774333134736541</c:v>
                </c:pt>
                <c:pt idx="421">
                  <c:v>13.813961317596931</c:v>
                </c:pt>
                <c:pt idx="422">
                  <c:v>13.813615835331028</c:v>
                </c:pt>
                <c:pt idx="423">
                  <c:v>13.765665907491112</c:v>
                </c:pt>
                <c:pt idx="424">
                  <c:v>13.889752485766014</c:v>
                </c:pt>
                <c:pt idx="425">
                  <c:v>13.82336504694948</c:v>
                </c:pt>
                <c:pt idx="426">
                  <c:v>13.765282690994841</c:v>
                </c:pt>
                <c:pt idx="427">
                  <c:v>13.870540699849398</c:v>
                </c:pt>
                <c:pt idx="428">
                  <c:v>13.737085719249432</c:v>
                </c:pt>
                <c:pt idx="429">
                  <c:v>13.832808485152913</c:v>
                </c:pt>
                <c:pt idx="430">
                  <c:v>13.947231311079053</c:v>
                </c:pt>
                <c:pt idx="431">
                  <c:v>13.72762040792691</c:v>
                </c:pt>
                <c:pt idx="432">
                  <c:v>13.765282690994841</c:v>
                </c:pt>
                <c:pt idx="433">
                  <c:v>13.900376264282514</c:v>
                </c:pt>
                <c:pt idx="434">
                  <c:v>13.890959899707845</c:v>
                </c:pt>
                <c:pt idx="435">
                  <c:v>13.85168101383926</c:v>
                </c:pt>
                <c:pt idx="436">
                  <c:v>13.765301675392086</c:v>
                </c:pt>
                <c:pt idx="437">
                  <c:v>13.870540699849398</c:v>
                </c:pt>
                <c:pt idx="438">
                  <c:v>13.900011169539553</c:v>
                </c:pt>
                <c:pt idx="439">
                  <c:v>13.900741361366013</c:v>
                </c:pt>
                <c:pt idx="440">
                  <c:v>13.889771662807632</c:v>
                </c:pt>
                <c:pt idx="441">
                  <c:v>13.977549700717951</c:v>
                </c:pt>
                <c:pt idx="442">
                  <c:v>13.90003036245033</c:v>
                </c:pt>
                <c:pt idx="443">
                  <c:v>13.879972886148046</c:v>
                </c:pt>
                <c:pt idx="444">
                  <c:v>13.851661895784048</c:v>
                </c:pt>
                <c:pt idx="445">
                  <c:v>13.957041654233384</c:v>
                </c:pt>
                <c:pt idx="446">
                  <c:v>13.861052678073527</c:v>
                </c:pt>
                <c:pt idx="447">
                  <c:v>13.92871151476982</c:v>
                </c:pt>
                <c:pt idx="448">
                  <c:v>13.977549700717951</c:v>
                </c:pt>
                <c:pt idx="449">
                  <c:v>13.851700131947245</c:v>
                </c:pt>
                <c:pt idx="450">
                  <c:v>13.909832579360474</c:v>
                </c:pt>
                <c:pt idx="451">
                  <c:v>13.947942842159289</c:v>
                </c:pt>
                <c:pt idx="452">
                  <c:v>13.977472448517144</c:v>
                </c:pt>
                <c:pt idx="453">
                  <c:v>13.928327001120921</c:v>
                </c:pt>
                <c:pt idx="454">
                  <c:v>13.842599134773787</c:v>
                </c:pt>
                <c:pt idx="455">
                  <c:v>13.957865746467229</c:v>
                </c:pt>
                <c:pt idx="456">
                  <c:v>13.957060935563767</c:v>
                </c:pt>
                <c:pt idx="457">
                  <c:v>13.968101332979636</c:v>
                </c:pt>
                <c:pt idx="458">
                  <c:v>14.044059350624725</c:v>
                </c:pt>
                <c:pt idx="459">
                  <c:v>14.006192550725464</c:v>
                </c:pt>
                <c:pt idx="460">
                  <c:v>13.986960979667638</c:v>
                </c:pt>
                <c:pt idx="461">
                  <c:v>13.900414651288354</c:v>
                </c:pt>
                <c:pt idx="462">
                  <c:v>13.986980307404032</c:v>
                </c:pt>
                <c:pt idx="463">
                  <c:v>13.967697206845436</c:v>
                </c:pt>
                <c:pt idx="464">
                  <c:v>13.900376264282514</c:v>
                </c:pt>
                <c:pt idx="465">
                  <c:v>13.958231212198728</c:v>
                </c:pt>
                <c:pt idx="466">
                  <c:v>13.977145484664225</c:v>
                </c:pt>
                <c:pt idx="467">
                  <c:v>14.14118447168188</c:v>
                </c:pt>
                <c:pt idx="468">
                  <c:v>14.054692317689973</c:v>
                </c:pt>
                <c:pt idx="469">
                  <c:v>14.034253421125745</c:v>
                </c:pt>
                <c:pt idx="470">
                  <c:v>13.968024139398388</c:v>
                </c:pt>
                <c:pt idx="471">
                  <c:v>14.209525075388157</c:v>
                </c:pt>
                <c:pt idx="472">
                  <c:v>14.064213345723001</c:v>
                </c:pt>
                <c:pt idx="473">
                  <c:v>14.169987252824519</c:v>
                </c:pt>
                <c:pt idx="474">
                  <c:v>14.169987252824519</c:v>
                </c:pt>
                <c:pt idx="475">
                  <c:v>13.92871151476982</c:v>
                </c:pt>
                <c:pt idx="476">
                  <c:v>14.043693333738874</c:v>
                </c:pt>
                <c:pt idx="477">
                  <c:v>14.083143515848546</c:v>
                </c:pt>
                <c:pt idx="478">
                  <c:v>14.054711750513313</c:v>
                </c:pt>
                <c:pt idx="479">
                  <c:v>14.005846134709868</c:v>
                </c:pt>
                <c:pt idx="480">
                  <c:v>14.179449487441412</c:v>
                </c:pt>
                <c:pt idx="481">
                  <c:v>14.111164583919708</c:v>
                </c:pt>
                <c:pt idx="482">
                  <c:v>14.06413555553404</c:v>
                </c:pt>
                <c:pt idx="483">
                  <c:v>14.082738294720141</c:v>
                </c:pt>
                <c:pt idx="484">
                  <c:v>14.054731183390393</c:v>
                </c:pt>
                <c:pt idx="485">
                  <c:v>14.08349030884394</c:v>
                </c:pt>
                <c:pt idx="486">
                  <c:v>13.968024139398388</c:v>
                </c:pt>
                <c:pt idx="487">
                  <c:v>14.005807420838993</c:v>
                </c:pt>
                <c:pt idx="488">
                  <c:v>14.160487368767761</c:v>
                </c:pt>
                <c:pt idx="489">
                  <c:v>14.275957514307125</c:v>
                </c:pt>
                <c:pt idx="490">
                  <c:v>14.073677645435151</c:v>
                </c:pt>
                <c:pt idx="491">
                  <c:v>14.073658183105531</c:v>
                </c:pt>
                <c:pt idx="492">
                  <c:v>14.073619258607772</c:v>
                </c:pt>
                <c:pt idx="493">
                  <c:v>14.07400492951329</c:v>
                </c:pt>
                <c:pt idx="494">
                  <c:v>14.083104561830536</c:v>
                </c:pt>
                <c:pt idx="495">
                  <c:v>14.064540598440972</c:v>
                </c:pt>
                <c:pt idx="496">
                  <c:v>14.160526563442808</c:v>
                </c:pt>
                <c:pt idx="497">
                  <c:v>14.151008671056168</c:v>
                </c:pt>
                <c:pt idx="498">
                  <c:v>14.033848665720541</c:v>
                </c:pt>
              </c:numCache>
            </c:numRef>
          </c:yVal>
        </c:ser>
        <c:axId val="154368640"/>
        <c:axId val="171414272"/>
      </c:scatterChart>
      <c:valAx>
        <c:axId val="154368640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Hours</a:t>
                </a:r>
              </a:p>
            </c:rich>
          </c:tx>
          <c:layout/>
        </c:title>
        <c:numFmt formatCode="0.0" sourceLinked="1"/>
        <c:majorTickMark val="none"/>
        <c:tickLblPos val="nextTo"/>
        <c:crossAx val="171414272"/>
        <c:crosses val="autoZero"/>
        <c:crossBetween val="midCat"/>
      </c:valAx>
      <c:valAx>
        <c:axId val="171414272"/>
        <c:scaling>
          <c:orientation val="minMax"/>
          <c:max val="2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Aeration %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436864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D5185 ICP</a:t>
            </a:r>
          </a:p>
          <a:p>
            <a:pPr>
              <a:defRPr/>
            </a:pPr>
            <a:r>
              <a:rPr lang="en-US"/>
              <a:t>Si Break-In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Si Break-In</c:v>
          </c:tx>
          <c:marker>
            <c:symbol val="square"/>
            <c:size val="5"/>
          </c:marker>
          <c:dLbls>
            <c:showVal val="1"/>
          </c:dLbls>
          <c:xVal>
            <c:numRef>
              <c:f>[3]Chem!$D$21:$R$21</c:f>
              <c:numCache>
                <c:formatCode>General</c:formatCode>
                <c:ptCount val="15"/>
                <c:pt idx="0">
                  <c:v>0</c:v>
                </c:pt>
                <c:pt idx="1">
                  <c:v>25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51</c:v>
                </c:pt>
                <c:pt idx="6">
                  <c:v>60</c:v>
                </c:pt>
                <c:pt idx="7">
                  <c:v>70</c:v>
                </c:pt>
                <c:pt idx="8">
                  <c:v>75</c:v>
                </c:pt>
                <c:pt idx="9">
                  <c:v>75</c:v>
                </c:pt>
                <c:pt idx="10">
                  <c:v>76</c:v>
                </c:pt>
                <c:pt idx="11">
                  <c:v>80</c:v>
                </c:pt>
                <c:pt idx="12">
                  <c:v>80</c:v>
                </c:pt>
                <c:pt idx="13">
                  <c:v>81</c:v>
                </c:pt>
                <c:pt idx="14">
                  <c:v>85</c:v>
                </c:pt>
              </c:numCache>
            </c:numRef>
          </c:xVal>
          <c:yVal>
            <c:numRef>
              <c:f>[3]Chem!$D$41:$R$41</c:f>
              <c:numCache>
                <c:formatCode>General</c:formatCode>
                <c:ptCount val="15"/>
                <c:pt idx="0">
                  <c:v>8</c:v>
                </c:pt>
                <c:pt idx="1">
                  <c:v>58</c:v>
                </c:pt>
                <c:pt idx="2">
                  <c:v>15</c:v>
                </c:pt>
                <c:pt idx="3">
                  <c:v>18</c:v>
                </c:pt>
                <c:pt idx="4">
                  <c:v>23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</c:numCache>
            </c:numRef>
          </c:yVal>
        </c:ser>
        <c:ser>
          <c:idx val="1"/>
          <c:order val="1"/>
          <c:tx>
            <c:v>OS265386T</c:v>
          </c:tx>
          <c:dLbls>
            <c:dLbl>
              <c:idx val="4"/>
              <c:layout>
                <c:manualLayout>
                  <c:x val="-4.1011701944111523E-2"/>
                  <c:y val="-8.0707224059141242E-3"/>
                </c:manualLayout>
              </c:layout>
              <c:showVal val="1"/>
            </c:dLbl>
            <c:showVal val="1"/>
          </c:dLbls>
          <c:xVal>
            <c:numRef>
              <c:f>'Chem '!$D$22:$H$22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'Chem '!$D$58:$H$58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</c:numCache>
            </c:numRef>
          </c:yVal>
        </c:ser>
        <c:axId val="157285376"/>
        <c:axId val="157221632"/>
      </c:scatterChart>
      <c:valAx>
        <c:axId val="15728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7221632"/>
        <c:crosses val="autoZero"/>
        <c:crossBetween val="midCat"/>
      </c:valAx>
      <c:valAx>
        <c:axId val="157221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PPM</a:t>
                </a:r>
              </a:p>
            </c:rich>
          </c:tx>
          <c:layout>
            <c:manualLayout>
              <c:xMode val="edge"/>
              <c:yMode val="edge"/>
              <c:x val="1.5756866576800754E-2"/>
              <c:y val="0.44668128081729092"/>
            </c:manualLayout>
          </c:layout>
        </c:title>
        <c:numFmt formatCode="General" sourceLinked="1"/>
        <c:majorTickMark val="none"/>
        <c:tickLblPos val="nextTo"/>
        <c:crossAx val="15728537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Raw Density Comparison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v>OS265386Q Old Engine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'[2]Test Data TMC Format'!$A$2:$A$500</c:f>
              <c:numCache>
                <c:formatCode>General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'[2]Test Data TMC Format'!$T$2:$T$500</c:f>
              <c:numCache>
                <c:formatCode>General</c:formatCode>
                <c:ptCount val="499"/>
                <c:pt idx="0">
                  <c:v>0.75778000000000001</c:v>
                </c:pt>
                <c:pt idx="1">
                  <c:v>0.77925999999999995</c:v>
                </c:pt>
                <c:pt idx="2">
                  <c:v>0.77466999999999997</c:v>
                </c:pt>
                <c:pt idx="3">
                  <c:v>0.77185000000000004</c:v>
                </c:pt>
                <c:pt idx="4">
                  <c:v>0.76744999999999997</c:v>
                </c:pt>
                <c:pt idx="5">
                  <c:v>0.76597999999999999</c:v>
                </c:pt>
                <c:pt idx="6">
                  <c:v>0.76451000000000002</c:v>
                </c:pt>
                <c:pt idx="7">
                  <c:v>0.76261000000000001</c:v>
                </c:pt>
                <c:pt idx="8">
                  <c:v>0.76027999999999996</c:v>
                </c:pt>
                <c:pt idx="9">
                  <c:v>0.76200000000000001</c:v>
                </c:pt>
                <c:pt idx="10">
                  <c:v>0.75575999999999999</c:v>
                </c:pt>
                <c:pt idx="11">
                  <c:v>0.75539000000000001</c:v>
                </c:pt>
                <c:pt idx="12">
                  <c:v>0.75380000000000003</c:v>
                </c:pt>
                <c:pt idx="13">
                  <c:v>0.75582000000000005</c:v>
                </c:pt>
                <c:pt idx="14">
                  <c:v>0.75343000000000004</c:v>
                </c:pt>
                <c:pt idx="15">
                  <c:v>0.75239</c:v>
                </c:pt>
                <c:pt idx="16">
                  <c:v>0.75080000000000002</c:v>
                </c:pt>
                <c:pt idx="17">
                  <c:v>0.75085999999999997</c:v>
                </c:pt>
                <c:pt idx="18">
                  <c:v>0.75036999999999998</c:v>
                </c:pt>
                <c:pt idx="19">
                  <c:v>0.74975999999999998</c:v>
                </c:pt>
                <c:pt idx="20">
                  <c:v>0.74811000000000005</c:v>
                </c:pt>
                <c:pt idx="21">
                  <c:v>0.74883999999999995</c:v>
                </c:pt>
                <c:pt idx="22">
                  <c:v>0.74834999999999996</c:v>
                </c:pt>
                <c:pt idx="23">
                  <c:v>0.74773999999999996</c:v>
                </c:pt>
                <c:pt idx="24">
                  <c:v>0.74670000000000003</c:v>
                </c:pt>
                <c:pt idx="25">
                  <c:v>0.74743000000000004</c:v>
                </c:pt>
                <c:pt idx="26">
                  <c:v>0.74626999999999999</c:v>
                </c:pt>
                <c:pt idx="27">
                  <c:v>0.74522999999999995</c:v>
                </c:pt>
                <c:pt idx="28">
                  <c:v>0.74595999999999996</c:v>
                </c:pt>
                <c:pt idx="29">
                  <c:v>0.74480000000000002</c:v>
                </c:pt>
                <c:pt idx="30">
                  <c:v>0.74522999999999995</c:v>
                </c:pt>
                <c:pt idx="31">
                  <c:v>0.74424999999999997</c:v>
                </c:pt>
                <c:pt idx="32">
                  <c:v>0.74412999999999996</c:v>
                </c:pt>
                <c:pt idx="33">
                  <c:v>0.74431000000000003</c:v>
                </c:pt>
                <c:pt idx="34">
                  <c:v>0.74326999999999999</c:v>
                </c:pt>
                <c:pt idx="35">
                  <c:v>0.74339</c:v>
                </c:pt>
                <c:pt idx="36">
                  <c:v>0.74351999999999996</c:v>
                </c:pt>
                <c:pt idx="37">
                  <c:v>0.74345000000000006</c:v>
                </c:pt>
                <c:pt idx="38">
                  <c:v>0.74321000000000004</c:v>
                </c:pt>
                <c:pt idx="39">
                  <c:v>0.74222999999999995</c:v>
                </c:pt>
                <c:pt idx="40">
                  <c:v>0.74192000000000002</c:v>
                </c:pt>
                <c:pt idx="41">
                  <c:v>0.74180000000000001</c:v>
                </c:pt>
                <c:pt idx="42">
                  <c:v>0.74272000000000005</c:v>
                </c:pt>
                <c:pt idx="43">
                  <c:v>0.74204999999999999</c:v>
                </c:pt>
                <c:pt idx="44">
                  <c:v>0.74143000000000003</c:v>
                </c:pt>
                <c:pt idx="45">
                  <c:v>0.74199000000000004</c:v>
                </c:pt>
                <c:pt idx="46">
                  <c:v>0.74161999999999995</c:v>
                </c:pt>
                <c:pt idx="47">
                  <c:v>0.74131000000000002</c:v>
                </c:pt>
                <c:pt idx="48">
                  <c:v>0.74217</c:v>
                </c:pt>
                <c:pt idx="49">
                  <c:v>0.74058000000000002</c:v>
                </c:pt>
                <c:pt idx="50">
                  <c:v>0.74087999999999998</c:v>
                </c:pt>
                <c:pt idx="51">
                  <c:v>0.74009000000000003</c:v>
                </c:pt>
                <c:pt idx="52">
                  <c:v>0.73965999999999998</c:v>
                </c:pt>
                <c:pt idx="53">
                  <c:v>0.73972000000000004</c:v>
                </c:pt>
                <c:pt idx="54">
                  <c:v>0.73997000000000002</c:v>
                </c:pt>
                <c:pt idx="55">
                  <c:v>0.74058000000000002</c:v>
                </c:pt>
                <c:pt idx="56">
                  <c:v>0.73916999999999999</c:v>
                </c:pt>
                <c:pt idx="57">
                  <c:v>0.74087999999999998</c:v>
                </c:pt>
                <c:pt idx="58">
                  <c:v>0.74087999999999998</c:v>
                </c:pt>
                <c:pt idx="59">
                  <c:v>0.74033000000000004</c:v>
                </c:pt>
                <c:pt idx="60">
                  <c:v>0.73948000000000003</c:v>
                </c:pt>
                <c:pt idx="61">
                  <c:v>0.74046000000000001</c:v>
                </c:pt>
                <c:pt idx="62">
                  <c:v>0.73984000000000005</c:v>
                </c:pt>
                <c:pt idx="63">
                  <c:v>0.74002999999999997</c:v>
                </c:pt>
                <c:pt idx="64">
                  <c:v>0.74009000000000003</c:v>
                </c:pt>
                <c:pt idx="65">
                  <c:v>0.7399</c:v>
                </c:pt>
                <c:pt idx="66">
                  <c:v>0.73923000000000005</c:v>
                </c:pt>
                <c:pt idx="67">
                  <c:v>0.73911000000000004</c:v>
                </c:pt>
                <c:pt idx="68">
                  <c:v>0.73941999999999997</c:v>
                </c:pt>
                <c:pt idx="69">
                  <c:v>0.73923000000000005</c:v>
                </c:pt>
                <c:pt idx="70">
                  <c:v>0.73899000000000004</c:v>
                </c:pt>
                <c:pt idx="71">
                  <c:v>0.73934999999999995</c:v>
                </c:pt>
                <c:pt idx="72">
                  <c:v>0.73904999999999998</c:v>
                </c:pt>
                <c:pt idx="73">
                  <c:v>0.73904999999999998</c:v>
                </c:pt>
                <c:pt idx="74">
                  <c:v>0.73904999999999998</c:v>
                </c:pt>
                <c:pt idx="75">
                  <c:v>0.73904999999999998</c:v>
                </c:pt>
                <c:pt idx="76">
                  <c:v>0.73850000000000005</c:v>
                </c:pt>
                <c:pt idx="77">
                  <c:v>0.73843999999999999</c:v>
                </c:pt>
                <c:pt idx="78">
                  <c:v>0.73807</c:v>
                </c:pt>
                <c:pt idx="79">
                  <c:v>0.73873999999999995</c:v>
                </c:pt>
                <c:pt idx="80">
                  <c:v>0.73873999999999995</c:v>
                </c:pt>
                <c:pt idx="81">
                  <c:v>0.73850000000000005</c:v>
                </c:pt>
                <c:pt idx="82">
                  <c:v>0.73789000000000005</c:v>
                </c:pt>
                <c:pt idx="83">
                  <c:v>0.73843999999999999</c:v>
                </c:pt>
                <c:pt idx="84">
                  <c:v>0.73684000000000005</c:v>
                </c:pt>
                <c:pt idx="85">
                  <c:v>0.73751999999999995</c:v>
                </c:pt>
                <c:pt idx="86">
                  <c:v>0.73733000000000004</c:v>
                </c:pt>
                <c:pt idx="87">
                  <c:v>0.73819000000000001</c:v>
                </c:pt>
                <c:pt idx="88">
                  <c:v>0.73763999999999996</c:v>
                </c:pt>
                <c:pt idx="89">
                  <c:v>0.73824999999999996</c:v>
                </c:pt>
                <c:pt idx="90">
                  <c:v>0.73758000000000001</c:v>
                </c:pt>
                <c:pt idx="91">
                  <c:v>0.73789000000000005</c:v>
                </c:pt>
                <c:pt idx="92">
                  <c:v>0.73740000000000006</c:v>
                </c:pt>
                <c:pt idx="93">
                  <c:v>0.73726999999999998</c:v>
                </c:pt>
                <c:pt idx="94">
                  <c:v>0.73775999999999997</c:v>
                </c:pt>
                <c:pt idx="95">
                  <c:v>0.73751999999999995</c:v>
                </c:pt>
                <c:pt idx="96">
                  <c:v>0.73751999999999995</c:v>
                </c:pt>
                <c:pt idx="97">
                  <c:v>0.73726999999999998</c:v>
                </c:pt>
                <c:pt idx="98">
                  <c:v>0.73648000000000002</c:v>
                </c:pt>
                <c:pt idx="99">
                  <c:v>0.73714999999999997</c:v>
                </c:pt>
                <c:pt idx="100">
                  <c:v>0.73690999999999995</c:v>
                </c:pt>
                <c:pt idx="101">
                  <c:v>0.73746</c:v>
                </c:pt>
                <c:pt idx="102">
                  <c:v>0.73758000000000001</c:v>
                </c:pt>
                <c:pt idx="103">
                  <c:v>0.73697000000000001</c:v>
                </c:pt>
                <c:pt idx="104">
                  <c:v>0.73672000000000004</c:v>
                </c:pt>
                <c:pt idx="105">
                  <c:v>0.73684000000000005</c:v>
                </c:pt>
                <c:pt idx="106">
                  <c:v>0.73684000000000005</c:v>
                </c:pt>
                <c:pt idx="107">
                  <c:v>0.73677999999999999</c:v>
                </c:pt>
                <c:pt idx="108">
                  <c:v>0.73641999999999996</c:v>
                </c:pt>
                <c:pt idx="109">
                  <c:v>0.73726999999999998</c:v>
                </c:pt>
                <c:pt idx="110">
                  <c:v>0.73714999999999997</c:v>
                </c:pt>
                <c:pt idx="111">
                  <c:v>0.73543999999999998</c:v>
                </c:pt>
                <c:pt idx="112">
                  <c:v>0.73653999999999997</c:v>
                </c:pt>
                <c:pt idx="113">
                  <c:v>0.73684000000000005</c:v>
                </c:pt>
                <c:pt idx="114">
                  <c:v>0.73677999999999999</c:v>
                </c:pt>
                <c:pt idx="115">
                  <c:v>0.73665999999999998</c:v>
                </c:pt>
                <c:pt idx="116">
                  <c:v>0.73599000000000003</c:v>
                </c:pt>
                <c:pt idx="117">
                  <c:v>0.73660000000000003</c:v>
                </c:pt>
                <c:pt idx="118">
                  <c:v>0.73629</c:v>
                </c:pt>
                <c:pt idx="119">
                  <c:v>0.73677999999999999</c:v>
                </c:pt>
                <c:pt idx="120">
                  <c:v>0.73623000000000005</c:v>
                </c:pt>
                <c:pt idx="121">
                  <c:v>0.73587000000000002</c:v>
                </c:pt>
                <c:pt idx="122">
                  <c:v>0.73587000000000002</c:v>
                </c:pt>
                <c:pt idx="123">
                  <c:v>0.73690999999999995</c:v>
                </c:pt>
                <c:pt idx="124">
                  <c:v>0.73587000000000002</c:v>
                </c:pt>
                <c:pt idx="125">
                  <c:v>0.73573999999999995</c:v>
                </c:pt>
                <c:pt idx="126">
                  <c:v>0.73524999999999996</c:v>
                </c:pt>
                <c:pt idx="127">
                  <c:v>0.73573999999999995</c:v>
                </c:pt>
                <c:pt idx="128">
                  <c:v>0.73789000000000005</c:v>
                </c:pt>
                <c:pt idx="129">
                  <c:v>0.73636000000000001</c:v>
                </c:pt>
                <c:pt idx="130">
                  <c:v>0.73616999999999999</c:v>
                </c:pt>
                <c:pt idx="131">
                  <c:v>0.73580000000000001</c:v>
                </c:pt>
                <c:pt idx="132">
                  <c:v>0.73599000000000003</c:v>
                </c:pt>
                <c:pt idx="133">
                  <c:v>0.73604999999999998</c:v>
                </c:pt>
                <c:pt idx="134">
                  <c:v>0.73641999999999996</c:v>
                </c:pt>
                <c:pt idx="135">
                  <c:v>0.73592999999999997</c:v>
                </c:pt>
                <c:pt idx="136">
                  <c:v>0.73604999999999998</c:v>
                </c:pt>
                <c:pt idx="137">
                  <c:v>0.73599000000000003</c:v>
                </c:pt>
                <c:pt idx="138">
                  <c:v>0.73611000000000004</c:v>
                </c:pt>
                <c:pt idx="139">
                  <c:v>0.73592999999999997</c:v>
                </c:pt>
                <c:pt idx="140">
                  <c:v>0.73568</c:v>
                </c:pt>
                <c:pt idx="141">
                  <c:v>0.73568</c:v>
                </c:pt>
                <c:pt idx="142">
                  <c:v>0.73629</c:v>
                </c:pt>
                <c:pt idx="143">
                  <c:v>0.73580000000000001</c:v>
                </c:pt>
                <c:pt idx="144">
                  <c:v>0.73599000000000003</c:v>
                </c:pt>
                <c:pt idx="145">
                  <c:v>0.73562000000000005</c:v>
                </c:pt>
                <c:pt idx="146">
                  <c:v>0.73573999999999995</c:v>
                </c:pt>
                <c:pt idx="147">
                  <c:v>0.73538000000000003</c:v>
                </c:pt>
                <c:pt idx="148">
                  <c:v>0.73512999999999995</c:v>
                </c:pt>
                <c:pt idx="149">
                  <c:v>0.73531000000000002</c:v>
                </c:pt>
                <c:pt idx="150">
                  <c:v>0.73482999999999998</c:v>
                </c:pt>
                <c:pt idx="151">
                  <c:v>0.73550000000000004</c:v>
                </c:pt>
                <c:pt idx="152">
                  <c:v>0.73538000000000003</c:v>
                </c:pt>
                <c:pt idx="153">
                  <c:v>0.73531000000000002</c:v>
                </c:pt>
                <c:pt idx="154">
                  <c:v>0.73538000000000003</c:v>
                </c:pt>
                <c:pt idx="155">
                  <c:v>0.73550000000000004</c:v>
                </c:pt>
                <c:pt idx="156">
                  <c:v>0.73512999999999995</c:v>
                </c:pt>
                <c:pt idx="157">
                  <c:v>0.73538000000000003</c:v>
                </c:pt>
                <c:pt idx="158">
                  <c:v>0.73482999999999998</c:v>
                </c:pt>
                <c:pt idx="159">
                  <c:v>0.73562000000000005</c:v>
                </c:pt>
                <c:pt idx="160">
                  <c:v>0.73519000000000001</c:v>
                </c:pt>
                <c:pt idx="161">
                  <c:v>0.73482999999999998</c:v>
                </c:pt>
                <c:pt idx="162">
                  <c:v>0.73543999999999998</c:v>
                </c:pt>
                <c:pt idx="163">
                  <c:v>0.73458000000000001</c:v>
                </c:pt>
                <c:pt idx="164">
                  <c:v>0.73494999999999999</c:v>
                </c:pt>
                <c:pt idx="165">
                  <c:v>0.73446</c:v>
                </c:pt>
                <c:pt idx="166">
                  <c:v>0.73463999999999996</c:v>
                </c:pt>
                <c:pt idx="167">
                  <c:v>0.73414999999999997</c:v>
                </c:pt>
                <c:pt idx="168">
                  <c:v>0.73507</c:v>
                </c:pt>
                <c:pt idx="169">
                  <c:v>0.73562000000000005</c:v>
                </c:pt>
                <c:pt idx="170">
                  <c:v>0.73494999999999999</c:v>
                </c:pt>
                <c:pt idx="171">
                  <c:v>0.73507</c:v>
                </c:pt>
                <c:pt idx="172">
                  <c:v>0.73470000000000002</c:v>
                </c:pt>
                <c:pt idx="173">
                  <c:v>0.73524999999999996</c:v>
                </c:pt>
                <c:pt idx="174">
                  <c:v>0.73524999999999996</c:v>
                </c:pt>
                <c:pt idx="175">
                  <c:v>0.73507</c:v>
                </c:pt>
                <c:pt idx="176">
                  <c:v>0.73494999999999999</c:v>
                </c:pt>
                <c:pt idx="177">
                  <c:v>0.73512999999999995</c:v>
                </c:pt>
                <c:pt idx="178">
                  <c:v>0.73463999999999996</c:v>
                </c:pt>
                <c:pt idx="179">
                  <c:v>0.73489000000000004</c:v>
                </c:pt>
                <c:pt idx="180">
                  <c:v>0.73402999999999996</c:v>
                </c:pt>
                <c:pt idx="181">
                  <c:v>0.73543999999999998</c:v>
                </c:pt>
                <c:pt idx="182">
                  <c:v>0.73562000000000005</c:v>
                </c:pt>
                <c:pt idx="183">
                  <c:v>0.73573999999999995</c:v>
                </c:pt>
                <c:pt idx="184">
                  <c:v>0.73421000000000003</c:v>
                </c:pt>
                <c:pt idx="185">
                  <c:v>0.73409000000000002</c:v>
                </c:pt>
                <c:pt idx="186">
                  <c:v>0.73421000000000003</c:v>
                </c:pt>
                <c:pt idx="187">
                  <c:v>0.73385</c:v>
                </c:pt>
                <c:pt idx="188">
                  <c:v>0.73507</c:v>
                </c:pt>
                <c:pt idx="189">
                  <c:v>0.73440000000000005</c:v>
                </c:pt>
                <c:pt idx="190">
                  <c:v>0.73402999999999996</c:v>
                </c:pt>
                <c:pt idx="191">
                  <c:v>0.73482999999999998</c:v>
                </c:pt>
                <c:pt idx="192">
                  <c:v>0.73489000000000004</c:v>
                </c:pt>
                <c:pt idx="193">
                  <c:v>0.73402999999999996</c:v>
                </c:pt>
                <c:pt idx="194">
                  <c:v>0.73446</c:v>
                </c:pt>
                <c:pt idx="195">
                  <c:v>0.73421000000000003</c:v>
                </c:pt>
                <c:pt idx="196">
                  <c:v>0.73440000000000005</c:v>
                </c:pt>
                <c:pt idx="197">
                  <c:v>0.73402999999999996</c:v>
                </c:pt>
                <c:pt idx="198">
                  <c:v>0.73414999999999997</c:v>
                </c:pt>
                <c:pt idx="199">
                  <c:v>0.73458000000000001</c:v>
                </c:pt>
                <c:pt idx="200">
                  <c:v>0.73385</c:v>
                </c:pt>
                <c:pt idx="201">
                  <c:v>0.73377999999999999</c:v>
                </c:pt>
                <c:pt idx="202">
                  <c:v>0.73377999999999999</c:v>
                </c:pt>
                <c:pt idx="203">
                  <c:v>0.73377999999999999</c:v>
                </c:pt>
                <c:pt idx="204">
                  <c:v>0.73163999999999996</c:v>
                </c:pt>
                <c:pt idx="205">
                  <c:v>0.73409000000000002</c:v>
                </c:pt>
                <c:pt idx="206">
                  <c:v>0.73402999999999996</c:v>
                </c:pt>
                <c:pt idx="207">
                  <c:v>0.73402999999999996</c:v>
                </c:pt>
                <c:pt idx="208">
                  <c:v>0.73365999999999998</c:v>
                </c:pt>
                <c:pt idx="209">
                  <c:v>0.73390999999999995</c:v>
                </c:pt>
                <c:pt idx="210">
                  <c:v>0.73409000000000002</c:v>
                </c:pt>
                <c:pt idx="211">
                  <c:v>0.73341999999999996</c:v>
                </c:pt>
                <c:pt idx="212">
                  <c:v>0.73323000000000005</c:v>
                </c:pt>
                <c:pt idx="213">
                  <c:v>0.73360000000000003</c:v>
                </c:pt>
                <c:pt idx="214">
                  <c:v>0.73287000000000002</c:v>
                </c:pt>
                <c:pt idx="215">
                  <c:v>0.73360000000000003</c:v>
                </c:pt>
                <c:pt idx="216">
                  <c:v>0.73519000000000001</c:v>
                </c:pt>
                <c:pt idx="217">
                  <c:v>0.73292999999999997</c:v>
                </c:pt>
                <c:pt idx="218">
                  <c:v>0.73377999999999999</c:v>
                </c:pt>
                <c:pt idx="219">
                  <c:v>0.73311000000000004</c:v>
                </c:pt>
                <c:pt idx="220">
                  <c:v>0.73329999999999995</c:v>
                </c:pt>
                <c:pt idx="221">
                  <c:v>0.73336000000000001</c:v>
                </c:pt>
                <c:pt idx="222">
                  <c:v>0.73360000000000003</c:v>
                </c:pt>
                <c:pt idx="223">
                  <c:v>0.73292999999999997</c:v>
                </c:pt>
                <c:pt idx="224">
                  <c:v>0.73273999999999995</c:v>
                </c:pt>
                <c:pt idx="225">
                  <c:v>0.73372000000000004</c:v>
                </c:pt>
                <c:pt idx="226">
                  <c:v>0.73329999999999995</c:v>
                </c:pt>
                <c:pt idx="227">
                  <c:v>0.73336000000000001</c:v>
                </c:pt>
                <c:pt idx="228">
                  <c:v>0.73353999999999997</c:v>
                </c:pt>
                <c:pt idx="229">
                  <c:v>0.73280999999999996</c:v>
                </c:pt>
                <c:pt idx="230">
                  <c:v>0.73323000000000005</c:v>
                </c:pt>
                <c:pt idx="231">
                  <c:v>0.73341999999999996</c:v>
                </c:pt>
                <c:pt idx="232">
                  <c:v>0.73323000000000005</c:v>
                </c:pt>
                <c:pt idx="233">
                  <c:v>0.73409000000000002</c:v>
                </c:pt>
                <c:pt idx="234">
                  <c:v>0.73348000000000002</c:v>
                </c:pt>
                <c:pt idx="235">
                  <c:v>0.73336000000000001</c:v>
                </c:pt>
                <c:pt idx="236">
                  <c:v>0.73341999999999996</c:v>
                </c:pt>
                <c:pt idx="237">
                  <c:v>0.73273999999999995</c:v>
                </c:pt>
                <c:pt idx="238">
                  <c:v>0.73341999999999996</c:v>
                </c:pt>
                <c:pt idx="239">
                  <c:v>0.73360000000000003</c:v>
                </c:pt>
                <c:pt idx="240">
                  <c:v>0.73268</c:v>
                </c:pt>
                <c:pt idx="241">
                  <c:v>0.73292999999999997</c:v>
                </c:pt>
                <c:pt idx="242">
                  <c:v>0.73348000000000002</c:v>
                </c:pt>
                <c:pt idx="243">
                  <c:v>0.73311000000000004</c:v>
                </c:pt>
                <c:pt idx="244">
                  <c:v>0.73402999999999996</c:v>
                </c:pt>
                <c:pt idx="245">
                  <c:v>0.73170000000000002</c:v>
                </c:pt>
                <c:pt idx="246">
                  <c:v>0.73311000000000004</c:v>
                </c:pt>
                <c:pt idx="247">
                  <c:v>0.73273999999999995</c:v>
                </c:pt>
                <c:pt idx="248">
                  <c:v>0.73212999999999995</c:v>
                </c:pt>
                <c:pt idx="249">
                  <c:v>0.73140000000000005</c:v>
                </c:pt>
                <c:pt idx="250">
                  <c:v>0.73170000000000002</c:v>
                </c:pt>
                <c:pt idx="251">
                  <c:v>0.73146</c:v>
                </c:pt>
                <c:pt idx="252">
                  <c:v>0.73140000000000005</c:v>
                </c:pt>
                <c:pt idx="253">
                  <c:v>0.73201000000000005</c:v>
                </c:pt>
                <c:pt idx="254">
                  <c:v>0.73231999999999997</c:v>
                </c:pt>
                <c:pt idx="255">
                  <c:v>0.73177000000000003</c:v>
                </c:pt>
                <c:pt idx="256">
                  <c:v>0.73238000000000003</c:v>
                </c:pt>
                <c:pt idx="257">
                  <c:v>0.73224999999999996</c:v>
                </c:pt>
                <c:pt idx="258">
                  <c:v>0.73207</c:v>
                </c:pt>
                <c:pt idx="259">
                  <c:v>0.73146</c:v>
                </c:pt>
                <c:pt idx="260">
                  <c:v>0.73212999999999995</c:v>
                </c:pt>
                <c:pt idx="261">
                  <c:v>0.73140000000000005</c:v>
                </c:pt>
                <c:pt idx="262">
                  <c:v>0.73102999999999996</c:v>
                </c:pt>
                <c:pt idx="263">
                  <c:v>0.73194999999999999</c:v>
                </c:pt>
                <c:pt idx="264">
                  <c:v>0.73158000000000001</c:v>
                </c:pt>
                <c:pt idx="265">
                  <c:v>0.73250000000000004</c:v>
                </c:pt>
                <c:pt idx="266">
                  <c:v>0.73231999999999997</c:v>
                </c:pt>
                <c:pt idx="267">
                  <c:v>0.73177000000000003</c:v>
                </c:pt>
                <c:pt idx="268">
                  <c:v>0.73182999999999998</c:v>
                </c:pt>
                <c:pt idx="269">
                  <c:v>0.73158000000000001</c:v>
                </c:pt>
                <c:pt idx="270">
                  <c:v>0.73109000000000002</c:v>
                </c:pt>
                <c:pt idx="271">
                  <c:v>0.73128000000000004</c:v>
                </c:pt>
                <c:pt idx="272">
                  <c:v>0.73158000000000001</c:v>
                </c:pt>
                <c:pt idx="273">
                  <c:v>0.73201000000000005</c:v>
                </c:pt>
                <c:pt idx="274">
                  <c:v>0.73114999999999997</c:v>
                </c:pt>
                <c:pt idx="275">
                  <c:v>0.73170000000000002</c:v>
                </c:pt>
                <c:pt idx="276">
                  <c:v>0.73048000000000002</c:v>
                </c:pt>
                <c:pt idx="277">
                  <c:v>0.73146</c:v>
                </c:pt>
                <c:pt idx="278">
                  <c:v>0.73097000000000001</c:v>
                </c:pt>
                <c:pt idx="279">
                  <c:v>0.73133999999999999</c:v>
                </c:pt>
                <c:pt idx="280">
                  <c:v>0.73097000000000001</c:v>
                </c:pt>
                <c:pt idx="281">
                  <c:v>0.73109000000000002</c:v>
                </c:pt>
                <c:pt idx="282">
                  <c:v>0.73085</c:v>
                </c:pt>
                <c:pt idx="283">
                  <c:v>0.73072000000000004</c:v>
                </c:pt>
                <c:pt idx="284">
                  <c:v>0.73029999999999995</c:v>
                </c:pt>
                <c:pt idx="285">
                  <c:v>0.73029999999999995</c:v>
                </c:pt>
                <c:pt idx="286">
                  <c:v>0.73004999999999998</c:v>
                </c:pt>
                <c:pt idx="287">
                  <c:v>0.73036000000000001</c:v>
                </c:pt>
                <c:pt idx="288">
                  <c:v>0.72968</c:v>
                </c:pt>
                <c:pt idx="289">
                  <c:v>0.72962000000000005</c:v>
                </c:pt>
                <c:pt idx="290">
                  <c:v>0.73029999999999995</c:v>
                </c:pt>
                <c:pt idx="291">
                  <c:v>0.72987000000000002</c:v>
                </c:pt>
                <c:pt idx="292">
                  <c:v>0.72999000000000003</c:v>
                </c:pt>
                <c:pt idx="293">
                  <c:v>0.72931999999999997</c:v>
                </c:pt>
                <c:pt idx="294">
                  <c:v>0.72889000000000004</c:v>
                </c:pt>
                <c:pt idx="295">
                  <c:v>0.72943999999999998</c:v>
                </c:pt>
                <c:pt idx="296">
                  <c:v>0.72999000000000003</c:v>
                </c:pt>
                <c:pt idx="297">
                  <c:v>0.72987000000000002</c:v>
                </c:pt>
                <c:pt idx="298">
                  <c:v>0.72987000000000002</c:v>
                </c:pt>
                <c:pt idx="299">
                  <c:v>0.73024</c:v>
                </c:pt>
                <c:pt idx="300">
                  <c:v>0.72943999999999998</c:v>
                </c:pt>
                <c:pt idx="301">
                  <c:v>0.72846</c:v>
                </c:pt>
                <c:pt idx="302">
                  <c:v>0.72901000000000005</c:v>
                </c:pt>
                <c:pt idx="303">
                  <c:v>0.72889000000000004</c:v>
                </c:pt>
                <c:pt idx="304">
                  <c:v>0.72980999999999996</c:v>
                </c:pt>
                <c:pt idx="305">
                  <c:v>0.72926000000000002</c:v>
                </c:pt>
                <c:pt idx="306">
                  <c:v>0.72968</c:v>
                </c:pt>
                <c:pt idx="307">
                  <c:v>0.73004999999999998</c:v>
                </c:pt>
                <c:pt idx="308">
                  <c:v>0.72901000000000005</c:v>
                </c:pt>
                <c:pt idx="309">
                  <c:v>0.72975000000000001</c:v>
                </c:pt>
                <c:pt idx="310">
                  <c:v>0.72907</c:v>
                </c:pt>
                <c:pt idx="311">
                  <c:v>0.72931999999999997</c:v>
                </c:pt>
                <c:pt idx="312">
                  <c:v>0.72863999999999995</c:v>
                </c:pt>
                <c:pt idx="313">
                  <c:v>0.72938000000000003</c:v>
                </c:pt>
                <c:pt idx="314">
                  <c:v>0.72877000000000003</c:v>
                </c:pt>
                <c:pt idx="315">
                  <c:v>0.72955999999999999</c:v>
                </c:pt>
                <c:pt idx="316">
                  <c:v>0.72926000000000002</c:v>
                </c:pt>
                <c:pt idx="317">
                  <c:v>0.73036000000000001</c:v>
                </c:pt>
                <c:pt idx="318">
                  <c:v>0.72907</c:v>
                </c:pt>
                <c:pt idx="319">
                  <c:v>0.72962000000000005</c:v>
                </c:pt>
                <c:pt idx="320">
                  <c:v>0.72950000000000004</c:v>
                </c:pt>
                <c:pt idx="321">
                  <c:v>0.72975000000000001</c:v>
                </c:pt>
                <c:pt idx="322">
                  <c:v>0.72926000000000002</c:v>
                </c:pt>
                <c:pt idx="323">
                  <c:v>0.72980999999999996</c:v>
                </c:pt>
                <c:pt idx="324">
                  <c:v>0.72968</c:v>
                </c:pt>
                <c:pt idx="325">
                  <c:v>0.72955999999999999</c:v>
                </c:pt>
                <c:pt idx="326">
                  <c:v>0.72926000000000002</c:v>
                </c:pt>
                <c:pt idx="327">
                  <c:v>0.72975000000000001</c:v>
                </c:pt>
                <c:pt idx="328">
                  <c:v>0.72894999999999999</c:v>
                </c:pt>
                <c:pt idx="329">
                  <c:v>0.72962000000000005</c:v>
                </c:pt>
                <c:pt idx="330">
                  <c:v>0.72962000000000005</c:v>
                </c:pt>
                <c:pt idx="331">
                  <c:v>0.72992999999999997</c:v>
                </c:pt>
                <c:pt idx="332">
                  <c:v>0.72975000000000001</c:v>
                </c:pt>
                <c:pt idx="333">
                  <c:v>0.72980999999999996</c:v>
                </c:pt>
                <c:pt idx="334">
                  <c:v>0.72968</c:v>
                </c:pt>
                <c:pt idx="335">
                  <c:v>0.72938000000000003</c:v>
                </c:pt>
                <c:pt idx="336">
                  <c:v>0.72926000000000002</c:v>
                </c:pt>
                <c:pt idx="337">
                  <c:v>0.72955999999999999</c:v>
                </c:pt>
                <c:pt idx="338">
                  <c:v>0.72919</c:v>
                </c:pt>
                <c:pt idx="339">
                  <c:v>0.72882999999999998</c:v>
                </c:pt>
                <c:pt idx="340">
                  <c:v>0.72919</c:v>
                </c:pt>
                <c:pt idx="341">
                  <c:v>0.72943999999999998</c:v>
                </c:pt>
                <c:pt idx="342">
                  <c:v>0.72962000000000005</c:v>
                </c:pt>
                <c:pt idx="343">
                  <c:v>0.72919</c:v>
                </c:pt>
                <c:pt idx="344">
                  <c:v>0.72975000000000001</c:v>
                </c:pt>
                <c:pt idx="345">
                  <c:v>0.72938000000000003</c:v>
                </c:pt>
                <c:pt idx="346">
                  <c:v>0.72950000000000004</c:v>
                </c:pt>
                <c:pt idx="347">
                  <c:v>0.72950000000000004</c:v>
                </c:pt>
                <c:pt idx="348">
                  <c:v>0.72889000000000004</c:v>
                </c:pt>
                <c:pt idx="349">
                  <c:v>0.72907</c:v>
                </c:pt>
                <c:pt idx="350">
                  <c:v>0.72912999999999994</c:v>
                </c:pt>
                <c:pt idx="351">
                  <c:v>0.72962000000000005</c:v>
                </c:pt>
                <c:pt idx="352">
                  <c:v>0.72938000000000003</c:v>
                </c:pt>
                <c:pt idx="353">
                  <c:v>0.72919</c:v>
                </c:pt>
                <c:pt idx="354">
                  <c:v>0.72912999999999994</c:v>
                </c:pt>
                <c:pt idx="355">
                  <c:v>0.72889000000000004</c:v>
                </c:pt>
                <c:pt idx="356">
                  <c:v>0.72907</c:v>
                </c:pt>
                <c:pt idx="357">
                  <c:v>0.72919</c:v>
                </c:pt>
                <c:pt idx="358">
                  <c:v>0.73011000000000004</c:v>
                </c:pt>
                <c:pt idx="359">
                  <c:v>0.72950000000000004</c:v>
                </c:pt>
                <c:pt idx="360">
                  <c:v>0.72926000000000002</c:v>
                </c:pt>
                <c:pt idx="361">
                  <c:v>0.72851999999999995</c:v>
                </c:pt>
                <c:pt idx="362">
                  <c:v>0.72919</c:v>
                </c:pt>
                <c:pt idx="363">
                  <c:v>0.72840000000000005</c:v>
                </c:pt>
                <c:pt idx="364">
                  <c:v>0.72901000000000005</c:v>
                </c:pt>
                <c:pt idx="365">
                  <c:v>0.72938000000000003</c:v>
                </c:pt>
                <c:pt idx="366">
                  <c:v>0.73060000000000003</c:v>
                </c:pt>
                <c:pt idx="367">
                  <c:v>0.72912999999999994</c:v>
                </c:pt>
                <c:pt idx="368">
                  <c:v>0.72919</c:v>
                </c:pt>
                <c:pt idx="369">
                  <c:v>0.72912999999999994</c:v>
                </c:pt>
                <c:pt idx="370">
                  <c:v>0.72882999999999998</c:v>
                </c:pt>
                <c:pt idx="371">
                  <c:v>0.72863999999999995</c:v>
                </c:pt>
                <c:pt idx="372">
                  <c:v>0.72882999999999998</c:v>
                </c:pt>
                <c:pt idx="373">
                  <c:v>0.72901000000000005</c:v>
                </c:pt>
                <c:pt idx="374">
                  <c:v>0.72907</c:v>
                </c:pt>
                <c:pt idx="375">
                  <c:v>0.72870999999999997</c:v>
                </c:pt>
                <c:pt idx="376">
                  <c:v>0.72802999999999995</c:v>
                </c:pt>
                <c:pt idx="377">
                  <c:v>0.72753999999999996</c:v>
                </c:pt>
                <c:pt idx="378">
                  <c:v>0.72870999999999997</c:v>
                </c:pt>
                <c:pt idx="379">
                  <c:v>0.72851999999999995</c:v>
                </c:pt>
                <c:pt idx="380">
                  <c:v>0.72907</c:v>
                </c:pt>
                <c:pt idx="381">
                  <c:v>0.72877000000000003</c:v>
                </c:pt>
                <c:pt idx="382">
                  <c:v>0.72882999999999998</c:v>
                </c:pt>
                <c:pt idx="383">
                  <c:v>0.72863999999999995</c:v>
                </c:pt>
                <c:pt idx="384">
                  <c:v>0.72858000000000001</c:v>
                </c:pt>
                <c:pt idx="385">
                  <c:v>0.72901000000000005</c:v>
                </c:pt>
                <c:pt idx="386">
                  <c:v>0.72858000000000001</c:v>
                </c:pt>
                <c:pt idx="387">
                  <c:v>0.72870999999999997</c:v>
                </c:pt>
                <c:pt idx="388">
                  <c:v>0.72889000000000004</c:v>
                </c:pt>
                <c:pt idx="389">
                  <c:v>0.72821999999999998</c:v>
                </c:pt>
                <c:pt idx="390">
                  <c:v>0.72877000000000003</c:v>
                </c:pt>
                <c:pt idx="391">
                  <c:v>0.72882999999999998</c:v>
                </c:pt>
                <c:pt idx="392">
                  <c:v>0.72797000000000001</c:v>
                </c:pt>
                <c:pt idx="393">
                  <c:v>0.72870999999999997</c:v>
                </c:pt>
                <c:pt idx="394">
                  <c:v>0.72846</c:v>
                </c:pt>
                <c:pt idx="395">
                  <c:v>0.72821999999999998</c:v>
                </c:pt>
                <c:pt idx="396">
                  <c:v>0.72863999999999995</c:v>
                </c:pt>
                <c:pt idx="397">
                  <c:v>0.72790999999999995</c:v>
                </c:pt>
                <c:pt idx="398">
                  <c:v>0.72889000000000004</c:v>
                </c:pt>
                <c:pt idx="399">
                  <c:v>0.72790999999999995</c:v>
                </c:pt>
                <c:pt idx="400">
                  <c:v>0.72802999999999995</c:v>
                </c:pt>
                <c:pt idx="401">
                  <c:v>0.72858000000000001</c:v>
                </c:pt>
                <c:pt idx="402">
                  <c:v>0.72797000000000001</c:v>
                </c:pt>
                <c:pt idx="403">
                  <c:v>0.72919</c:v>
                </c:pt>
                <c:pt idx="404">
                  <c:v>0.72802999999999995</c:v>
                </c:pt>
                <c:pt idx="405">
                  <c:v>0.72846</c:v>
                </c:pt>
                <c:pt idx="406">
                  <c:v>0.72828000000000004</c:v>
                </c:pt>
                <c:pt idx="407">
                  <c:v>0.72790999999999995</c:v>
                </c:pt>
                <c:pt idx="408">
                  <c:v>0.72760000000000002</c:v>
                </c:pt>
                <c:pt idx="409">
                  <c:v>0.72828000000000004</c:v>
                </c:pt>
                <c:pt idx="410">
                  <c:v>0.72846</c:v>
                </c:pt>
                <c:pt idx="411">
                  <c:v>0.72790999999999995</c:v>
                </c:pt>
                <c:pt idx="412">
                  <c:v>0.72760000000000002</c:v>
                </c:pt>
                <c:pt idx="413">
                  <c:v>0.72851999999999995</c:v>
                </c:pt>
                <c:pt idx="414">
                  <c:v>0.72748000000000002</c:v>
                </c:pt>
                <c:pt idx="415">
                  <c:v>0.72809000000000001</c:v>
                </c:pt>
                <c:pt idx="416">
                  <c:v>0.72785</c:v>
                </c:pt>
                <c:pt idx="417">
                  <c:v>0.72840000000000005</c:v>
                </c:pt>
                <c:pt idx="418">
                  <c:v>0.72809000000000001</c:v>
                </c:pt>
                <c:pt idx="419">
                  <c:v>0.72765999999999997</c:v>
                </c:pt>
                <c:pt idx="420">
                  <c:v>0.72760000000000002</c:v>
                </c:pt>
                <c:pt idx="421">
                  <c:v>0.72833999999999999</c:v>
                </c:pt>
                <c:pt idx="422">
                  <c:v>0.72797000000000001</c:v>
                </c:pt>
                <c:pt idx="423">
                  <c:v>0.72846</c:v>
                </c:pt>
                <c:pt idx="424">
                  <c:v>0.72765999999999997</c:v>
                </c:pt>
                <c:pt idx="425">
                  <c:v>0.72809000000000001</c:v>
                </c:pt>
                <c:pt idx="426">
                  <c:v>0.72809000000000001</c:v>
                </c:pt>
                <c:pt idx="427">
                  <c:v>0.72809000000000001</c:v>
                </c:pt>
                <c:pt idx="428">
                  <c:v>0.72772999999999999</c:v>
                </c:pt>
                <c:pt idx="429">
                  <c:v>0.72729999999999995</c:v>
                </c:pt>
                <c:pt idx="430">
                  <c:v>0.72797000000000001</c:v>
                </c:pt>
                <c:pt idx="431">
                  <c:v>0.72846</c:v>
                </c:pt>
                <c:pt idx="432">
                  <c:v>0.72833999999999999</c:v>
                </c:pt>
                <c:pt idx="433">
                  <c:v>0.72858000000000001</c:v>
                </c:pt>
                <c:pt idx="434">
                  <c:v>0.72833999999999999</c:v>
                </c:pt>
                <c:pt idx="435">
                  <c:v>0.72699000000000003</c:v>
                </c:pt>
                <c:pt idx="436">
                  <c:v>0.72821999999999998</c:v>
                </c:pt>
                <c:pt idx="437">
                  <c:v>0.72797000000000001</c:v>
                </c:pt>
                <c:pt idx="438">
                  <c:v>0.72814999999999996</c:v>
                </c:pt>
                <c:pt idx="439">
                  <c:v>0.72729999999999995</c:v>
                </c:pt>
                <c:pt idx="440">
                  <c:v>0.72840000000000005</c:v>
                </c:pt>
                <c:pt idx="441">
                  <c:v>0.72748000000000002</c:v>
                </c:pt>
                <c:pt idx="442">
                  <c:v>0.72748000000000002</c:v>
                </c:pt>
                <c:pt idx="443">
                  <c:v>0.72704999999999997</c:v>
                </c:pt>
                <c:pt idx="444">
                  <c:v>0.72779000000000005</c:v>
                </c:pt>
                <c:pt idx="445">
                  <c:v>0.72797000000000001</c:v>
                </c:pt>
                <c:pt idx="446">
                  <c:v>0.72863999999999995</c:v>
                </c:pt>
                <c:pt idx="447">
                  <c:v>0.72772999999999999</c:v>
                </c:pt>
                <c:pt idx="448">
                  <c:v>0.72790999999999995</c:v>
                </c:pt>
                <c:pt idx="449">
                  <c:v>0.72729999999999995</c:v>
                </c:pt>
                <c:pt idx="450">
                  <c:v>0.72729999999999995</c:v>
                </c:pt>
                <c:pt idx="451">
                  <c:v>0.72760000000000002</c:v>
                </c:pt>
                <c:pt idx="452">
                  <c:v>0.72748000000000002</c:v>
                </c:pt>
                <c:pt idx="453">
                  <c:v>0.72729999999999995</c:v>
                </c:pt>
                <c:pt idx="454">
                  <c:v>0.72765999999999997</c:v>
                </c:pt>
                <c:pt idx="455">
                  <c:v>0.72724</c:v>
                </c:pt>
                <c:pt idx="456">
                  <c:v>0.72858000000000001</c:v>
                </c:pt>
                <c:pt idx="457">
                  <c:v>0.72765999999999997</c:v>
                </c:pt>
                <c:pt idx="458">
                  <c:v>0.72772999999999999</c:v>
                </c:pt>
                <c:pt idx="459">
                  <c:v>0.72711000000000003</c:v>
                </c:pt>
                <c:pt idx="460">
                  <c:v>0.72668999999999995</c:v>
                </c:pt>
                <c:pt idx="461">
                  <c:v>0.72718000000000005</c:v>
                </c:pt>
                <c:pt idx="462">
                  <c:v>0.72687000000000002</c:v>
                </c:pt>
                <c:pt idx="463">
                  <c:v>0.72724</c:v>
                </c:pt>
                <c:pt idx="464">
                  <c:v>0.72711000000000003</c:v>
                </c:pt>
                <c:pt idx="465">
                  <c:v>0.72680999999999996</c:v>
                </c:pt>
                <c:pt idx="466">
                  <c:v>0.72594999999999998</c:v>
                </c:pt>
                <c:pt idx="467">
                  <c:v>0.72692999999999997</c:v>
                </c:pt>
                <c:pt idx="468">
                  <c:v>0.72692999999999997</c:v>
                </c:pt>
                <c:pt idx="469">
                  <c:v>0.72675000000000001</c:v>
                </c:pt>
                <c:pt idx="470">
                  <c:v>0.72675000000000001</c:v>
                </c:pt>
                <c:pt idx="471">
                  <c:v>0.72736000000000001</c:v>
                </c:pt>
                <c:pt idx="472">
                  <c:v>0.72643999999999997</c:v>
                </c:pt>
                <c:pt idx="473">
                  <c:v>0.72638000000000003</c:v>
                </c:pt>
                <c:pt idx="474">
                  <c:v>0.72668999999999995</c:v>
                </c:pt>
                <c:pt idx="475">
                  <c:v>0.72736000000000001</c:v>
                </c:pt>
                <c:pt idx="476">
                  <c:v>0.72736000000000001</c:v>
                </c:pt>
                <c:pt idx="477">
                  <c:v>0.72668999999999995</c:v>
                </c:pt>
                <c:pt idx="478">
                  <c:v>0.72643999999999997</c:v>
                </c:pt>
                <c:pt idx="479">
                  <c:v>0.72643999999999997</c:v>
                </c:pt>
                <c:pt idx="480">
                  <c:v>0.72601000000000004</c:v>
                </c:pt>
                <c:pt idx="481">
                  <c:v>0.72711000000000003</c:v>
                </c:pt>
                <c:pt idx="482">
                  <c:v>0.72699000000000003</c:v>
                </c:pt>
                <c:pt idx="483">
                  <c:v>0.72631999999999997</c:v>
                </c:pt>
                <c:pt idx="484">
                  <c:v>0.72699000000000003</c:v>
                </c:pt>
                <c:pt idx="485">
                  <c:v>0.72619999999999996</c:v>
                </c:pt>
                <c:pt idx="486">
                  <c:v>0.72582999999999998</c:v>
                </c:pt>
                <c:pt idx="487">
                  <c:v>0.72626000000000002</c:v>
                </c:pt>
                <c:pt idx="488">
                  <c:v>0.72594999999999998</c:v>
                </c:pt>
                <c:pt idx="489">
                  <c:v>0.72680999999999996</c:v>
                </c:pt>
                <c:pt idx="490">
                  <c:v>0.72577000000000003</c:v>
                </c:pt>
                <c:pt idx="491">
                  <c:v>0.72626000000000002</c:v>
                </c:pt>
                <c:pt idx="492">
                  <c:v>0.72606999999999999</c:v>
                </c:pt>
                <c:pt idx="493">
                  <c:v>0.72552000000000005</c:v>
                </c:pt>
                <c:pt idx="494">
                  <c:v>0.72680999999999996</c:v>
                </c:pt>
                <c:pt idx="495">
                  <c:v>0.72577000000000003</c:v>
                </c:pt>
                <c:pt idx="496">
                  <c:v>0.72613000000000005</c:v>
                </c:pt>
                <c:pt idx="497">
                  <c:v>0.72582999999999998</c:v>
                </c:pt>
                <c:pt idx="498">
                  <c:v>0.72594999999999998</c:v>
                </c:pt>
              </c:numCache>
            </c:numRef>
          </c:yVal>
        </c:ser>
        <c:ser>
          <c:idx val="0"/>
          <c:order val="1"/>
          <c:tx>
            <c:v>OS265386T New Engine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'Test Data'!$A$2:$A$500</c:f>
              <c:numCache>
                <c:formatCode>0.0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'Test Data'!$T$2:$T$500</c:f>
              <c:numCache>
                <c:formatCode>General</c:formatCode>
                <c:ptCount val="499"/>
                <c:pt idx="0">
                  <c:v>0.76512000000000002</c:v>
                </c:pt>
                <c:pt idx="1">
                  <c:v>0.75882000000000005</c:v>
                </c:pt>
                <c:pt idx="2">
                  <c:v>0.75539000000000001</c:v>
                </c:pt>
                <c:pt idx="3">
                  <c:v>0.75226999999999999</c:v>
                </c:pt>
                <c:pt idx="4">
                  <c:v>0.75195999999999996</c:v>
                </c:pt>
                <c:pt idx="5">
                  <c:v>0.75068000000000001</c:v>
                </c:pt>
                <c:pt idx="6">
                  <c:v>0.74902000000000002</c:v>
                </c:pt>
                <c:pt idx="7">
                  <c:v>0.74780000000000002</c:v>
                </c:pt>
                <c:pt idx="8">
                  <c:v>0.74773999999999996</c:v>
                </c:pt>
                <c:pt idx="9">
                  <c:v>0.74731000000000003</c:v>
                </c:pt>
                <c:pt idx="10">
                  <c:v>0.74633000000000005</c:v>
                </c:pt>
                <c:pt idx="11">
                  <c:v>0.74670000000000003</c:v>
                </c:pt>
                <c:pt idx="12">
                  <c:v>0.74602000000000002</c:v>
                </c:pt>
                <c:pt idx="13">
                  <c:v>0.74541000000000002</c:v>
                </c:pt>
                <c:pt idx="14">
                  <c:v>0.74578</c:v>
                </c:pt>
                <c:pt idx="15">
                  <c:v>0.74541000000000002</c:v>
                </c:pt>
                <c:pt idx="16">
                  <c:v>0.74492000000000003</c:v>
                </c:pt>
                <c:pt idx="17">
                  <c:v>0.74443000000000004</c:v>
                </c:pt>
                <c:pt idx="18">
                  <c:v>0.74461999999999995</c:v>
                </c:pt>
                <c:pt idx="19">
                  <c:v>0.74412999999999996</c:v>
                </c:pt>
                <c:pt idx="20">
                  <c:v>0.74387999999999999</c:v>
                </c:pt>
                <c:pt idx="21">
                  <c:v>0.74295999999999995</c:v>
                </c:pt>
                <c:pt idx="22">
                  <c:v>0.74345000000000006</c:v>
                </c:pt>
                <c:pt idx="23">
                  <c:v>0.74278</c:v>
                </c:pt>
                <c:pt idx="24">
                  <c:v>0.74283999999999994</c:v>
                </c:pt>
                <c:pt idx="25">
                  <c:v>0.74309000000000003</c:v>
                </c:pt>
                <c:pt idx="26">
                  <c:v>0.74241000000000001</c:v>
                </c:pt>
                <c:pt idx="27">
                  <c:v>0.74248000000000003</c:v>
                </c:pt>
                <c:pt idx="28">
                  <c:v>0.74204999999999999</c:v>
                </c:pt>
                <c:pt idx="29">
                  <c:v>0.74211000000000005</c:v>
                </c:pt>
                <c:pt idx="30">
                  <c:v>0.74161999999999995</c:v>
                </c:pt>
                <c:pt idx="31">
                  <c:v>0.74185999999999996</c:v>
                </c:pt>
                <c:pt idx="32">
                  <c:v>0.74131000000000002</c:v>
                </c:pt>
                <c:pt idx="33">
                  <c:v>0.74087999999999998</c:v>
                </c:pt>
                <c:pt idx="34">
                  <c:v>0.74021000000000003</c:v>
                </c:pt>
                <c:pt idx="35">
                  <c:v>0.74075999999999997</c:v>
                </c:pt>
                <c:pt idx="36">
                  <c:v>0.74095</c:v>
                </c:pt>
                <c:pt idx="37">
                  <c:v>0.74046000000000001</c:v>
                </c:pt>
                <c:pt idx="38">
                  <c:v>0.74119000000000002</c:v>
                </c:pt>
                <c:pt idx="39">
                  <c:v>0.74026999999999998</c:v>
                </c:pt>
                <c:pt idx="40">
                  <c:v>0.74070000000000003</c:v>
                </c:pt>
                <c:pt idx="41">
                  <c:v>0.73984000000000005</c:v>
                </c:pt>
                <c:pt idx="42">
                  <c:v>0.74070000000000003</c:v>
                </c:pt>
                <c:pt idx="43">
                  <c:v>0.74009000000000003</c:v>
                </c:pt>
                <c:pt idx="44">
                  <c:v>0.73977999999999999</c:v>
                </c:pt>
                <c:pt idx="45">
                  <c:v>0.73965999999999998</c:v>
                </c:pt>
                <c:pt idx="46">
                  <c:v>0.73972000000000004</c:v>
                </c:pt>
                <c:pt idx="47">
                  <c:v>0.73923000000000005</c:v>
                </c:pt>
                <c:pt idx="48">
                  <c:v>0.73960000000000004</c:v>
                </c:pt>
                <c:pt idx="49">
                  <c:v>0.73855999999999999</c:v>
                </c:pt>
                <c:pt idx="50">
                  <c:v>0.73948000000000003</c:v>
                </c:pt>
                <c:pt idx="51">
                  <c:v>0.73916999999999999</c:v>
                </c:pt>
                <c:pt idx="52">
                  <c:v>0.73855999999999999</c:v>
                </c:pt>
                <c:pt idx="53">
                  <c:v>0.73850000000000005</c:v>
                </c:pt>
                <c:pt idx="54">
                  <c:v>0.73899000000000004</c:v>
                </c:pt>
                <c:pt idx="55">
                  <c:v>0.73824999999999996</c:v>
                </c:pt>
                <c:pt idx="56">
                  <c:v>0.73862000000000005</c:v>
                </c:pt>
                <c:pt idx="57">
                  <c:v>0.73868</c:v>
                </c:pt>
                <c:pt idx="58">
                  <c:v>0.73868</c:v>
                </c:pt>
                <c:pt idx="59">
                  <c:v>0.73801000000000005</c:v>
                </c:pt>
                <c:pt idx="60">
                  <c:v>0.73904999999999998</c:v>
                </c:pt>
                <c:pt idx="61">
                  <c:v>0.73836999999999997</c:v>
                </c:pt>
                <c:pt idx="62">
                  <c:v>0.73801000000000005</c:v>
                </c:pt>
                <c:pt idx="63">
                  <c:v>0.73770000000000002</c:v>
                </c:pt>
                <c:pt idx="64">
                  <c:v>0.73782000000000003</c:v>
                </c:pt>
                <c:pt idx="65">
                  <c:v>0.73807</c:v>
                </c:pt>
                <c:pt idx="66">
                  <c:v>0.73794999999999999</c:v>
                </c:pt>
                <c:pt idx="67">
                  <c:v>0.73714999999999997</c:v>
                </c:pt>
                <c:pt idx="68">
                  <c:v>0.73733000000000004</c:v>
                </c:pt>
                <c:pt idx="69">
                  <c:v>0.73740000000000006</c:v>
                </c:pt>
                <c:pt idx="70">
                  <c:v>0.73775999999999997</c:v>
                </c:pt>
                <c:pt idx="71">
                  <c:v>0.73751999999999995</c:v>
                </c:pt>
                <c:pt idx="72">
                  <c:v>0.73726999999999998</c:v>
                </c:pt>
                <c:pt idx="73">
                  <c:v>0.73677999999999999</c:v>
                </c:pt>
                <c:pt idx="74">
                  <c:v>0.73726999999999998</c:v>
                </c:pt>
                <c:pt idx="75">
                  <c:v>0.73775999999999997</c:v>
                </c:pt>
                <c:pt idx="76">
                  <c:v>0.73714999999999997</c:v>
                </c:pt>
                <c:pt idx="77">
                  <c:v>0.73714999999999997</c:v>
                </c:pt>
                <c:pt idx="78">
                  <c:v>0.73763999999999996</c:v>
                </c:pt>
                <c:pt idx="79">
                  <c:v>0.73697000000000001</c:v>
                </c:pt>
                <c:pt idx="80">
                  <c:v>0.73690999999999995</c:v>
                </c:pt>
                <c:pt idx="81">
                  <c:v>0.73709000000000002</c:v>
                </c:pt>
                <c:pt idx="82">
                  <c:v>0.73665999999999998</c:v>
                </c:pt>
                <c:pt idx="83">
                  <c:v>0.73697000000000001</c:v>
                </c:pt>
                <c:pt idx="84">
                  <c:v>0.73665999999999998</c:v>
                </c:pt>
                <c:pt idx="85">
                  <c:v>0.73721000000000003</c:v>
                </c:pt>
                <c:pt idx="86">
                  <c:v>0.73665999999999998</c:v>
                </c:pt>
                <c:pt idx="87">
                  <c:v>0.73648000000000002</c:v>
                </c:pt>
                <c:pt idx="88">
                  <c:v>0.73592999999999997</c:v>
                </c:pt>
                <c:pt idx="89">
                  <c:v>0.73580000000000001</c:v>
                </c:pt>
                <c:pt idx="90">
                  <c:v>0.73616999999999999</c:v>
                </c:pt>
                <c:pt idx="91">
                  <c:v>0.73573999999999995</c:v>
                </c:pt>
                <c:pt idx="92">
                  <c:v>0.73665999999999998</c:v>
                </c:pt>
                <c:pt idx="93">
                  <c:v>0.73629</c:v>
                </c:pt>
                <c:pt idx="94">
                  <c:v>0.73623000000000005</c:v>
                </c:pt>
                <c:pt idx="95">
                  <c:v>0.73550000000000004</c:v>
                </c:pt>
                <c:pt idx="96">
                  <c:v>0.73592999999999997</c:v>
                </c:pt>
                <c:pt idx="97">
                  <c:v>0.73641999999999996</c:v>
                </c:pt>
                <c:pt idx="98">
                  <c:v>0.73562000000000005</c:v>
                </c:pt>
                <c:pt idx="99">
                  <c:v>0.73494999999999999</c:v>
                </c:pt>
                <c:pt idx="100">
                  <c:v>0.73562000000000005</c:v>
                </c:pt>
                <c:pt idx="101">
                  <c:v>0.73568</c:v>
                </c:pt>
                <c:pt idx="102">
                  <c:v>0.73501000000000005</c:v>
                </c:pt>
                <c:pt idx="103">
                  <c:v>0.73562000000000005</c:v>
                </c:pt>
                <c:pt idx="104">
                  <c:v>0.73531000000000002</c:v>
                </c:pt>
                <c:pt idx="105">
                  <c:v>0.73524999999999996</c:v>
                </c:pt>
                <c:pt idx="106">
                  <c:v>0.73550000000000004</c:v>
                </c:pt>
                <c:pt idx="107">
                  <c:v>0.73475999999999997</c:v>
                </c:pt>
                <c:pt idx="108">
                  <c:v>0.73592999999999997</c:v>
                </c:pt>
                <c:pt idx="109">
                  <c:v>0.73519000000000001</c:v>
                </c:pt>
                <c:pt idx="110">
                  <c:v>0.73562000000000005</c:v>
                </c:pt>
                <c:pt idx="111">
                  <c:v>0.73580000000000001</c:v>
                </c:pt>
                <c:pt idx="112">
                  <c:v>0.73550000000000004</c:v>
                </c:pt>
                <c:pt idx="113">
                  <c:v>0.73524999999999996</c:v>
                </c:pt>
                <c:pt idx="114">
                  <c:v>0.73555999999999999</c:v>
                </c:pt>
                <c:pt idx="115">
                  <c:v>0.73482999999999998</c:v>
                </c:pt>
                <c:pt idx="116">
                  <c:v>0.73489000000000004</c:v>
                </c:pt>
                <c:pt idx="117">
                  <c:v>0.73470000000000002</c:v>
                </c:pt>
                <c:pt idx="118">
                  <c:v>0.73562000000000005</c:v>
                </c:pt>
                <c:pt idx="119">
                  <c:v>0.73494999999999999</c:v>
                </c:pt>
                <c:pt idx="120">
                  <c:v>0.73426999999999998</c:v>
                </c:pt>
                <c:pt idx="121">
                  <c:v>0.73323000000000005</c:v>
                </c:pt>
                <c:pt idx="122">
                  <c:v>0.73451999999999995</c:v>
                </c:pt>
                <c:pt idx="123">
                  <c:v>0.73463999999999996</c:v>
                </c:pt>
                <c:pt idx="124">
                  <c:v>0.73463999999999996</c:v>
                </c:pt>
                <c:pt idx="125">
                  <c:v>0.73494999999999999</c:v>
                </c:pt>
                <c:pt idx="126">
                  <c:v>0.73414999999999997</c:v>
                </c:pt>
                <c:pt idx="127">
                  <c:v>0.73397000000000001</c:v>
                </c:pt>
                <c:pt idx="128">
                  <c:v>0.73409000000000002</c:v>
                </c:pt>
                <c:pt idx="129">
                  <c:v>0.73409000000000002</c:v>
                </c:pt>
                <c:pt idx="130">
                  <c:v>0.73446</c:v>
                </c:pt>
                <c:pt idx="131">
                  <c:v>0.73433999999999999</c:v>
                </c:pt>
                <c:pt idx="132">
                  <c:v>0.73311000000000004</c:v>
                </c:pt>
                <c:pt idx="133">
                  <c:v>0.73402999999999996</c:v>
                </c:pt>
                <c:pt idx="134">
                  <c:v>0.73377999999999999</c:v>
                </c:pt>
                <c:pt idx="135">
                  <c:v>0.73397000000000001</c:v>
                </c:pt>
                <c:pt idx="136">
                  <c:v>0.73385</c:v>
                </c:pt>
                <c:pt idx="137">
                  <c:v>0.73372000000000004</c:v>
                </c:pt>
                <c:pt idx="138">
                  <c:v>0.73336000000000001</c:v>
                </c:pt>
                <c:pt idx="139">
                  <c:v>0.73329999999999995</c:v>
                </c:pt>
                <c:pt idx="140">
                  <c:v>0.73440000000000005</c:v>
                </c:pt>
                <c:pt idx="141">
                  <c:v>0.73372000000000004</c:v>
                </c:pt>
                <c:pt idx="142">
                  <c:v>0.73377999999999999</c:v>
                </c:pt>
                <c:pt idx="143">
                  <c:v>0.73397000000000001</c:v>
                </c:pt>
                <c:pt idx="144">
                  <c:v>0.73341999999999996</c:v>
                </c:pt>
                <c:pt idx="145">
                  <c:v>0.73414999999999997</c:v>
                </c:pt>
                <c:pt idx="146">
                  <c:v>0.73336000000000001</c:v>
                </c:pt>
                <c:pt idx="147">
                  <c:v>0.73316999999999999</c:v>
                </c:pt>
                <c:pt idx="148">
                  <c:v>0.73365999999999998</c:v>
                </c:pt>
                <c:pt idx="149">
                  <c:v>0.73372000000000004</c:v>
                </c:pt>
                <c:pt idx="150">
                  <c:v>0.73377999999999999</c:v>
                </c:pt>
                <c:pt idx="151">
                  <c:v>0.73360000000000003</c:v>
                </c:pt>
                <c:pt idx="152">
                  <c:v>0.73341999999999996</c:v>
                </c:pt>
                <c:pt idx="153">
                  <c:v>0.73365999999999998</c:v>
                </c:pt>
                <c:pt idx="154">
                  <c:v>0.73390999999999995</c:v>
                </c:pt>
                <c:pt idx="155">
                  <c:v>0.73316999999999999</c:v>
                </c:pt>
                <c:pt idx="156">
                  <c:v>0.73273999999999995</c:v>
                </c:pt>
                <c:pt idx="157">
                  <c:v>0.73299000000000003</c:v>
                </c:pt>
                <c:pt idx="158">
                  <c:v>0.73273999999999995</c:v>
                </c:pt>
                <c:pt idx="159">
                  <c:v>0.73280999999999996</c:v>
                </c:pt>
                <c:pt idx="160">
                  <c:v>0.73292999999999997</c:v>
                </c:pt>
                <c:pt idx="161">
                  <c:v>0.73292999999999997</c:v>
                </c:pt>
                <c:pt idx="162">
                  <c:v>0.73311000000000004</c:v>
                </c:pt>
                <c:pt idx="163">
                  <c:v>0.73299000000000003</c:v>
                </c:pt>
                <c:pt idx="164">
                  <c:v>0.73255999999999999</c:v>
                </c:pt>
                <c:pt idx="165">
                  <c:v>0.73323000000000005</c:v>
                </c:pt>
                <c:pt idx="166">
                  <c:v>0.73341999999999996</c:v>
                </c:pt>
                <c:pt idx="167">
                  <c:v>0.73292999999999997</c:v>
                </c:pt>
                <c:pt idx="168">
                  <c:v>0.73212999999999995</c:v>
                </c:pt>
                <c:pt idx="169">
                  <c:v>0.73207</c:v>
                </c:pt>
                <c:pt idx="170">
                  <c:v>0.73219000000000001</c:v>
                </c:pt>
                <c:pt idx="171">
                  <c:v>0.73238000000000003</c:v>
                </c:pt>
                <c:pt idx="172">
                  <c:v>0.73238000000000003</c:v>
                </c:pt>
                <c:pt idx="173">
                  <c:v>0.73250000000000004</c:v>
                </c:pt>
                <c:pt idx="174">
                  <c:v>0.73273999999999995</c:v>
                </c:pt>
                <c:pt idx="175">
                  <c:v>0.73194999999999999</c:v>
                </c:pt>
                <c:pt idx="176">
                  <c:v>0.73163999999999996</c:v>
                </c:pt>
                <c:pt idx="177">
                  <c:v>0.73219000000000001</c:v>
                </c:pt>
                <c:pt idx="178">
                  <c:v>0.73212999999999995</c:v>
                </c:pt>
                <c:pt idx="179">
                  <c:v>0.73238000000000003</c:v>
                </c:pt>
                <c:pt idx="180">
                  <c:v>0.73268</c:v>
                </c:pt>
                <c:pt idx="181">
                  <c:v>0.73231999999999997</c:v>
                </c:pt>
                <c:pt idx="182">
                  <c:v>0.73262000000000005</c:v>
                </c:pt>
                <c:pt idx="183">
                  <c:v>0.73219000000000001</c:v>
                </c:pt>
                <c:pt idx="184">
                  <c:v>0.73170000000000002</c:v>
                </c:pt>
                <c:pt idx="185">
                  <c:v>0.73170000000000002</c:v>
                </c:pt>
                <c:pt idx="186">
                  <c:v>0.73262000000000005</c:v>
                </c:pt>
                <c:pt idx="187">
                  <c:v>0.73146</c:v>
                </c:pt>
                <c:pt idx="188">
                  <c:v>0.73201000000000005</c:v>
                </c:pt>
                <c:pt idx="189">
                  <c:v>0.73243999999999998</c:v>
                </c:pt>
                <c:pt idx="190">
                  <c:v>0.73250000000000004</c:v>
                </c:pt>
                <c:pt idx="191">
                  <c:v>0.73182999999999998</c:v>
                </c:pt>
                <c:pt idx="192">
                  <c:v>0.73128000000000004</c:v>
                </c:pt>
                <c:pt idx="193">
                  <c:v>0.73212999999999995</c:v>
                </c:pt>
                <c:pt idx="194">
                  <c:v>0.73194999999999999</c:v>
                </c:pt>
                <c:pt idx="195">
                  <c:v>0.73201000000000005</c:v>
                </c:pt>
                <c:pt idx="196">
                  <c:v>0.73170000000000002</c:v>
                </c:pt>
                <c:pt idx="197">
                  <c:v>0.73182999999999998</c:v>
                </c:pt>
                <c:pt idx="198">
                  <c:v>0.73170000000000002</c:v>
                </c:pt>
                <c:pt idx="199">
                  <c:v>0.73170000000000002</c:v>
                </c:pt>
                <c:pt idx="200">
                  <c:v>0.73194999999999999</c:v>
                </c:pt>
                <c:pt idx="201">
                  <c:v>0.73151999999999995</c:v>
                </c:pt>
                <c:pt idx="202">
                  <c:v>0.73053999999999997</c:v>
                </c:pt>
                <c:pt idx="203">
                  <c:v>0.73060000000000003</c:v>
                </c:pt>
                <c:pt idx="204">
                  <c:v>0.72980999999999996</c:v>
                </c:pt>
                <c:pt idx="205">
                  <c:v>0.73004999999999998</c:v>
                </c:pt>
                <c:pt idx="206">
                  <c:v>0.73011000000000004</c:v>
                </c:pt>
                <c:pt idx="207">
                  <c:v>0.73011000000000004</c:v>
                </c:pt>
                <c:pt idx="208">
                  <c:v>0.73114999999999997</c:v>
                </c:pt>
                <c:pt idx="209">
                  <c:v>0.73085</c:v>
                </c:pt>
                <c:pt idx="210">
                  <c:v>0.73011000000000004</c:v>
                </c:pt>
                <c:pt idx="211">
                  <c:v>0.73053999999999997</c:v>
                </c:pt>
                <c:pt idx="212">
                  <c:v>0.72992999999999997</c:v>
                </c:pt>
                <c:pt idx="213">
                  <c:v>0.73041999999999996</c:v>
                </c:pt>
                <c:pt idx="214">
                  <c:v>0.73029999999999995</c:v>
                </c:pt>
                <c:pt idx="215">
                  <c:v>0.73053999999999997</c:v>
                </c:pt>
                <c:pt idx="216">
                  <c:v>0.73085</c:v>
                </c:pt>
                <c:pt idx="217">
                  <c:v>0.73029999999999995</c:v>
                </c:pt>
                <c:pt idx="218">
                  <c:v>0.73048000000000002</c:v>
                </c:pt>
                <c:pt idx="219">
                  <c:v>0.73085</c:v>
                </c:pt>
                <c:pt idx="220">
                  <c:v>0.72992999999999997</c:v>
                </c:pt>
                <c:pt idx="221">
                  <c:v>0.72975000000000001</c:v>
                </c:pt>
                <c:pt idx="222">
                  <c:v>0.72999000000000003</c:v>
                </c:pt>
                <c:pt idx="223">
                  <c:v>0.72987000000000002</c:v>
                </c:pt>
                <c:pt idx="224">
                  <c:v>0.72955999999999999</c:v>
                </c:pt>
                <c:pt idx="225">
                  <c:v>0.73004999999999998</c:v>
                </c:pt>
                <c:pt idx="226">
                  <c:v>0.72999000000000003</c:v>
                </c:pt>
                <c:pt idx="227">
                  <c:v>0.72975000000000001</c:v>
                </c:pt>
                <c:pt idx="228">
                  <c:v>0.72907</c:v>
                </c:pt>
                <c:pt idx="229">
                  <c:v>0.72870999999999997</c:v>
                </c:pt>
                <c:pt idx="230">
                  <c:v>0.72907</c:v>
                </c:pt>
                <c:pt idx="231">
                  <c:v>0.73011000000000004</c:v>
                </c:pt>
                <c:pt idx="232">
                  <c:v>0.72931999999999997</c:v>
                </c:pt>
                <c:pt idx="233">
                  <c:v>0.72955999999999999</c:v>
                </c:pt>
                <c:pt idx="234">
                  <c:v>0.72950000000000004</c:v>
                </c:pt>
                <c:pt idx="235">
                  <c:v>0.72907</c:v>
                </c:pt>
                <c:pt idx="236">
                  <c:v>0.72907</c:v>
                </c:pt>
                <c:pt idx="237">
                  <c:v>0.72919</c:v>
                </c:pt>
                <c:pt idx="238">
                  <c:v>0.72938000000000003</c:v>
                </c:pt>
                <c:pt idx="239">
                  <c:v>0.72919</c:v>
                </c:pt>
                <c:pt idx="240">
                  <c:v>0.72809000000000001</c:v>
                </c:pt>
                <c:pt idx="241">
                  <c:v>0.72955999999999999</c:v>
                </c:pt>
                <c:pt idx="242">
                  <c:v>0.72950000000000004</c:v>
                </c:pt>
                <c:pt idx="243">
                  <c:v>0.72938000000000003</c:v>
                </c:pt>
                <c:pt idx="244">
                  <c:v>0.72919</c:v>
                </c:pt>
                <c:pt idx="245">
                  <c:v>0.72907</c:v>
                </c:pt>
                <c:pt idx="246">
                  <c:v>0.72912999999999994</c:v>
                </c:pt>
                <c:pt idx="247">
                  <c:v>0.72858000000000001</c:v>
                </c:pt>
                <c:pt idx="248">
                  <c:v>0.72877000000000003</c:v>
                </c:pt>
                <c:pt idx="249">
                  <c:v>0.72851999999999995</c:v>
                </c:pt>
                <c:pt idx="250">
                  <c:v>0.72901000000000005</c:v>
                </c:pt>
                <c:pt idx="251">
                  <c:v>0.72870999999999997</c:v>
                </c:pt>
                <c:pt idx="252">
                  <c:v>0.72870999999999997</c:v>
                </c:pt>
                <c:pt idx="253">
                  <c:v>0.72877000000000003</c:v>
                </c:pt>
                <c:pt idx="254">
                  <c:v>0.72938000000000003</c:v>
                </c:pt>
                <c:pt idx="255">
                  <c:v>0.72926000000000002</c:v>
                </c:pt>
                <c:pt idx="256">
                  <c:v>0.72779000000000005</c:v>
                </c:pt>
                <c:pt idx="257">
                  <c:v>0.72877000000000003</c:v>
                </c:pt>
                <c:pt idx="258">
                  <c:v>0.72950000000000004</c:v>
                </c:pt>
                <c:pt idx="259">
                  <c:v>0.72882999999999998</c:v>
                </c:pt>
                <c:pt idx="260">
                  <c:v>0.72894999999999999</c:v>
                </c:pt>
                <c:pt idx="261">
                  <c:v>0.72912999999999994</c:v>
                </c:pt>
                <c:pt idx="262">
                  <c:v>0.72790999999999995</c:v>
                </c:pt>
                <c:pt idx="263">
                  <c:v>0.72877000000000003</c:v>
                </c:pt>
                <c:pt idx="264">
                  <c:v>0.72828000000000004</c:v>
                </c:pt>
                <c:pt idx="265">
                  <c:v>0.72877000000000003</c:v>
                </c:pt>
                <c:pt idx="266">
                  <c:v>0.72736000000000001</c:v>
                </c:pt>
                <c:pt idx="267">
                  <c:v>0.72797000000000001</c:v>
                </c:pt>
                <c:pt idx="268">
                  <c:v>0.72809000000000001</c:v>
                </c:pt>
                <c:pt idx="269">
                  <c:v>0.72828000000000004</c:v>
                </c:pt>
                <c:pt idx="270">
                  <c:v>0.72779000000000005</c:v>
                </c:pt>
                <c:pt idx="271">
                  <c:v>0.72785</c:v>
                </c:pt>
                <c:pt idx="272">
                  <c:v>0.72785</c:v>
                </c:pt>
                <c:pt idx="273">
                  <c:v>0.72809000000000001</c:v>
                </c:pt>
                <c:pt idx="274">
                  <c:v>0.72833999999999999</c:v>
                </c:pt>
                <c:pt idx="275">
                  <c:v>0.72718000000000005</c:v>
                </c:pt>
                <c:pt idx="276">
                  <c:v>0.72802999999999995</c:v>
                </c:pt>
                <c:pt idx="277">
                  <c:v>0.72772999999999999</c:v>
                </c:pt>
                <c:pt idx="278">
                  <c:v>0.72785</c:v>
                </c:pt>
                <c:pt idx="279">
                  <c:v>0.72772999999999999</c:v>
                </c:pt>
                <c:pt idx="280">
                  <c:v>0.72753999999999996</c:v>
                </c:pt>
                <c:pt idx="281">
                  <c:v>0.72785</c:v>
                </c:pt>
                <c:pt idx="282">
                  <c:v>0.72809000000000001</c:v>
                </c:pt>
                <c:pt idx="283">
                  <c:v>0.72809000000000001</c:v>
                </c:pt>
                <c:pt idx="284">
                  <c:v>0.72802999999999995</c:v>
                </c:pt>
                <c:pt idx="285">
                  <c:v>0.72828000000000004</c:v>
                </c:pt>
                <c:pt idx="286">
                  <c:v>0.72828000000000004</c:v>
                </c:pt>
                <c:pt idx="287">
                  <c:v>0.72748000000000002</c:v>
                </c:pt>
                <c:pt idx="288">
                  <c:v>0.72802999999999995</c:v>
                </c:pt>
                <c:pt idx="289">
                  <c:v>0.72760000000000002</c:v>
                </c:pt>
                <c:pt idx="290">
                  <c:v>0.72894999999999999</c:v>
                </c:pt>
                <c:pt idx="291">
                  <c:v>0.72718000000000005</c:v>
                </c:pt>
                <c:pt idx="292">
                  <c:v>0.72814999999999996</c:v>
                </c:pt>
                <c:pt idx="293">
                  <c:v>0.72851999999999995</c:v>
                </c:pt>
                <c:pt idx="294">
                  <c:v>0.72692999999999997</c:v>
                </c:pt>
                <c:pt idx="295">
                  <c:v>0.72877000000000003</c:v>
                </c:pt>
                <c:pt idx="296">
                  <c:v>0.72772999999999999</c:v>
                </c:pt>
                <c:pt idx="297">
                  <c:v>0.72718000000000005</c:v>
                </c:pt>
                <c:pt idx="298">
                  <c:v>0.72790999999999995</c:v>
                </c:pt>
                <c:pt idx="299">
                  <c:v>0.72741999999999996</c:v>
                </c:pt>
                <c:pt idx="300">
                  <c:v>0.72797000000000001</c:v>
                </c:pt>
                <c:pt idx="301">
                  <c:v>0.72785</c:v>
                </c:pt>
                <c:pt idx="302">
                  <c:v>0.72760000000000002</c:v>
                </c:pt>
                <c:pt idx="303">
                  <c:v>0.72785</c:v>
                </c:pt>
                <c:pt idx="304">
                  <c:v>0.72814999999999996</c:v>
                </c:pt>
                <c:pt idx="305">
                  <c:v>0.72828000000000004</c:v>
                </c:pt>
                <c:pt idx="306">
                  <c:v>0.72765999999999997</c:v>
                </c:pt>
                <c:pt idx="307">
                  <c:v>0.72785</c:v>
                </c:pt>
                <c:pt idx="308">
                  <c:v>0.72736000000000001</c:v>
                </c:pt>
                <c:pt idx="309">
                  <c:v>0.72802999999999995</c:v>
                </c:pt>
                <c:pt idx="310">
                  <c:v>0.72772999999999999</c:v>
                </c:pt>
                <c:pt idx="311">
                  <c:v>0.72809000000000001</c:v>
                </c:pt>
                <c:pt idx="312">
                  <c:v>0.72760000000000002</c:v>
                </c:pt>
                <c:pt idx="313">
                  <c:v>0.72790999999999995</c:v>
                </c:pt>
                <c:pt idx="314">
                  <c:v>0.72729999999999995</c:v>
                </c:pt>
                <c:pt idx="315">
                  <c:v>0.72718000000000005</c:v>
                </c:pt>
                <c:pt idx="316">
                  <c:v>0.72802999999999995</c:v>
                </c:pt>
                <c:pt idx="317">
                  <c:v>0.72833999999999999</c:v>
                </c:pt>
                <c:pt idx="318">
                  <c:v>0.72748000000000002</c:v>
                </c:pt>
                <c:pt idx="319">
                  <c:v>0.72779000000000005</c:v>
                </c:pt>
                <c:pt idx="320">
                  <c:v>0.72772999999999999</c:v>
                </c:pt>
                <c:pt idx="321">
                  <c:v>0.72779000000000005</c:v>
                </c:pt>
                <c:pt idx="322">
                  <c:v>0.72741999999999996</c:v>
                </c:pt>
                <c:pt idx="323">
                  <c:v>0.72741999999999996</c:v>
                </c:pt>
                <c:pt idx="324">
                  <c:v>0.72833999999999999</c:v>
                </c:pt>
                <c:pt idx="325">
                  <c:v>0.72760000000000002</c:v>
                </c:pt>
                <c:pt idx="326">
                  <c:v>0.72760000000000002</c:v>
                </c:pt>
                <c:pt idx="327">
                  <c:v>0.72729999999999995</c:v>
                </c:pt>
                <c:pt idx="328">
                  <c:v>0.72692999999999997</c:v>
                </c:pt>
                <c:pt idx="329">
                  <c:v>0.72748000000000002</c:v>
                </c:pt>
                <c:pt idx="330">
                  <c:v>0.72753999999999996</c:v>
                </c:pt>
                <c:pt idx="331">
                  <c:v>0.72790999999999995</c:v>
                </c:pt>
                <c:pt idx="332">
                  <c:v>0.72785</c:v>
                </c:pt>
                <c:pt idx="333">
                  <c:v>0.72858000000000001</c:v>
                </c:pt>
                <c:pt idx="334">
                  <c:v>0.72711000000000003</c:v>
                </c:pt>
                <c:pt idx="335">
                  <c:v>0.72711000000000003</c:v>
                </c:pt>
                <c:pt idx="336">
                  <c:v>0.72748000000000002</c:v>
                </c:pt>
                <c:pt idx="337">
                  <c:v>0.72809000000000001</c:v>
                </c:pt>
                <c:pt idx="338">
                  <c:v>0.72765999999999997</c:v>
                </c:pt>
                <c:pt idx="339">
                  <c:v>0.72718000000000005</c:v>
                </c:pt>
                <c:pt idx="340">
                  <c:v>0.72779000000000005</c:v>
                </c:pt>
                <c:pt idx="341">
                  <c:v>0.72846</c:v>
                </c:pt>
                <c:pt idx="342">
                  <c:v>0.72699000000000003</c:v>
                </c:pt>
                <c:pt idx="343">
                  <c:v>0.72833999999999999</c:v>
                </c:pt>
                <c:pt idx="344">
                  <c:v>0.72858000000000001</c:v>
                </c:pt>
                <c:pt idx="345">
                  <c:v>0.72797000000000001</c:v>
                </c:pt>
                <c:pt idx="346">
                  <c:v>0.72821999999999998</c:v>
                </c:pt>
                <c:pt idx="347">
                  <c:v>0.72753999999999996</c:v>
                </c:pt>
                <c:pt idx="348">
                  <c:v>0.72718000000000005</c:v>
                </c:pt>
                <c:pt idx="349">
                  <c:v>0.72718000000000005</c:v>
                </c:pt>
                <c:pt idx="350">
                  <c:v>0.72668999999999995</c:v>
                </c:pt>
                <c:pt idx="351">
                  <c:v>0.72785</c:v>
                </c:pt>
                <c:pt idx="352">
                  <c:v>0.72741999999999996</c:v>
                </c:pt>
                <c:pt idx="353">
                  <c:v>0.72711000000000003</c:v>
                </c:pt>
                <c:pt idx="354">
                  <c:v>0.72668999999999995</c:v>
                </c:pt>
                <c:pt idx="355">
                  <c:v>0.72736000000000001</c:v>
                </c:pt>
                <c:pt idx="356">
                  <c:v>0.72724</c:v>
                </c:pt>
                <c:pt idx="357">
                  <c:v>0.72650000000000003</c:v>
                </c:pt>
                <c:pt idx="358">
                  <c:v>0.72724</c:v>
                </c:pt>
                <c:pt idx="359">
                  <c:v>0.72779000000000005</c:v>
                </c:pt>
                <c:pt idx="360">
                  <c:v>0.72699000000000003</c:v>
                </c:pt>
                <c:pt idx="361">
                  <c:v>0.72724</c:v>
                </c:pt>
                <c:pt idx="362">
                  <c:v>0.72680999999999996</c:v>
                </c:pt>
                <c:pt idx="363">
                  <c:v>0.72741999999999996</c:v>
                </c:pt>
                <c:pt idx="364">
                  <c:v>0.72765999999999997</c:v>
                </c:pt>
                <c:pt idx="365">
                  <c:v>0.72760000000000002</c:v>
                </c:pt>
                <c:pt idx="366">
                  <c:v>0.72692999999999997</c:v>
                </c:pt>
                <c:pt idx="367">
                  <c:v>0.72668999999999995</c:v>
                </c:pt>
                <c:pt idx="368">
                  <c:v>0.72753999999999996</c:v>
                </c:pt>
                <c:pt idx="369">
                  <c:v>0.72699000000000003</c:v>
                </c:pt>
                <c:pt idx="370">
                  <c:v>0.72668999999999995</c:v>
                </c:pt>
                <c:pt idx="371">
                  <c:v>0.72711000000000003</c:v>
                </c:pt>
                <c:pt idx="372">
                  <c:v>0.72711000000000003</c:v>
                </c:pt>
                <c:pt idx="373">
                  <c:v>0.72724</c:v>
                </c:pt>
                <c:pt idx="374">
                  <c:v>0.72668999999999995</c:v>
                </c:pt>
                <c:pt idx="375">
                  <c:v>0.72643999999999997</c:v>
                </c:pt>
                <c:pt idx="376">
                  <c:v>0.72699000000000003</c:v>
                </c:pt>
                <c:pt idx="377">
                  <c:v>0.72643999999999997</c:v>
                </c:pt>
                <c:pt idx="378">
                  <c:v>0.72724</c:v>
                </c:pt>
                <c:pt idx="379">
                  <c:v>0.72699000000000003</c:v>
                </c:pt>
                <c:pt idx="380">
                  <c:v>0.72552000000000005</c:v>
                </c:pt>
                <c:pt idx="381">
                  <c:v>0.72631999999999997</c:v>
                </c:pt>
                <c:pt idx="382">
                  <c:v>0.72668999999999995</c:v>
                </c:pt>
                <c:pt idx="383">
                  <c:v>0.72655999999999998</c:v>
                </c:pt>
                <c:pt idx="384">
                  <c:v>0.72675000000000001</c:v>
                </c:pt>
                <c:pt idx="385">
                  <c:v>0.72631999999999997</c:v>
                </c:pt>
                <c:pt idx="386">
                  <c:v>0.72606999999999999</c:v>
                </c:pt>
                <c:pt idx="387">
                  <c:v>0.72662000000000004</c:v>
                </c:pt>
                <c:pt idx="388">
                  <c:v>0.72692999999999997</c:v>
                </c:pt>
                <c:pt idx="389">
                  <c:v>0.72779000000000005</c:v>
                </c:pt>
                <c:pt idx="390">
                  <c:v>0.72699000000000003</c:v>
                </c:pt>
                <c:pt idx="391">
                  <c:v>0.72748000000000002</c:v>
                </c:pt>
                <c:pt idx="392">
                  <c:v>0.72638000000000003</c:v>
                </c:pt>
                <c:pt idx="393">
                  <c:v>0.72650000000000003</c:v>
                </c:pt>
                <c:pt idx="394">
                  <c:v>0.72638000000000003</c:v>
                </c:pt>
                <c:pt idx="395">
                  <c:v>0.72558</c:v>
                </c:pt>
                <c:pt idx="396">
                  <c:v>0.72606999999999999</c:v>
                </c:pt>
                <c:pt idx="397">
                  <c:v>0.72692999999999997</c:v>
                </c:pt>
                <c:pt idx="398">
                  <c:v>0.72668999999999995</c:v>
                </c:pt>
                <c:pt idx="399">
                  <c:v>0.72650000000000003</c:v>
                </c:pt>
                <c:pt idx="400">
                  <c:v>0.72601000000000004</c:v>
                </c:pt>
                <c:pt idx="401">
                  <c:v>0.72601000000000004</c:v>
                </c:pt>
                <c:pt idx="402">
                  <c:v>0.72601000000000004</c:v>
                </c:pt>
                <c:pt idx="403">
                  <c:v>0.72565000000000002</c:v>
                </c:pt>
                <c:pt idx="404">
                  <c:v>0.72613000000000005</c:v>
                </c:pt>
                <c:pt idx="405">
                  <c:v>0.72606999999999999</c:v>
                </c:pt>
                <c:pt idx="406">
                  <c:v>0.72692999999999997</c:v>
                </c:pt>
                <c:pt idx="407">
                  <c:v>0.72601000000000004</c:v>
                </c:pt>
                <c:pt idx="408">
                  <c:v>0.72687000000000002</c:v>
                </c:pt>
                <c:pt idx="409">
                  <c:v>0.72662000000000004</c:v>
                </c:pt>
                <c:pt idx="410">
                  <c:v>0.72650000000000003</c:v>
                </c:pt>
                <c:pt idx="411">
                  <c:v>0.72577000000000003</c:v>
                </c:pt>
                <c:pt idx="412">
                  <c:v>0.72601000000000004</c:v>
                </c:pt>
                <c:pt idx="413">
                  <c:v>0.72582999999999998</c:v>
                </c:pt>
                <c:pt idx="414">
                  <c:v>0.72613000000000005</c:v>
                </c:pt>
                <c:pt idx="415">
                  <c:v>0.72680999999999996</c:v>
                </c:pt>
                <c:pt idx="416">
                  <c:v>0.72668999999999995</c:v>
                </c:pt>
                <c:pt idx="417">
                  <c:v>0.72552000000000005</c:v>
                </c:pt>
                <c:pt idx="418">
                  <c:v>0.72516000000000003</c:v>
                </c:pt>
                <c:pt idx="419">
                  <c:v>0.72558</c:v>
                </c:pt>
                <c:pt idx="420">
                  <c:v>0.72577000000000003</c:v>
                </c:pt>
                <c:pt idx="421">
                  <c:v>0.72558</c:v>
                </c:pt>
                <c:pt idx="422">
                  <c:v>0.72552000000000005</c:v>
                </c:pt>
                <c:pt idx="423">
                  <c:v>0.72594999999999998</c:v>
                </c:pt>
                <c:pt idx="424">
                  <c:v>0.72516000000000003</c:v>
                </c:pt>
                <c:pt idx="425">
                  <c:v>0.72552000000000005</c:v>
                </c:pt>
                <c:pt idx="426">
                  <c:v>0.72589000000000004</c:v>
                </c:pt>
                <c:pt idx="427">
                  <c:v>0.72521999999999998</c:v>
                </c:pt>
                <c:pt idx="428">
                  <c:v>0.72606999999999999</c:v>
                </c:pt>
                <c:pt idx="429">
                  <c:v>0.72545999999999999</c:v>
                </c:pt>
                <c:pt idx="430">
                  <c:v>0.72467000000000004</c:v>
                </c:pt>
                <c:pt idx="431">
                  <c:v>0.72613000000000005</c:v>
                </c:pt>
                <c:pt idx="432">
                  <c:v>0.72589000000000004</c:v>
                </c:pt>
                <c:pt idx="433">
                  <c:v>0.72502999999999995</c:v>
                </c:pt>
                <c:pt idx="434">
                  <c:v>0.72509000000000001</c:v>
                </c:pt>
                <c:pt idx="435">
                  <c:v>0.72533999999999998</c:v>
                </c:pt>
                <c:pt idx="436">
                  <c:v>0.72589000000000004</c:v>
                </c:pt>
                <c:pt idx="437">
                  <c:v>0.72521999999999998</c:v>
                </c:pt>
                <c:pt idx="438">
                  <c:v>0.72497</c:v>
                </c:pt>
                <c:pt idx="439">
                  <c:v>0.72509000000000001</c:v>
                </c:pt>
                <c:pt idx="440">
                  <c:v>0.72516000000000003</c:v>
                </c:pt>
                <c:pt idx="441">
                  <c:v>0.72453999999999996</c:v>
                </c:pt>
                <c:pt idx="442">
                  <c:v>0.72497</c:v>
                </c:pt>
                <c:pt idx="443">
                  <c:v>0.72516000000000003</c:v>
                </c:pt>
                <c:pt idx="444">
                  <c:v>0.72533999999999998</c:v>
                </c:pt>
                <c:pt idx="445">
                  <c:v>0.72467000000000004</c:v>
                </c:pt>
                <c:pt idx="446">
                  <c:v>0.72528000000000004</c:v>
                </c:pt>
                <c:pt idx="447">
                  <c:v>0.72484999999999999</c:v>
                </c:pt>
                <c:pt idx="448">
                  <c:v>0.72453999999999996</c:v>
                </c:pt>
                <c:pt idx="449">
                  <c:v>0.72533999999999998</c:v>
                </c:pt>
                <c:pt idx="450">
                  <c:v>0.72497</c:v>
                </c:pt>
                <c:pt idx="451">
                  <c:v>0.72479000000000005</c:v>
                </c:pt>
                <c:pt idx="452">
                  <c:v>0.72453999999999996</c:v>
                </c:pt>
                <c:pt idx="453">
                  <c:v>0.72479000000000005</c:v>
                </c:pt>
                <c:pt idx="454">
                  <c:v>0.72545999999999999</c:v>
                </c:pt>
                <c:pt idx="455">
                  <c:v>0.72453999999999996</c:v>
                </c:pt>
                <c:pt idx="456">
                  <c:v>0.72467000000000004</c:v>
                </c:pt>
                <c:pt idx="457">
                  <c:v>0.72460000000000002</c:v>
                </c:pt>
                <c:pt idx="458">
                  <c:v>0.72418000000000005</c:v>
                </c:pt>
                <c:pt idx="459">
                  <c:v>0.72441999999999995</c:v>
                </c:pt>
                <c:pt idx="460">
                  <c:v>0.72448000000000001</c:v>
                </c:pt>
                <c:pt idx="461">
                  <c:v>0.72502999999999995</c:v>
                </c:pt>
                <c:pt idx="462">
                  <c:v>0.72448000000000001</c:v>
                </c:pt>
                <c:pt idx="463">
                  <c:v>0.72453999999999996</c:v>
                </c:pt>
                <c:pt idx="464">
                  <c:v>0.72502999999999995</c:v>
                </c:pt>
                <c:pt idx="465">
                  <c:v>0.72460000000000002</c:v>
                </c:pt>
                <c:pt idx="466">
                  <c:v>0.72448000000000001</c:v>
                </c:pt>
                <c:pt idx="467">
                  <c:v>0.72343999999999997</c:v>
                </c:pt>
                <c:pt idx="468">
                  <c:v>0.72404999999999997</c:v>
                </c:pt>
                <c:pt idx="469">
                  <c:v>0.72418000000000005</c:v>
                </c:pt>
                <c:pt idx="470">
                  <c:v>0.72460000000000002</c:v>
                </c:pt>
                <c:pt idx="471">
                  <c:v>0.72306999999999999</c:v>
                </c:pt>
                <c:pt idx="472">
                  <c:v>0.72399000000000002</c:v>
                </c:pt>
                <c:pt idx="473">
                  <c:v>0.72331999999999996</c:v>
                </c:pt>
                <c:pt idx="474">
                  <c:v>0.72331999999999996</c:v>
                </c:pt>
                <c:pt idx="475">
                  <c:v>0.72484999999999999</c:v>
                </c:pt>
                <c:pt idx="476">
                  <c:v>0.72411999999999999</c:v>
                </c:pt>
                <c:pt idx="477">
                  <c:v>0.72387000000000001</c:v>
                </c:pt>
                <c:pt idx="478">
                  <c:v>0.72404999999999997</c:v>
                </c:pt>
                <c:pt idx="479">
                  <c:v>0.72436</c:v>
                </c:pt>
                <c:pt idx="480">
                  <c:v>0.72326000000000001</c:v>
                </c:pt>
                <c:pt idx="481">
                  <c:v>0.72363</c:v>
                </c:pt>
                <c:pt idx="482">
                  <c:v>0.72399000000000002</c:v>
                </c:pt>
                <c:pt idx="483">
                  <c:v>0.72380999999999995</c:v>
                </c:pt>
                <c:pt idx="484">
                  <c:v>0.72404999999999997</c:v>
                </c:pt>
                <c:pt idx="485">
                  <c:v>0.72392999999999996</c:v>
                </c:pt>
                <c:pt idx="486">
                  <c:v>0.72460000000000002</c:v>
                </c:pt>
                <c:pt idx="487">
                  <c:v>0.72436</c:v>
                </c:pt>
                <c:pt idx="488">
                  <c:v>0.72338000000000002</c:v>
                </c:pt>
                <c:pt idx="489">
                  <c:v>0.72265000000000001</c:v>
                </c:pt>
                <c:pt idx="490">
                  <c:v>0.72392999999999996</c:v>
                </c:pt>
                <c:pt idx="491">
                  <c:v>0.72392999999999996</c:v>
                </c:pt>
                <c:pt idx="492">
                  <c:v>0.72392999999999996</c:v>
                </c:pt>
                <c:pt idx="493">
                  <c:v>0.72399000000000002</c:v>
                </c:pt>
                <c:pt idx="494">
                  <c:v>0.72387000000000001</c:v>
                </c:pt>
                <c:pt idx="495">
                  <c:v>0.72404999999999997</c:v>
                </c:pt>
                <c:pt idx="496">
                  <c:v>0.72338000000000002</c:v>
                </c:pt>
                <c:pt idx="497">
                  <c:v>0.72343999999999997</c:v>
                </c:pt>
                <c:pt idx="498">
                  <c:v>0.72411999999999999</c:v>
                </c:pt>
              </c:numCache>
            </c:numRef>
          </c:yVal>
        </c:ser>
        <c:axId val="179687424"/>
        <c:axId val="179689344"/>
      </c:scatterChart>
      <c:valAx>
        <c:axId val="179687424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79689344"/>
        <c:crosses val="autoZero"/>
        <c:crossBetween val="midCat"/>
      </c:valAx>
      <c:valAx>
        <c:axId val="179689344"/>
        <c:scaling>
          <c:orientation val="minMax"/>
          <c:max val="0.85000000000000009"/>
          <c:min val="0.70000000000000007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Density g/cc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7968742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Aeration </a:t>
            </a:r>
            <a:r>
              <a:rPr lang="en-US" baseline="0"/>
              <a:t>Between New and Old Engine Using Common D4052 Baseline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1"/>
          <c:order val="1"/>
          <c:tx>
            <c:v>OS265386T New Engine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'Test Data'!$A$2:$A$500</c:f>
              <c:numCache>
                <c:formatCode>0.0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'Test Data'!$AA$2:$AA$500</c:f>
              <c:numCache>
                <c:formatCode>General</c:formatCode>
                <c:ptCount val="499"/>
                <c:pt idx="0">
                  <c:v>8.1200457740587808</c:v>
                </c:pt>
                <c:pt idx="1">
                  <c:v>8.9036275889416174</c:v>
                </c:pt>
                <c:pt idx="2">
                  <c:v>9.3718903805854534</c:v>
                </c:pt>
                <c:pt idx="3">
                  <c:v>9.789776931333952</c:v>
                </c:pt>
                <c:pt idx="4">
                  <c:v>9.82600706866344</c:v>
                </c:pt>
                <c:pt idx="5">
                  <c:v>10.013463820988287</c:v>
                </c:pt>
                <c:pt idx="6">
                  <c:v>10.248391170986944</c:v>
                </c:pt>
                <c:pt idx="7">
                  <c:v>10.419237766465132</c:v>
                </c:pt>
                <c:pt idx="8">
                  <c:v>10.437334490062044</c:v>
                </c:pt>
                <c:pt idx="9">
                  <c:v>10.491766247174606</c:v>
                </c:pt>
                <c:pt idx="10">
                  <c:v>10.655467647306674</c:v>
                </c:pt>
                <c:pt idx="11">
                  <c:v>10.600558235875409</c:v>
                </c:pt>
                <c:pt idx="12">
                  <c:v>10.682945724063869</c:v>
                </c:pt>
                <c:pt idx="13">
                  <c:v>10.782927278026005</c:v>
                </c:pt>
                <c:pt idx="14">
                  <c:v>10.727919975515858</c:v>
                </c:pt>
                <c:pt idx="15">
                  <c:v>10.782912796600606</c:v>
                </c:pt>
                <c:pt idx="16">
                  <c:v>10.846579802012162</c:v>
                </c:pt>
                <c:pt idx="17">
                  <c:v>10.928910309511251</c:v>
                </c:pt>
                <c:pt idx="18">
                  <c:v>10.891268793601485</c:v>
                </c:pt>
                <c:pt idx="19">
                  <c:v>10.964376962814521</c:v>
                </c:pt>
                <c:pt idx="20">
                  <c:v>11.011046035915767</c:v>
                </c:pt>
                <c:pt idx="21">
                  <c:v>11.139311758250367</c:v>
                </c:pt>
                <c:pt idx="22">
                  <c:v>11.065972673201861</c:v>
                </c:pt>
                <c:pt idx="23">
                  <c:v>11.184917555035716</c:v>
                </c:pt>
                <c:pt idx="24">
                  <c:v>11.157268427370596</c:v>
                </c:pt>
                <c:pt idx="25">
                  <c:v>11.129163500762505</c:v>
                </c:pt>
                <c:pt idx="26">
                  <c:v>11.231031032650758</c:v>
                </c:pt>
                <c:pt idx="27">
                  <c:v>11.229909646110032</c:v>
                </c:pt>
                <c:pt idx="28">
                  <c:v>11.285082914667775</c:v>
                </c:pt>
                <c:pt idx="29">
                  <c:v>11.257368857671583</c:v>
                </c:pt>
                <c:pt idx="30">
                  <c:v>11.359060998883427</c:v>
                </c:pt>
                <c:pt idx="31">
                  <c:v>11.32299283309859</c:v>
                </c:pt>
                <c:pt idx="32">
                  <c:v>11.405683651998933</c:v>
                </c:pt>
                <c:pt idx="33">
                  <c:v>11.451615276991312</c:v>
                </c:pt>
                <c:pt idx="34">
                  <c:v>11.571418724002868</c:v>
                </c:pt>
                <c:pt idx="35">
                  <c:v>11.488528462510507</c:v>
                </c:pt>
                <c:pt idx="36">
                  <c:v>11.450474502259018</c:v>
                </c:pt>
                <c:pt idx="37">
                  <c:v>11.514895772202554</c:v>
                </c:pt>
                <c:pt idx="38">
                  <c:v>11.414347149587236</c:v>
                </c:pt>
                <c:pt idx="39">
                  <c:v>11.543561885197073</c:v>
                </c:pt>
                <c:pt idx="40">
                  <c:v>11.506916586260326</c:v>
                </c:pt>
                <c:pt idx="41">
                  <c:v>11.608472694102998</c:v>
                </c:pt>
                <c:pt idx="42">
                  <c:v>11.497523543844693</c:v>
                </c:pt>
                <c:pt idx="43">
                  <c:v>11.59893898773616</c:v>
                </c:pt>
                <c:pt idx="44">
                  <c:v>11.626947127973553</c:v>
                </c:pt>
                <c:pt idx="45">
                  <c:v>11.635644805518041</c:v>
                </c:pt>
                <c:pt idx="46">
                  <c:v>11.635979781165618</c:v>
                </c:pt>
                <c:pt idx="47">
                  <c:v>11.7006312856227</c:v>
                </c:pt>
                <c:pt idx="48">
                  <c:v>11.644726115672455</c:v>
                </c:pt>
                <c:pt idx="49">
                  <c:v>11.80206482586064</c:v>
                </c:pt>
                <c:pt idx="50">
                  <c:v>11.68170511634802</c:v>
                </c:pt>
                <c:pt idx="51">
                  <c:v>11.728614266245255</c:v>
                </c:pt>
                <c:pt idx="52">
                  <c:v>11.802096817781878</c:v>
                </c:pt>
                <c:pt idx="53">
                  <c:v>11.801697063620466</c:v>
                </c:pt>
                <c:pt idx="54">
                  <c:v>11.736960423149505</c:v>
                </c:pt>
                <c:pt idx="55">
                  <c:v>11.858527562770872</c:v>
                </c:pt>
                <c:pt idx="56">
                  <c:v>11.821339189206585</c:v>
                </c:pt>
                <c:pt idx="57">
                  <c:v>11.793325427748599</c:v>
                </c:pt>
                <c:pt idx="58">
                  <c:v>11.793325427748599</c:v>
                </c:pt>
                <c:pt idx="59">
                  <c:v>11.904403723126098</c:v>
                </c:pt>
                <c:pt idx="60">
                  <c:v>11.737279985262367</c:v>
                </c:pt>
                <c:pt idx="61">
                  <c:v>11.849763257518438</c:v>
                </c:pt>
                <c:pt idx="62">
                  <c:v>11.894943597701575</c:v>
                </c:pt>
                <c:pt idx="63">
                  <c:v>11.93258198160275</c:v>
                </c:pt>
                <c:pt idx="64">
                  <c:v>11.914326375486308</c:v>
                </c:pt>
                <c:pt idx="65">
                  <c:v>11.885853487832698</c:v>
                </c:pt>
                <c:pt idx="66">
                  <c:v>11.922992420134525</c:v>
                </c:pt>
                <c:pt idx="67">
                  <c:v>12.035095216486877</c:v>
                </c:pt>
                <c:pt idx="68">
                  <c:v>11.988758970241371</c:v>
                </c:pt>
                <c:pt idx="69">
                  <c:v>11.987607827378437</c:v>
                </c:pt>
                <c:pt idx="70">
                  <c:v>11.942368734462672</c:v>
                </c:pt>
                <c:pt idx="71">
                  <c:v>11.96939916819599</c:v>
                </c:pt>
                <c:pt idx="72">
                  <c:v>12.00739208894405</c:v>
                </c:pt>
                <c:pt idx="73">
                  <c:v>12.072425576832106</c:v>
                </c:pt>
                <c:pt idx="74">
                  <c:v>12.007343176738642</c:v>
                </c:pt>
                <c:pt idx="75">
                  <c:v>11.932918381497872</c:v>
                </c:pt>
                <c:pt idx="76">
                  <c:v>12.025629325423989</c:v>
                </c:pt>
                <c:pt idx="77">
                  <c:v>12.035111562262641</c:v>
                </c:pt>
                <c:pt idx="78">
                  <c:v>11.95113146244609</c:v>
                </c:pt>
                <c:pt idx="79">
                  <c:v>12.053004421563095</c:v>
                </c:pt>
                <c:pt idx="80">
                  <c:v>12.052667446026007</c:v>
                </c:pt>
                <c:pt idx="81">
                  <c:v>12.044242109337503</c:v>
                </c:pt>
                <c:pt idx="82">
                  <c:v>12.100209959842632</c:v>
                </c:pt>
                <c:pt idx="83">
                  <c:v>12.053020794279531</c:v>
                </c:pt>
                <c:pt idx="84">
                  <c:v>12.109737731601561</c:v>
                </c:pt>
                <c:pt idx="85">
                  <c:v>12.025982503173136</c:v>
                </c:pt>
                <c:pt idx="86">
                  <c:v>12.090733141874583</c:v>
                </c:pt>
                <c:pt idx="87">
                  <c:v>12.127654368646978</c:v>
                </c:pt>
                <c:pt idx="88">
                  <c:v>12.19248946107688</c:v>
                </c:pt>
                <c:pt idx="89">
                  <c:v>12.221876875615505</c:v>
                </c:pt>
                <c:pt idx="90">
                  <c:v>12.165416978499884</c:v>
                </c:pt>
                <c:pt idx="91">
                  <c:v>12.231054531979776</c:v>
                </c:pt>
                <c:pt idx="92">
                  <c:v>12.109721273495163</c:v>
                </c:pt>
                <c:pt idx="93">
                  <c:v>12.156620674277073</c:v>
                </c:pt>
                <c:pt idx="94">
                  <c:v>12.175277015047056</c:v>
                </c:pt>
                <c:pt idx="95">
                  <c:v>12.277253597425853</c:v>
                </c:pt>
                <c:pt idx="96">
                  <c:v>12.201999944329135</c:v>
                </c:pt>
                <c:pt idx="97">
                  <c:v>12.127267580507459</c:v>
                </c:pt>
                <c:pt idx="98">
                  <c:v>12.26840632794937</c:v>
                </c:pt>
                <c:pt idx="99">
                  <c:v>12.370857408772805</c:v>
                </c:pt>
                <c:pt idx="100">
                  <c:v>12.258884561263113</c:v>
                </c:pt>
                <c:pt idx="101">
                  <c:v>12.249702330328285</c:v>
                </c:pt>
                <c:pt idx="102">
                  <c:v>12.352152807666524</c:v>
                </c:pt>
                <c:pt idx="103">
                  <c:v>12.277929710039736</c:v>
                </c:pt>
                <c:pt idx="104">
                  <c:v>12.296735629774162</c:v>
                </c:pt>
                <c:pt idx="105">
                  <c:v>12.315438617512028</c:v>
                </c:pt>
                <c:pt idx="106">
                  <c:v>12.277220176018851</c:v>
                </c:pt>
                <c:pt idx="107">
                  <c:v>12.390439169810605</c:v>
                </c:pt>
                <c:pt idx="108">
                  <c:v>12.211545263112075</c:v>
                </c:pt>
                <c:pt idx="109">
                  <c:v>12.324614915357628</c:v>
                </c:pt>
                <c:pt idx="110">
                  <c:v>12.258884561263113</c:v>
                </c:pt>
                <c:pt idx="111">
                  <c:v>12.231409006616387</c:v>
                </c:pt>
                <c:pt idx="112">
                  <c:v>12.28674505353435</c:v>
                </c:pt>
                <c:pt idx="113">
                  <c:v>12.32496998082012</c:v>
                </c:pt>
                <c:pt idx="114">
                  <c:v>12.258529913476433</c:v>
                </c:pt>
                <c:pt idx="115">
                  <c:v>12.370146700628501</c:v>
                </c:pt>
                <c:pt idx="116">
                  <c:v>12.370518905193402</c:v>
                </c:pt>
                <c:pt idx="117">
                  <c:v>12.409156498373724</c:v>
                </c:pt>
                <c:pt idx="118">
                  <c:v>12.277946421791857</c:v>
                </c:pt>
                <c:pt idx="119">
                  <c:v>12.361335105919274</c:v>
                </c:pt>
                <c:pt idx="120">
                  <c:v>12.455933937605304</c:v>
                </c:pt>
                <c:pt idx="121">
                  <c:v>12.615583875959398</c:v>
                </c:pt>
                <c:pt idx="122">
                  <c:v>12.427185524604962</c:v>
                </c:pt>
                <c:pt idx="123">
                  <c:v>12.418381965029807</c:v>
                </c:pt>
                <c:pt idx="124">
                  <c:v>12.418365040965753</c:v>
                </c:pt>
                <c:pt idx="125">
                  <c:v>12.380415035765406</c:v>
                </c:pt>
                <c:pt idx="126">
                  <c:v>12.483909324955276</c:v>
                </c:pt>
                <c:pt idx="127">
                  <c:v>12.501962339926514</c:v>
                </c:pt>
                <c:pt idx="128">
                  <c:v>12.483519208592794</c:v>
                </c:pt>
                <c:pt idx="129">
                  <c:v>12.502674717308009</c:v>
                </c:pt>
                <c:pt idx="130">
                  <c:v>12.436397043288856</c:v>
                </c:pt>
                <c:pt idx="131">
                  <c:v>12.464362754113266</c:v>
                </c:pt>
                <c:pt idx="132">
                  <c:v>12.643638920941402</c:v>
                </c:pt>
                <c:pt idx="133">
                  <c:v>12.492774080484851</c:v>
                </c:pt>
                <c:pt idx="134">
                  <c:v>12.540707502186303</c:v>
                </c:pt>
                <c:pt idx="135">
                  <c:v>12.511525388589725</c:v>
                </c:pt>
                <c:pt idx="136">
                  <c:v>12.529926539298403</c:v>
                </c:pt>
                <c:pt idx="137">
                  <c:v>12.559474736824297</c:v>
                </c:pt>
                <c:pt idx="138">
                  <c:v>12.605231293844948</c:v>
                </c:pt>
                <c:pt idx="139">
                  <c:v>12.614472239969862</c:v>
                </c:pt>
                <c:pt idx="140">
                  <c:v>12.436041272592526</c:v>
                </c:pt>
                <c:pt idx="141">
                  <c:v>12.559474736824297</c:v>
                </c:pt>
                <c:pt idx="142">
                  <c:v>12.550242903132828</c:v>
                </c:pt>
                <c:pt idx="143">
                  <c:v>12.521090063174336</c:v>
                </c:pt>
                <c:pt idx="144">
                  <c:v>12.605588136052415</c:v>
                </c:pt>
                <c:pt idx="145">
                  <c:v>12.483892301713384</c:v>
                </c:pt>
                <c:pt idx="146">
                  <c:v>12.614794697570183</c:v>
                </c:pt>
                <c:pt idx="147">
                  <c:v>12.643996005749964</c:v>
                </c:pt>
                <c:pt idx="148">
                  <c:v>12.549564169589072</c:v>
                </c:pt>
                <c:pt idx="149">
                  <c:v>12.54990353574907</c:v>
                </c:pt>
                <c:pt idx="150">
                  <c:v>12.540690392837945</c:v>
                </c:pt>
                <c:pt idx="151">
                  <c:v>12.577908683879452</c:v>
                </c:pt>
                <c:pt idx="152">
                  <c:v>12.595974693392851</c:v>
                </c:pt>
                <c:pt idx="153">
                  <c:v>12.568656652186696</c:v>
                </c:pt>
                <c:pt idx="154">
                  <c:v>12.530299997071895</c:v>
                </c:pt>
                <c:pt idx="155">
                  <c:v>12.6248437373296</c:v>
                </c:pt>
                <c:pt idx="156">
                  <c:v>12.681427213918658</c:v>
                </c:pt>
                <c:pt idx="157">
                  <c:v>12.652546333881364</c:v>
                </c:pt>
                <c:pt idx="158">
                  <c:v>12.710212904026427</c:v>
                </c:pt>
                <c:pt idx="159">
                  <c:v>12.709013029177044</c:v>
                </c:pt>
                <c:pt idx="160">
                  <c:v>12.671350754790176</c:v>
                </c:pt>
                <c:pt idx="161">
                  <c:v>12.671350754790176</c:v>
                </c:pt>
                <c:pt idx="162">
                  <c:v>12.643673452109297</c:v>
                </c:pt>
                <c:pt idx="163">
                  <c:v>12.671725323972002</c:v>
                </c:pt>
                <c:pt idx="164">
                  <c:v>12.737905429167546</c:v>
                </c:pt>
                <c:pt idx="165">
                  <c:v>12.625200703417683</c:v>
                </c:pt>
                <c:pt idx="166">
                  <c:v>12.576821527428134</c:v>
                </c:pt>
                <c:pt idx="167">
                  <c:v>12.671368062470382</c:v>
                </c:pt>
                <c:pt idx="168">
                  <c:v>12.804215532186625</c:v>
                </c:pt>
                <c:pt idx="169">
                  <c:v>12.803857430421845</c:v>
                </c:pt>
                <c:pt idx="170">
                  <c:v>12.785331938719002</c:v>
                </c:pt>
                <c:pt idx="171">
                  <c:v>12.765646333148698</c:v>
                </c:pt>
                <c:pt idx="172">
                  <c:v>12.756040050575807</c:v>
                </c:pt>
                <c:pt idx="173">
                  <c:v>12.727946252673044</c:v>
                </c:pt>
                <c:pt idx="174">
                  <c:v>12.710195537303164</c:v>
                </c:pt>
                <c:pt idx="175">
                  <c:v>12.803123725614206</c:v>
                </c:pt>
                <c:pt idx="176">
                  <c:v>12.860585996909379</c:v>
                </c:pt>
                <c:pt idx="177">
                  <c:v>12.804556125944977</c:v>
                </c:pt>
                <c:pt idx="178">
                  <c:v>12.804215532186625</c:v>
                </c:pt>
                <c:pt idx="179">
                  <c:v>12.74645282636274</c:v>
                </c:pt>
                <c:pt idx="180">
                  <c:v>12.69066342621907</c:v>
                </c:pt>
                <c:pt idx="181">
                  <c:v>12.765305927159289</c:v>
                </c:pt>
                <c:pt idx="182">
                  <c:v>12.728678888774075</c:v>
                </c:pt>
                <c:pt idx="183">
                  <c:v>12.785331938719002</c:v>
                </c:pt>
                <c:pt idx="184">
                  <c:v>12.851321933247513</c:v>
                </c:pt>
                <c:pt idx="185">
                  <c:v>12.851304351777332</c:v>
                </c:pt>
                <c:pt idx="186">
                  <c:v>12.719078891630925</c:v>
                </c:pt>
                <c:pt idx="187">
                  <c:v>12.907646653805289</c:v>
                </c:pt>
                <c:pt idx="188">
                  <c:v>12.813148760534016</c:v>
                </c:pt>
                <c:pt idx="189">
                  <c:v>12.746810563751824</c:v>
                </c:pt>
                <c:pt idx="190">
                  <c:v>12.727998433900597</c:v>
                </c:pt>
                <c:pt idx="191">
                  <c:v>12.840909246357505</c:v>
                </c:pt>
                <c:pt idx="192">
                  <c:v>12.925853623811378</c:v>
                </c:pt>
                <c:pt idx="193">
                  <c:v>12.794567675701405</c:v>
                </c:pt>
                <c:pt idx="194">
                  <c:v>12.81273803281803</c:v>
                </c:pt>
                <c:pt idx="195">
                  <c:v>12.803516839622739</c:v>
                </c:pt>
                <c:pt idx="196">
                  <c:v>12.860944458506346</c:v>
                </c:pt>
                <c:pt idx="197">
                  <c:v>12.840891680710895</c:v>
                </c:pt>
                <c:pt idx="198">
                  <c:v>12.860979650920171</c:v>
                </c:pt>
                <c:pt idx="199">
                  <c:v>12.870568624878223</c:v>
                </c:pt>
                <c:pt idx="200">
                  <c:v>12.822371516418107</c:v>
                </c:pt>
                <c:pt idx="201">
                  <c:v>12.879118687952879</c:v>
                </c:pt>
                <c:pt idx="202">
                  <c:v>12.886027065075096</c:v>
                </c:pt>
                <c:pt idx="203">
                  <c:v>12.876794109891025</c:v>
                </c:pt>
                <c:pt idx="204">
                  <c:v>13.008559807464648</c:v>
                </c:pt>
                <c:pt idx="205">
                  <c:v>13.048659193779208</c:v>
                </c:pt>
                <c:pt idx="206">
                  <c:v>13.077992576350599</c:v>
                </c:pt>
                <c:pt idx="207">
                  <c:v>13.08767172786173</c:v>
                </c:pt>
                <c:pt idx="208">
                  <c:v>12.9362994865145</c:v>
                </c:pt>
                <c:pt idx="209">
                  <c:v>12.982704842071893</c:v>
                </c:pt>
                <c:pt idx="210">
                  <c:v>13.107035073213732</c:v>
                </c:pt>
                <c:pt idx="211">
                  <c:v>13.030714978841701</c:v>
                </c:pt>
                <c:pt idx="212">
                  <c:v>13.13494001020403</c:v>
                </c:pt>
                <c:pt idx="213">
                  <c:v>13.058959943202849</c:v>
                </c:pt>
                <c:pt idx="214">
                  <c:v>13.08721902722017</c:v>
                </c:pt>
                <c:pt idx="215">
                  <c:v>13.030714978841701</c:v>
                </c:pt>
                <c:pt idx="216">
                  <c:v>12.992385380039256</c:v>
                </c:pt>
                <c:pt idx="217">
                  <c:v>13.077557868878984</c:v>
                </c:pt>
                <c:pt idx="218">
                  <c:v>13.049663274284129</c:v>
                </c:pt>
                <c:pt idx="219">
                  <c:v>12.992349786656984</c:v>
                </c:pt>
                <c:pt idx="220">
                  <c:v>13.12523469711161</c:v>
                </c:pt>
                <c:pt idx="221">
                  <c:v>13.162858651887314</c:v>
                </c:pt>
                <c:pt idx="222">
                  <c:v>13.125630842146832</c:v>
                </c:pt>
                <c:pt idx="223">
                  <c:v>13.144250710500033</c:v>
                </c:pt>
                <c:pt idx="224">
                  <c:v>13.182701285161158</c:v>
                </c:pt>
                <c:pt idx="225">
                  <c:v>13.116341192167772</c:v>
                </c:pt>
                <c:pt idx="226">
                  <c:v>13.125630842146832</c:v>
                </c:pt>
                <c:pt idx="227">
                  <c:v>13.153202620181077</c:v>
                </c:pt>
                <c:pt idx="228">
                  <c:v>13.268539980007249</c:v>
                </c:pt>
                <c:pt idx="229">
                  <c:v>13.324522671883463</c:v>
                </c:pt>
                <c:pt idx="230">
                  <c:v>13.278233801693576</c:v>
                </c:pt>
                <c:pt idx="231">
                  <c:v>13.126369141314331</c:v>
                </c:pt>
                <c:pt idx="232">
                  <c:v>13.219984748141645</c:v>
                </c:pt>
                <c:pt idx="233">
                  <c:v>13.182719373009888</c:v>
                </c:pt>
                <c:pt idx="234">
                  <c:v>13.201664342880976</c:v>
                </c:pt>
                <c:pt idx="235">
                  <c:v>13.268521760622848</c:v>
                </c:pt>
                <c:pt idx="236">
                  <c:v>13.25886602185081</c:v>
                </c:pt>
                <c:pt idx="237">
                  <c:v>13.240208390971983</c:v>
                </c:pt>
                <c:pt idx="238">
                  <c:v>13.210643449158635</c:v>
                </c:pt>
                <c:pt idx="239">
                  <c:v>13.24019021501584</c:v>
                </c:pt>
                <c:pt idx="240">
                  <c:v>13.42116697191193</c:v>
                </c:pt>
                <c:pt idx="241">
                  <c:v>13.202079326329875</c:v>
                </c:pt>
                <c:pt idx="242">
                  <c:v>13.201682459739663</c:v>
                </c:pt>
                <c:pt idx="243">
                  <c:v>13.220345496819807</c:v>
                </c:pt>
                <c:pt idx="244">
                  <c:v>13.240172039109599</c:v>
                </c:pt>
                <c:pt idx="245">
                  <c:v>13.268558199441685</c:v>
                </c:pt>
                <c:pt idx="246">
                  <c:v>13.259227018781509</c:v>
                </c:pt>
                <c:pt idx="247">
                  <c:v>13.344802095155911</c:v>
                </c:pt>
                <c:pt idx="248">
                  <c:v>13.305500455855137</c:v>
                </c:pt>
                <c:pt idx="249">
                  <c:v>13.354129020289543</c:v>
                </c:pt>
                <c:pt idx="250">
                  <c:v>13.27785445032648</c:v>
                </c:pt>
                <c:pt idx="251">
                  <c:v>13.334262695571505</c:v>
                </c:pt>
                <c:pt idx="252">
                  <c:v>13.314857530938564</c:v>
                </c:pt>
                <c:pt idx="253">
                  <c:v>13.315237175515781</c:v>
                </c:pt>
                <c:pt idx="254">
                  <c:v>13.220363642352922</c:v>
                </c:pt>
                <c:pt idx="255">
                  <c:v>13.238996559837679</c:v>
                </c:pt>
                <c:pt idx="256">
                  <c:v>13.467953259008086</c:v>
                </c:pt>
                <c:pt idx="257">
                  <c:v>13.305500455855137</c:v>
                </c:pt>
                <c:pt idx="258">
                  <c:v>13.22103070794418</c:v>
                </c:pt>
                <c:pt idx="259">
                  <c:v>13.305898302663516</c:v>
                </c:pt>
                <c:pt idx="260">
                  <c:v>13.287188678079229</c:v>
                </c:pt>
                <c:pt idx="261">
                  <c:v>13.249518247699898</c:v>
                </c:pt>
                <c:pt idx="262">
                  <c:v>13.458951491106713</c:v>
                </c:pt>
                <c:pt idx="263">
                  <c:v>13.305537008156451</c:v>
                </c:pt>
                <c:pt idx="264">
                  <c:v>13.391543890228371</c:v>
                </c:pt>
                <c:pt idx="265">
                  <c:v>13.305500455855137</c:v>
                </c:pt>
                <c:pt idx="266">
                  <c:v>13.525388251423903</c:v>
                </c:pt>
                <c:pt idx="267">
                  <c:v>13.439884262697271</c:v>
                </c:pt>
                <c:pt idx="268">
                  <c:v>13.430886936764757</c:v>
                </c:pt>
                <c:pt idx="269">
                  <c:v>13.391562298532033</c:v>
                </c:pt>
                <c:pt idx="270">
                  <c:v>13.467971784798555</c:v>
                </c:pt>
                <c:pt idx="271">
                  <c:v>13.448883016076888</c:v>
                </c:pt>
                <c:pt idx="272">
                  <c:v>13.448883016076888</c:v>
                </c:pt>
                <c:pt idx="273">
                  <c:v>13.421185425755858</c:v>
                </c:pt>
                <c:pt idx="274">
                  <c:v>13.382192447363284</c:v>
                </c:pt>
                <c:pt idx="275">
                  <c:v>13.563279472116935</c:v>
                </c:pt>
                <c:pt idx="276">
                  <c:v>13.420823395652008</c:v>
                </c:pt>
                <c:pt idx="277">
                  <c:v>13.477355923529727</c:v>
                </c:pt>
                <c:pt idx="278">
                  <c:v>13.458589220749746</c:v>
                </c:pt>
                <c:pt idx="279">
                  <c:v>13.477318843071842</c:v>
                </c:pt>
                <c:pt idx="280">
                  <c:v>13.497290871191927</c:v>
                </c:pt>
                <c:pt idx="281">
                  <c:v>13.458589220749746</c:v>
                </c:pt>
                <c:pt idx="282">
                  <c:v>13.430886936764757</c:v>
                </c:pt>
                <c:pt idx="283">
                  <c:v>13.421185425755858</c:v>
                </c:pt>
                <c:pt idx="284">
                  <c:v>13.430506376980993</c:v>
                </c:pt>
                <c:pt idx="285">
                  <c:v>13.391525481975316</c:v>
                </c:pt>
                <c:pt idx="286">
                  <c:v>13.401258778250295</c:v>
                </c:pt>
                <c:pt idx="287">
                  <c:v>13.516377357659689</c:v>
                </c:pt>
                <c:pt idx="288">
                  <c:v>13.430506376980993</c:v>
                </c:pt>
                <c:pt idx="289">
                  <c:v>13.497597675276138</c:v>
                </c:pt>
                <c:pt idx="290">
                  <c:v>13.277511568665023</c:v>
                </c:pt>
                <c:pt idx="291">
                  <c:v>13.553518136015944</c:v>
                </c:pt>
                <c:pt idx="292">
                  <c:v>13.402093946608836</c:v>
                </c:pt>
                <c:pt idx="293">
                  <c:v>13.354129020289543</c:v>
                </c:pt>
                <c:pt idx="294">
                  <c:v>13.592591836669458</c:v>
                </c:pt>
                <c:pt idx="295">
                  <c:v>13.315237175515781</c:v>
                </c:pt>
                <c:pt idx="296">
                  <c:v>13.477337383275282</c:v>
                </c:pt>
                <c:pt idx="297">
                  <c:v>13.573023822597749</c:v>
                </c:pt>
                <c:pt idx="298">
                  <c:v>13.449245224892181</c:v>
                </c:pt>
                <c:pt idx="299">
                  <c:v>13.516014720053446</c:v>
                </c:pt>
                <c:pt idx="300">
                  <c:v>13.430181223553769</c:v>
                </c:pt>
                <c:pt idx="301">
                  <c:v>13.458589220749746</c:v>
                </c:pt>
                <c:pt idx="302">
                  <c:v>13.497616246672026</c:v>
                </c:pt>
                <c:pt idx="303">
                  <c:v>13.458607732131753</c:v>
                </c:pt>
                <c:pt idx="304">
                  <c:v>13.411755324487491</c:v>
                </c:pt>
                <c:pt idx="305">
                  <c:v>13.391525481975316</c:v>
                </c:pt>
                <c:pt idx="306">
                  <c:v>13.48830298327583</c:v>
                </c:pt>
                <c:pt idx="307">
                  <c:v>13.458607732131753</c:v>
                </c:pt>
                <c:pt idx="308">
                  <c:v>13.535126088356817</c:v>
                </c:pt>
                <c:pt idx="309">
                  <c:v>13.440227930918391</c:v>
                </c:pt>
                <c:pt idx="310">
                  <c:v>13.477355923529727</c:v>
                </c:pt>
                <c:pt idx="311">
                  <c:v>13.42116697191193</c:v>
                </c:pt>
                <c:pt idx="312">
                  <c:v>13.49765338961712</c:v>
                </c:pt>
                <c:pt idx="313">
                  <c:v>13.449245224892181</c:v>
                </c:pt>
                <c:pt idx="314">
                  <c:v>13.554225234223116</c:v>
                </c:pt>
                <c:pt idx="315">
                  <c:v>13.563242127000505</c:v>
                </c:pt>
                <c:pt idx="316">
                  <c:v>13.43054331339906</c:v>
                </c:pt>
                <c:pt idx="317">
                  <c:v>13.382210841295173</c:v>
                </c:pt>
                <c:pt idx="318">
                  <c:v>13.516358757353695</c:v>
                </c:pt>
                <c:pt idx="319">
                  <c:v>13.458226952706202</c:v>
                </c:pt>
                <c:pt idx="320">
                  <c:v>13.477337383275282</c:v>
                </c:pt>
                <c:pt idx="321">
                  <c:v>13.467971784798555</c:v>
                </c:pt>
                <c:pt idx="322">
                  <c:v>13.525750948921992</c:v>
                </c:pt>
                <c:pt idx="323">
                  <c:v>13.516014720053446</c:v>
                </c:pt>
                <c:pt idx="324">
                  <c:v>13.39190573300178</c:v>
                </c:pt>
                <c:pt idx="325">
                  <c:v>13.487921967571747</c:v>
                </c:pt>
                <c:pt idx="326">
                  <c:v>13.497634818119019</c:v>
                </c:pt>
                <c:pt idx="327">
                  <c:v>13.54450277634778</c:v>
                </c:pt>
                <c:pt idx="328">
                  <c:v>13.602378660364709</c:v>
                </c:pt>
                <c:pt idx="329">
                  <c:v>13.506605565876454</c:v>
                </c:pt>
                <c:pt idx="330">
                  <c:v>13.497290871191927</c:v>
                </c:pt>
                <c:pt idx="331">
                  <c:v>13.449245224892181</c:v>
                </c:pt>
                <c:pt idx="332">
                  <c:v>13.458644755048537</c:v>
                </c:pt>
                <c:pt idx="333">
                  <c:v>13.344747085989251</c:v>
                </c:pt>
                <c:pt idx="334">
                  <c:v>13.564442626307963</c:v>
                </c:pt>
                <c:pt idx="335">
                  <c:v>13.564461300690606</c:v>
                </c:pt>
                <c:pt idx="336">
                  <c:v>13.506661321824327</c:v>
                </c:pt>
                <c:pt idx="337">
                  <c:v>13.42116697191193</c:v>
                </c:pt>
                <c:pt idx="338">
                  <c:v>13.48826586907412</c:v>
                </c:pt>
                <c:pt idx="339">
                  <c:v>13.553518136015944</c:v>
                </c:pt>
                <c:pt idx="340">
                  <c:v>13.477681233045264</c:v>
                </c:pt>
                <c:pt idx="341">
                  <c:v>13.373185890162739</c:v>
                </c:pt>
                <c:pt idx="342">
                  <c:v>13.602723116998241</c:v>
                </c:pt>
                <c:pt idx="343">
                  <c:v>13.391924141861585</c:v>
                </c:pt>
                <c:pt idx="344">
                  <c:v>13.344783758716632</c:v>
                </c:pt>
                <c:pt idx="345">
                  <c:v>13.439865780118676</c:v>
                </c:pt>
                <c:pt idx="346">
                  <c:v>13.410613366583773</c:v>
                </c:pt>
                <c:pt idx="347">
                  <c:v>13.497290871191927</c:v>
                </c:pt>
                <c:pt idx="348">
                  <c:v>13.563242127000505</c:v>
                </c:pt>
                <c:pt idx="349">
                  <c:v>13.563279472116935</c:v>
                </c:pt>
                <c:pt idx="350">
                  <c:v>13.639939218854835</c:v>
                </c:pt>
                <c:pt idx="351">
                  <c:v>13.458589220749746</c:v>
                </c:pt>
                <c:pt idx="352">
                  <c:v>13.535507477872827</c:v>
                </c:pt>
                <c:pt idx="353">
                  <c:v>13.583989465107219</c:v>
                </c:pt>
                <c:pt idx="354">
                  <c:v>13.649715535898313</c:v>
                </c:pt>
                <c:pt idx="355">
                  <c:v>13.525351023107875</c:v>
                </c:pt>
                <c:pt idx="356">
                  <c:v>13.54412131595215</c:v>
                </c:pt>
                <c:pt idx="357">
                  <c:v>13.669673443627747</c:v>
                </c:pt>
                <c:pt idx="358">
                  <c:v>13.553862355200394</c:v>
                </c:pt>
                <c:pt idx="359">
                  <c:v>13.458208441932495</c:v>
                </c:pt>
                <c:pt idx="360">
                  <c:v>13.583225919462482</c:v>
                </c:pt>
                <c:pt idx="361">
                  <c:v>13.563605065974837</c:v>
                </c:pt>
                <c:pt idx="362">
                  <c:v>13.621137073624945</c:v>
                </c:pt>
                <c:pt idx="363">
                  <c:v>13.525750948921992</c:v>
                </c:pt>
                <c:pt idx="364">
                  <c:v>13.488247312049861</c:v>
                </c:pt>
                <c:pt idx="365">
                  <c:v>13.49765338961712</c:v>
                </c:pt>
                <c:pt idx="366">
                  <c:v>13.602359927505498</c:v>
                </c:pt>
                <c:pt idx="367">
                  <c:v>13.649715535898313</c:v>
                </c:pt>
                <c:pt idx="368">
                  <c:v>13.506986728312247</c:v>
                </c:pt>
                <c:pt idx="369">
                  <c:v>13.592992399987324</c:v>
                </c:pt>
                <c:pt idx="370">
                  <c:v>13.639920428057382</c:v>
                </c:pt>
                <c:pt idx="371">
                  <c:v>13.583952056101742</c:v>
                </c:pt>
                <c:pt idx="372">
                  <c:v>13.57420584218178</c:v>
                </c:pt>
                <c:pt idx="373">
                  <c:v>13.563661085404613</c:v>
                </c:pt>
                <c:pt idx="374">
                  <c:v>13.639920428057382</c:v>
                </c:pt>
                <c:pt idx="375">
                  <c:v>13.679072369817295</c:v>
                </c:pt>
                <c:pt idx="376">
                  <c:v>13.592992399987324</c:v>
                </c:pt>
                <c:pt idx="377">
                  <c:v>13.679110072323164</c:v>
                </c:pt>
                <c:pt idx="378">
                  <c:v>13.553862355200394</c:v>
                </c:pt>
                <c:pt idx="379">
                  <c:v>13.59297368160135</c:v>
                </c:pt>
                <c:pt idx="380">
                  <c:v>13.823384121184345</c:v>
                </c:pt>
                <c:pt idx="381">
                  <c:v>13.707642337308382</c:v>
                </c:pt>
                <c:pt idx="382">
                  <c:v>13.649659118335434</c:v>
                </c:pt>
                <c:pt idx="383">
                  <c:v>13.660276071506324</c:v>
                </c:pt>
                <c:pt idx="384">
                  <c:v>13.61098374036607</c:v>
                </c:pt>
                <c:pt idx="385">
                  <c:v>13.697874885942934</c:v>
                </c:pt>
                <c:pt idx="386">
                  <c:v>13.727275345884479</c:v>
                </c:pt>
                <c:pt idx="387">
                  <c:v>13.650899060777355</c:v>
                </c:pt>
                <c:pt idx="388">
                  <c:v>13.602359927505498</c:v>
                </c:pt>
                <c:pt idx="389">
                  <c:v>13.458189931209708</c:v>
                </c:pt>
                <c:pt idx="390">
                  <c:v>13.593011118424853</c:v>
                </c:pt>
                <c:pt idx="391">
                  <c:v>13.516377357659689</c:v>
                </c:pt>
                <c:pt idx="392">
                  <c:v>13.688491716202222</c:v>
                </c:pt>
                <c:pt idx="393">
                  <c:v>13.669654606962972</c:v>
                </c:pt>
                <c:pt idx="394">
                  <c:v>13.678708691982012</c:v>
                </c:pt>
                <c:pt idx="395">
                  <c:v>13.813961317596931</c:v>
                </c:pt>
                <c:pt idx="396">
                  <c:v>13.737104660109036</c:v>
                </c:pt>
                <c:pt idx="397">
                  <c:v>13.602341194697887</c:v>
                </c:pt>
                <c:pt idx="398">
                  <c:v>13.639958009704065</c:v>
                </c:pt>
                <c:pt idx="399">
                  <c:v>13.669692280344437</c:v>
                </c:pt>
                <c:pt idx="400">
                  <c:v>13.746457898111558</c:v>
                </c:pt>
                <c:pt idx="401">
                  <c:v>13.746476853409515</c:v>
                </c:pt>
                <c:pt idx="402">
                  <c:v>13.746457898111558</c:v>
                </c:pt>
                <c:pt idx="403">
                  <c:v>13.80298906107943</c:v>
                </c:pt>
                <c:pt idx="404">
                  <c:v>13.727658260308488</c:v>
                </c:pt>
                <c:pt idx="405">
                  <c:v>13.737085719249432</c:v>
                </c:pt>
                <c:pt idx="406">
                  <c:v>13.612073478600342</c:v>
                </c:pt>
                <c:pt idx="407">
                  <c:v>13.746533719617036</c:v>
                </c:pt>
                <c:pt idx="408">
                  <c:v>13.601996740334974</c:v>
                </c:pt>
                <c:pt idx="409">
                  <c:v>13.660639631412685</c:v>
                </c:pt>
                <c:pt idx="410">
                  <c:v>13.659912513925734</c:v>
                </c:pt>
                <c:pt idx="411">
                  <c:v>13.774371131569833</c:v>
                </c:pt>
                <c:pt idx="412">
                  <c:v>13.746514764162255</c:v>
                </c:pt>
                <c:pt idx="413">
                  <c:v>13.78451609616857</c:v>
                </c:pt>
                <c:pt idx="414">
                  <c:v>13.727696112898812</c:v>
                </c:pt>
                <c:pt idx="415">
                  <c:v>13.621155835444213</c:v>
                </c:pt>
                <c:pt idx="416">
                  <c:v>13.639920428057382</c:v>
                </c:pt>
                <c:pt idx="417">
                  <c:v>13.823403195471853</c:v>
                </c:pt>
                <c:pt idx="418">
                  <c:v>13.870156648773929</c:v>
                </c:pt>
                <c:pt idx="419">
                  <c:v>13.80419463751101</c:v>
                </c:pt>
                <c:pt idx="420">
                  <c:v>13.774333134736541</c:v>
                </c:pt>
                <c:pt idx="421">
                  <c:v>13.813961317596931</c:v>
                </c:pt>
                <c:pt idx="422">
                  <c:v>13.813615835331028</c:v>
                </c:pt>
                <c:pt idx="423">
                  <c:v>13.765665907491112</c:v>
                </c:pt>
                <c:pt idx="424">
                  <c:v>13.889752485766014</c:v>
                </c:pt>
                <c:pt idx="425">
                  <c:v>13.82336504694948</c:v>
                </c:pt>
                <c:pt idx="426">
                  <c:v>13.765282690994841</c:v>
                </c:pt>
                <c:pt idx="427">
                  <c:v>13.870540699849398</c:v>
                </c:pt>
                <c:pt idx="428">
                  <c:v>13.737085719249432</c:v>
                </c:pt>
                <c:pt idx="429">
                  <c:v>13.832808485152913</c:v>
                </c:pt>
                <c:pt idx="430">
                  <c:v>13.947231311079053</c:v>
                </c:pt>
                <c:pt idx="431">
                  <c:v>13.72762040792691</c:v>
                </c:pt>
                <c:pt idx="432">
                  <c:v>13.765282690994841</c:v>
                </c:pt>
                <c:pt idx="433">
                  <c:v>13.900376264282514</c:v>
                </c:pt>
                <c:pt idx="434">
                  <c:v>13.890959899707845</c:v>
                </c:pt>
                <c:pt idx="435">
                  <c:v>13.85168101383926</c:v>
                </c:pt>
                <c:pt idx="436">
                  <c:v>13.765301675392086</c:v>
                </c:pt>
                <c:pt idx="437">
                  <c:v>13.870540699849398</c:v>
                </c:pt>
                <c:pt idx="438">
                  <c:v>13.900011169539553</c:v>
                </c:pt>
                <c:pt idx="439">
                  <c:v>13.900741361366013</c:v>
                </c:pt>
                <c:pt idx="440">
                  <c:v>13.889771662807632</c:v>
                </c:pt>
                <c:pt idx="441">
                  <c:v>13.977549700717951</c:v>
                </c:pt>
                <c:pt idx="442">
                  <c:v>13.90003036245033</c:v>
                </c:pt>
                <c:pt idx="443">
                  <c:v>13.879972886148046</c:v>
                </c:pt>
                <c:pt idx="444">
                  <c:v>13.851661895784048</c:v>
                </c:pt>
                <c:pt idx="445">
                  <c:v>13.957041654233384</c:v>
                </c:pt>
                <c:pt idx="446">
                  <c:v>13.861052678073527</c:v>
                </c:pt>
                <c:pt idx="447">
                  <c:v>13.92871151476982</c:v>
                </c:pt>
                <c:pt idx="448">
                  <c:v>13.977549700717951</c:v>
                </c:pt>
                <c:pt idx="449">
                  <c:v>13.851700131947245</c:v>
                </c:pt>
                <c:pt idx="450">
                  <c:v>13.909832579360474</c:v>
                </c:pt>
                <c:pt idx="451">
                  <c:v>13.947942842159289</c:v>
                </c:pt>
                <c:pt idx="452">
                  <c:v>13.977472448517144</c:v>
                </c:pt>
                <c:pt idx="453">
                  <c:v>13.928327001120921</c:v>
                </c:pt>
                <c:pt idx="454">
                  <c:v>13.842599134773787</c:v>
                </c:pt>
                <c:pt idx="455">
                  <c:v>13.957865746467229</c:v>
                </c:pt>
                <c:pt idx="456">
                  <c:v>13.957060935563767</c:v>
                </c:pt>
                <c:pt idx="457">
                  <c:v>13.968101332979636</c:v>
                </c:pt>
                <c:pt idx="458">
                  <c:v>14.044059350624725</c:v>
                </c:pt>
                <c:pt idx="459">
                  <c:v>14.006192550725464</c:v>
                </c:pt>
                <c:pt idx="460">
                  <c:v>13.986960979667638</c:v>
                </c:pt>
                <c:pt idx="461">
                  <c:v>13.900414651288354</c:v>
                </c:pt>
                <c:pt idx="462">
                  <c:v>13.986980307404032</c:v>
                </c:pt>
                <c:pt idx="463">
                  <c:v>13.967697206845436</c:v>
                </c:pt>
                <c:pt idx="464">
                  <c:v>13.900376264282514</c:v>
                </c:pt>
                <c:pt idx="465">
                  <c:v>13.958231212198728</c:v>
                </c:pt>
                <c:pt idx="466">
                  <c:v>13.977145484664225</c:v>
                </c:pt>
                <c:pt idx="467">
                  <c:v>14.14118447168188</c:v>
                </c:pt>
                <c:pt idx="468">
                  <c:v>14.054692317689973</c:v>
                </c:pt>
                <c:pt idx="469">
                  <c:v>14.034253421125745</c:v>
                </c:pt>
                <c:pt idx="470">
                  <c:v>13.968024139398388</c:v>
                </c:pt>
                <c:pt idx="471">
                  <c:v>14.209525075388157</c:v>
                </c:pt>
                <c:pt idx="472">
                  <c:v>14.064213345723001</c:v>
                </c:pt>
                <c:pt idx="473">
                  <c:v>14.169987252824519</c:v>
                </c:pt>
                <c:pt idx="474">
                  <c:v>14.169987252824519</c:v>
                </c:pt>
                <c:pt idx="475">
                  <c:v>13.92871151476982</c:v>
                </c:pt>
                <c:pt idx="476">
                  <c:v>14.043693333738874</c:v>
                </c:pt>
                <c:pt idx="477">
                  <c:v>14.083143515848546</c:v>
                </c:pt>
                <c:pt idx="478">
                  <c:v>14.054711750513313</c:v>
                </c:pt>
                <c:pt idx="479">
                  <c:v>14.005846134709868</c:v>
                </c:pt>
                <c:pt idx="480">
                  <c:v>14.179449487441412</c:v>
                </c:pt>
                <c:pt idx="481">
                  <c:v>14.111164583919708</c:v>
                </c:pt>
                <c:pt idx="482">
                  <c:v>14.06413555553404</c:v>
                </c:pt>
                <c:pt idx="483">
                  <c:v>14.082738294720141</c:v>
                </c:pt>
                <c:pt idx="484">
                  <c:v>14.054731183390393</c:v>
                </c:pt>
                <c:pt idx="485">
                  <c:v>14.08349030884394</c:v>
                </c:pt>
                <c:pt idx="486">
                  <c:v>13.968024139398388</c:v>
                </c:pt>
                <c:pt idx="487">
                  <c:v>14.005807420838993</c:v>
                </c:pt>
                <c:pt idx="488">
                  <c:v>14.160487368767761</c:v>
                </c:pt>
                <c:pt idx="489">
                  <c:v>14.275957514307125</c:v>
                </c:pt>
                <c:pt idx="490">
                  <c:v>14.073677645435151</c:v>
                </c:pt>
                <c:pt idx="491">
                  <c:v>14.073658183105531</c:v>
                </c:pt>
                <c:pt idx="492">
                  <c:v>14.073619258607772</c:v>
                </c:pt>
                <c:pt idx="493">
                  <c:v>14.07400492951329</c:v>
                </c:pt>
                <c:pt idx="494">
                  <c:v>14.083104561830536</c:v>
                </c:pt>
                <c:pt idx="495">
                  <c:v>14.064540598440972</c:v>
                </c:pt>
                <c:pt idx="496">
                  <c:v>14.160526563442808</c:v>
                </c:pt>
                <c:pt idx="497">
                  <c:v>14.151008671056168</c:v>
                </c:pt>
                <c:pt idx="498">
                  <c:v>14.033848665720541</c:v>
                </c:pt>
              </c:numCache>
            </c:numRef>
          </c:yVal>
        </c:ser>
        <c:ser>
          <c:idx val="0"/>
          <c:order val="0"/>
          <c:tx>
            <c:v>OS265386Q Old Engine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'[2]Test Data TMC Format'!$A$2:$A$500</c:f>
              <c:numCache>
                <c:formatCode>General</c:formatCode>
                <c:ptCount val="4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</c:numCache>
            </c:numRef>
          </c:xVal>
          <c:yVal>
            <c:numRef>
              <c:f>'[2]Test Data TMC Format'!$AA$2:$AA$500</c:f>
              <c:numCache>
                <c:formatCode>General</c:formatCode>
                <c:ptCount val="499"/>
                <c:pt idx="0">
                  <c:v>9.1521996828444649</c:v>
                </c:pt>
                <c:pt idx="1">
                  <c:v>5.8639448199391531</c:v>
                </c:pt>
                <c:pt idx="2">
                  <c:v>6.4912526923552845</c:v>
                </c:pt>
                <c:pt idx="3">
                  <c:v>6.9148950943424063</c:v>
                </c:pt>
                <c:pt idx="4">
                  <c:v>7.4582549317401448</c:v>
                </c:pt>
                <c:pt idx="5">
                  <c:v>7.7959708577801132</c:v>
                </c:pt>
                <c:pt idx="6">
                  <c:v>7.9770210332606286</c:v>
                </c:pt>
                <c:pt idx="7">
                  <c:v>8.2285233922855507</c:v>
                </c:pt>
                <c:pt idx="8">
                  <c:v>8.6406125227886843</c:v>
                </c:pt>
                <c:pt idx="9">
                  <c:v>8.3952101119754001</c:v>
                </c:pt>
                <c:pt idx="10">
                  <c:v>9.246079581471383</c:v>
                </c:pt>
                <c:pt idx="11">
                  <c:v>9.2816143129428923</c:v>
                </c:pt>
                <c:pt idx="12">
                  <c:v>9.5848279429964176</c:v>
                </c:pt>
                <c:pt idx="13">
                  <c:v>9.2825191693631535</c:v>
                </c:pt>
                <c:pt idx="14">
                  <c:v>9.5933294542115419</c:v>
                </c:pt>
                <c:pt idx="15">
                  <c:v>9.7358674585261475</c:v>
                </c:pt>
                <c:pt idx="16">
                  <c:v>10.005015152619235</c:v>
                </c:pt>
                <c:pt idx="17">
                  <c:v>9.9962539228799638</c:v>
                </c:pt>
                <c:pt idx="18">
                  <c:v>10.040706526293684</c:v>
                </c:pt>
                <c:pt idx="19">
                  <c:v>10.121147874898888</c:v>
                </c:pt>
                <c:pt idx="20">
                  <c:v>10.364247862743886</c:v>
                </c:pt>
                <c:pt idx="21">
                  <c:v>10.284122197713089</c:v>
                </c:pt>
                <c:pt idx="22">
                  <c:v>10.338004505325445</c:v>
                </c:pt>
                <c:pt idx="23">
                  <c:v>10.428120773400256</c:v>
                </c:pt>
                <c:pt idx="24">
                  <c:v>10.572839954880477</c:v>
                </c:pt>
                <c:pt idx="25">
                  <c:v>10.483188325047138</c:v>
                </c:pt>
                <c:pt idx="26">
                  <c:v>10.655108764474207</c:v>
                </c:pt>
                <c:pt idx="27">
                  <c:v>10.800438404498914</c:v>
                </c:pt>
                <c:pt idx="28">
                  <c:v>10.691885869956172</c:v>
                </c:pt>
                <c:pt idx="29">
                  <c:v>10.864442327672041</c:v>
                </c:pt>
                <c:pt idx="30">
                  <c:v>10.80040939006685</c:v>
                </c:pt>
                <c:pt idx="31">
                  <c:v>10.946452876220599</c:v>
                </c:pt>
                <c:pt idx="32">
                  <c:v>10.964376962814521</c:v>
                </c:pt>
                <c:pt idx="33">
                  <c:v>10.93750037524222</c:v>
                </c:pt>
                <c:pt idx="34">
                  <c:v>11.102221791224895</c:v>
                </c:pt>
                <c:pt idx="35">
                  <c:v>11.074931020179976</c:v>
                </c:pt>
                <c:pt idx="36">
                  <c:v>11.05549081836438</c:v>
                </c:pt>
                <c:pt idx="37">
                  <c:v>11.075293141801446</c:v>
                </c:pt>
                <c:pt idx="38">
                  <c:v>11.139219809276485</c:v>
                </c:pt>
                <c:pt idx="39">
                  <c:v>11.258065560327161</c:v>
                </c:pt>
                <c:pt idx="40">
                  <c:v>11.257809209032096</c:v>
                </c:pt>
                <c:pt idx="41">
                  <c:v>11.322613512911689</c:v>
                </c:pt>
                <c:pt idx="42">
                  <c:v>11.175260979271105</c:v>
                </c:pt>
                <c:pt idx="43">
                  <c:v>11.238304945894455</c:v>
                </c:pt>
                <c:pt idx="44">
                  <c:v>11.378243211130066</c:v>
                </c:pt>
                <c:pt idx="45">
                  <c:v>11.312810782170807</c:v>
                </c:pt>
                <c:pt idx="46">
                  <c:v>11.312205418847414</c:v>
                </c:pt>
                <c:pt idx="47">
                  <c:v>11.386902464013465</c:v>
                </c:pt>
                <c:pt idx="48">
                  <c:v>11.285779964462993</c:v>
                </c:pt>
                <c:pt idx="49">
                  <c:v>11.459190542161894</c:v>
                </c:pt>
                <c:pt idx="50">
                  <c:v>11.451630749296813</c:v>
                </c:pt>
                <c:pt idx="51">
                  <c:v>11.58010780686744</c:v>
                </c:pt>
                <c:pt idx="52">
                  <c:v>11.62619859847479</c:v>
                </c:pt>
                <c:pt idx="53">
                  <c:v>11.635995528573005</c:v>
                </c:pt>
                <c:pt idx="54">
                  <c:v>11.617059636588072</c:v>
                </c:pt>
                <c:pt idx="55">
                  <c:v>11.525007361113481</c:v>
                </c:pt>
                <c:pt idx="56">
                  <c:v>11.72856660849753</c:v>
                </c:pt>
                <c:pt idx="57">
                  <c:v>11.470402952617496</c:v>
                </c:pt>
                <c:pt idx="58">
                  <c:v>11.461031546887943</c:v>
                </c:pt>
                <c:pt idx="59">
                  <c:v>11.525115061871549</c:v>
                </c:pt>
                <c:pt idx="60">
                  <c:v>11.662830084828618</c:v>
                </c:pt>
                <c:pt idx="61">
                  <c:v>11.533720461882895</c:v>
                </c:pt>
                <c:pt idx="62">
                  <c:v>11.617868731343879</c:v>
                </c:pt>
                <c:pt idx="63">
                  <c:v>11.579773098737071</c:v>
                </c:pt>
                <c:pt idx="64">
                  <c:v>11.570702441463204</c:v>
                </c:pt>
                <c:pt idx="65">
                  <c:v>11.62763273288637</c:v>
                </c:pt>
                <c:pt idx="66">
                  <c:v>11.710074428783452</c:v>
                </c:pt>
                <c:pt idx="67">
                  <c:v>11.718784954352705</c:v>
                </c:pt>
                <c:pt idx="68">
                  <c:v>11.69077815967654</c:v>
                </c:pt>
                <c:pt idx="69">
                  <c:v>11.710042712472195</c:v>
                </c:pt>
                <c:pt idx="70">
                  <c:v>11.746409765600122</c:v>
                </c:pt>
                <c:pt idx="71">
                  <c:v>11.691923568534852</c:v>
                </c:pt>
                <c:pt idx="72">
                  <c:v>11.737311783096104</c:v>
                </c:pt>
                <c:pt idx="73">
                  <c:v>11.737311783096104</c:v>
                </c:pt>
                <c:pt idx="74">
                  <c:v>11.746777098549034</c:v>
                </c:pt>
                <c:pt idx="75">
                  <c:v>11.746745272299645</c:v>
                </c:pt>
                <c:pt idx="76">
                  <c:v>11.811157414567933</c:v>
                </c:pt>
                <c:pt idx="77">
                  <c:v>11.829698970357969</c:v>
                </c:pt>
                <c:pt idx="78">
                  <c:v>11.876396486935475</c:v>
                </c:pt>
                <c:pt idx="79">
                  <c:v>11.793693125212883</c:v>
                </c:pt>
                <c:pt idx="80">
                  <c:v>11.793709108627684</c:v>
                </c:pt>
                <c:pt idx="81">
                  <c:v>11.820635413376559</c:v>
                </c:pt>
                <c:pt idx="82">
                  <c:v>11.903698902190227</c:v>
                </c:pt>
                <c:pt idx="83">
                  <c:v>11.820235459200729</c:v>
                </c:pt>
                <c:pt idx="84">
                  <c:v>12.063323234532039</c:v>
                </c:pt>
                <c:pt idx="85">
                  <c:v>11.969366674177502</c:v>
                </c:pt>
                <c:pt idx="86">
                  <c:v>12.017208054131336</c:v>
                </c:pt>
                <c:pt idx="87">
                  <c:v>11.877100964839924</c:v>
                </c:pt>
                <c:pt idx="88">
                  <c:v>11.95113146244609</c:v>
                </c:pt>
                <c:pt idx="89">
                  <c:v>11.849091258373006</c:v>
                </c:pt>
                <c:pt idx="90">
                  <c:v>11.960248325809539</c:v>
                </c:pt>
                <c:pt idx="91">
                  <c:v>11.913176670741278</c:v>
                </c:pt>
                <c:pt idx="92">
                  <c:v>11.987607827378437</c:v>
                </c:pt>
                <c:pt idx="93">
                  <c:v>12.007343176738642</c:v>
                </c:pt>
                <c:pt idx="94">
                  <c:v>11.93290218928183</c:v>
                </c:pt>
                <c:pt idx="95">
                  <c:v>11.969366674177502</c:v>
                </c:pt>
                <c:pt idx="96">
                  <c:v>11.969350427234417</c:v>
                </c:pt>
                <c:pt idx="97">
                  <c:v>12.007359480762835</c:v>
                </c:pt>
                <c:pt idx="98">
                  <c:v>12.118156461041913</c:v>
                </c:pt>
                <c:pt idx="99">
                  <c:v>12.02564565698323</c:v>
                </c:pt>
                <c:pt idx="100">
                  <c:v>12.062154260810978</c:v>
                </c:pt>
                <c:pt idx="101">
                  <c:v>11.978502768603397</c:v>
                </c:pt>
                <c:pt idx="102">
                  <c:v>11.960232092565569</c:v>
                </c:pt>
                <c:pt idx="103">
                  <c:v>12.043535525784794</c:v>
                </c:pt>
                <c:pt idx="104">
                  <c:v>12.091086730242928</c:v>
                </c:pt>
                <c:pt idx="105">
                  <c:v>12.072811853800221</c:v>
                </c:pt>
                <c:pt idx="106">
                  <c:v>12.072811853800221</c:v>
                </c:pt>
                <c:pt idx="107">
                  <c:v>12.081932130846836</c:v>
                </c:pt>
                <c:pt idx="108">
                  <c:v>12.146334099702214</c:v>
                </c:pt>
                <c:pt idx="109">
                  <c:v>12.007359480762835</c:v>
                </c:pt>
                <c:pt idx="110">
                  <c:v>12.016165010835213</c:v>
                </c:pt>
                <c:pt idx="111">
                  <c:v>12.286406954220681</c:v>
                </c:pt>
                <c:pt idx="112">
                  <c:v>12.109030320883591</c:v>
                </c:pt>
                <c:pt idx="113">
                  <c:v>12.072795451303257</c:v>
                </c:pt>
                <c:pt idx="114">
                  <c:v>12.091456751423491</c:v>
                </c:pt>
                <c:pt idx="115">
                  <c:v>12.100209959842632</c:v>
                </c:pt>
                <c:pt idx="116">
                  <c:v>12.202370831831438</c:v>
                </c:pt>
                <c:pt idx="117">
                  <c:v>12.109367567552869</c:v>
                </c:pt>
                <c:pt idx="118">
                  <c:v>12.156620674277073</c:v>
                </c:pt>
                <c:pt idx="119">
                  <c:v>12.081948547095413</c:v>
                </c:pt>
                <c:pt idx="120">
                  <c:v>12.165754495699757</c:v>
                </c:pt>
                <c:pt idx="121">
                  <c:v>12.230203242699547</c:v>
                </c:pt>
                <c:pt idx="122">
                  <c:v>12.239753440934837</c:v>
                </c:pt>
                <c:pt idx="123">
                  <c:v>12.043182237350376</c:v>
                </c:pt>
                <c:pt idx="124">
                  <c:v>12.211190914370055</c:v>
                </c:pt>
                <c:pt idx="125">
                  <c:v>12.240554934184573</c:v>
                </c:pt>
                <c:pt idx="126">
                  <c:v>12.324986763628191</c:v>
                </c:pt>
                <c:pt idx="127">
                  <c:v>12.240538278895418</c:v>
                </c:pt>
                <c:pt idx="128">
                  <c:v>11.913144345631769</c:v>
                </c:pt>
                <c:pt idx="129">
                  <c:v>12.145947136444091</c:v>
                </c:pt>
                <c:pt idx="130">
                  <c:v>12.174939451672168</c:v>
                </c:pt>
                <c:pt idx="131">
                  <c:v>12.231375723644375</c:v>
                </c:pt>
                <c:pt idx="132">
                  <c:v>12.202387429541441</c:v>
                </c:pt>
                <c:pt idx="133">
                  <c:v>12.183722070738547</c:v>
                </c:pt>
                <c:pt idx="134">
                  <c:v>12.136783507677253</c:v>
                </c:pt>
                <c:pt idx="135">
                  <c:v>12.211528651589868</c:v>
                </c:pt>
                <c:pt idx="136">
                  <c:v>12.202741722684971</c:v>
                </c:pt>
                <c:pt idx="137">
                  <c:v>12.202404027296598</c:v>
                </c:pt>
                <c:pt idx="138">
                  <c:v>12.174568777844774</c:v>
                </c:pt>
                <c:pt idx="139">
                  <c:v>12.211545263112075</c:v>
                </c:pt>
                <c:pt idx="140">
                  <c:v>12.259239211290627</c:v>
                </c:pt>
                <c:pt idx="141">
                  <c:v>12.249718999447522</c:v>
                </c:pt>
                <c:pt idx="142">
                  <c:v>12.156637203035283</c:v>
                </c:pt>
                <c:pt idx="143">
                  <c:v>12.231375723644375</c:v>
                </c:pt>
                <c:pt idx="144">
                  <c:v>12.202387429541441</c:v>
                </c:pt>
                <c:pt idx="145">
                  <c:v>12.258884561263113</c:v>
                </c:pt>
                <c:pt idx="146">
                  <c:v>12.24057158951905</c:v>
                </c:pt>
                <c:pt idx="147">
                  <c:v>12.305089771255698</c:v>
                </c:pt>
                <c:pt idx="148">
                  <c:v>12.324243070450617</c:v>
                </c:pt>
                <c:pt idx="149">
                  <c:v>12.306247064349455</c:v>
                </c:pt>
                <c:pt idx="150">
                  <c:v>12.379704205857029</c:v>
                </c:pt>
                <c:pt idx="151">
                  <c:v>12.28674505353435</c:v>
                </c:pt>
                <c:pt idx="152">
                  <c:v>12.295561781386212</c:v>
                </c:pt>
                <c:pt idx="153">
                  <c:v>12.306247064349455</c:v>
                </c:pt>
                <c:pt idx="154">
                  <c:v>12.295561781386212</c:v>
                </c:pt>
                <c:pt idx="155">
                  <c:v>12.267680218031163</c:v>
                </c:pt>
                <c:pt idx="156">
                  <c:v>12.324259852139914</c:v>
                </c:pt>
                <c:pt idx="157">
                  <c:v>12.295578519765899</c:v>
                </c:pt>
                <c:pt idx="158">
                  <c:v>12.37972107141057</c:v>
                </c:pt>
                <c:pt idx="159">
                  <c:v>12.258884561263113</c:v>
                </c:pt>
                <c:pt idx="160">
                  <c:v>12.324598133131801</c:v>
                </c:pt>
                <c:pt idx="161">
                  <c:v>12.370146700628501</c:v>
                </c:pt>
                <c:pt idx="162">
                  <c:v>12.295916663194447</c:v>
                </c:pt>
                <c:pt idx="163">
                  <c:v>12.427541238829361</c:v>
                </c:pt>
                <c:pt idx="164">
                  <c:v>12.361335105919274</c:v>
                </c:pt>
                <c:pt idx="165">
                  <c:v>12.436363140713276</c:v>
                </c:pt>
                <c:pt idx="166">
                  <c:v>12.399255305476444</c:v>
                </c:pt>
                <c:pt idx="167">
                  <c:v>12.474350970035761</c:v>
                </c:pt>
                <c:pt idx="168">
                  <c:v>12.342955200098055</c:v>
                </c:pt>
                <c:pt idx="169">
                  <c:v>12.277946421791857</c:v>
                </c:pt>
                <c:pt idx="170">
                  <c:v>12.361351943694892</c:v>
                </c:pt>
                <c:pt idx="171">
                  <c:v>12.342972010067221</c:v>
                </c:pt>
                <c:pt idx="172">
                  <c:v>12.399627738648546</c:v>
                </c:pt>
                <c:pt idx="173">
                  <c:v>12.315438617512028</c:v>
                </c:pt>
                <c:pt idx="174">
                  <c:v>12.305908871639103</c:v>
                </c:pt>
                <c:pt idx="175">
                  <c:v>12.35250804724879</c:v>
                </c:pt>
                <c:pt idx="176">
                  <c:v>12.361351943694892</c:v>
                </c:pt>
                <c:pt idx="177">
                  <c:v>12.333792712753503</c:v>
                </c:pt>
                <c:pt idx="178">
                  <c:v>12.408817810046704</c:v>
                </c:pt>
                <c:pt idx="179">
                  <c:v>12.370518905193402</c:v>
                </c:pt>
                <c:pt idx="180">
                  <c:v>12.492740007144931</c:v>
                </c:pt>
                <c:pt idx="181">
                  <c:v>12.276798572245855</c:v>
                </c:pt>
                <c:pt idx="182">
                  <c:v>12.26845642020548</c:v>
                </c:pt>
                <c:pt idx="183">
                  <c:v>12.231021250077447</c:v>
                </c:pt>
                <c:pt idx="184">
                  <c:v>12.493842476697356</c:v>
                </c:pt>
                <c:pt idx="185">
                  <c:v>12.502657665633146</c:v>
                </c:pt>
                <c:pt idx="186">
                  <c:v>12.465133196848523</c:v>
                </c:pt>
                <c:pt idx="187">
                  <c:v>12.529943632305834</c:v>
                </c:pt>
                <c:pt idx="188">
                  <c:v>12.342972010067221</c:v>
                </c:pt>
                <c:pt idx="189">
                  <c:v>12.445576163381915</c:v>
                </c:pt>
                <c:pt idx="190">
                  <c:v>12.502335578671159</c:v>
                </c:pt>
                <c:pt idx="191">
                  <c:v>12.37972107141057</c:v>
                </c:pt>
                <c:pt idx="192">
                  <c:v>12.370535756855825</c:v>
                </c:pt>
                <c:pt idx="193">
                  <c:v>12.51188163670974</c:v>
                </c:pt>
                <c:pt idx="194">
                  <c:v>12.436380091977959</c:v>
                </c:pt>
                <c:pt idx="195">
                  <c:v>12.474689973479858</c:v>
                </c:pt>
                <c:pt idx="196">
                  <c:v>12.445576163381915</c:v>
                </c:pt>
                <c:pt idx="197">
                  <c:v>12.51188163670974</c:v>
                </c:pt>
                <c:pt idx="198">
                  <c:v>12.483909324955276</c:v>
                </c:pt>
                <c:pt idx="199">
                  <c:v>12.408445304828335</c:v>
                </c:pt>
                <c:pt idx="200">
                  <c:v>12.510795835109295</c:v>
                </c:pt>
                <c:pt idx="201">
                  <c:v>12.550260026946338</c:v>
                </c:pt>
                <c:pt idx="202">
                  <c:v>12.550260026946338</c:v>
                </c:pt>
                <c:pt idx="203">
                  <c:v>12.540690392837945</c:v>
                </c:pt>
                <c:pt idx="204">
                  <c:v>12.870192491886009</c:v>
                </c:pt>
                <c:pt idx="205">
                  <c:v>12.483553253951293</c:v>
                </c:pt>
                <c:pt idx="206">
                  <c:v>12.492757043791658</c:v>
                </c:pt>
                <c:pt idx="207">
                  <c:v>12.502318527489557</c:v>
                </c:pt>
                <c:pt idx="208">
                  <c:v>12.559135324546672</c:v>
                </c:pt>
                <c:pt idx="209">
                  <c:v>12.520750835830716</c:v>
                </c:pt>
                <c:pt idx="210">
                  <c:v>12.493130210300793</c:v>
                </c:pt>
                <c:pt idx="211">
                  <c:v>12.586397295827709</c:v>
                </c:pt>
                <c:pt idx="212">
                  <c:v>12.615583875959398</c:v>
                </c:pt>
                <c:pt idx="213">
                  <c:v>12.568317196487413</c:v>
                </c:pt>
                <c:pt idx="214">
                  <c:v>12.68058530401713</c:v>
                </c:pt>
                <c:pt idx="215">
                  <c:v>12.577891518125758</c:v>
                </c:pt>
                <c:pt idx="216">
                  <c:v>12.324614915357628</c:v>
                </c:pt>
                <c:pt idx="217">
                  <c:v>12.671368062470382</c:v>
                </c:pt>
                <c:pt idx="218">
                  <c:v>12.531122385915685</c:v>
                </c:pt>
                <c:pt idx="219">
                  <c:v>12.634087915432907</c:v>
                </c:pt>
                <c:pt idx="220">
                  <c:v>12.633638290229648</c:v>
                </c:pt>
                <c:pt idx="221">
                  <c:v>12.605214086606582</c:v>
                </c:pt>
                <c:pt idx="222">
                  <c:v>12.56835149899084</c:v>
                </c:pt>
                <c:pt idx="223">
                  <c:v>12.671333447157249</c:v>
                </c:pt>
                <c:pt idx="224">
                  <c:v>12.690986135048801</c:v>
                </c:pt>
                <c:pt idx="225">
                  <c:v>12.54990353574907</c:v>
                </c:pt>
                <c:pt idx="226">
                  <c:v>12.614437797442715</c:v>
                </c:pt>
                <c:pt idx="227">
                  <c:v>12.595617912976879</c:v>
                </c:pt>
                <c:pt idx="228">
                  <c:v>12.577534852299946</c:v>
                </c:pt>
                <c:pt idx="229">
                  <c:v>12.689821367096361</c:v>
                </c:pt>
                <c:pt idx="230">
                  <c:v>12.625200703417683</c:v>
                </c:pt>
                <c:pt idx="231">
                  <c:v>12.615134377683182</c:v>
                </c:pt>
                <c:pt idx="232">
                  <c:v>12.615601098897605</c:v>
                </c:pt>
                <c:pt idx="233">
                  <c:v>12.493096135881677</c:v>
                </c:pt>
                <c:pt idx="234">
                  <c:v>12.567586838322519</c:v>
                </c:pt>
                <c:pt idx="235">
                  <c:v>12.633978062004413</c:v>
                </c:pt>
                <c:pt idx="236">
                  <c:v>12.596009079827963</c:v>
                </c:pt>
                <c:pt idx="237">
                  <c:v>12.710212904026427</c:v>
                </c:pt>
                <c:pt idx="238">
                  <c:v>12.595991886586939</c:v>
                </c:pt>
                <c:pt idx="239">
                  <c:v>12.558761639937504</c:v>
                </c:pt>
                <c:pt idx="240">
                  <c:v>12.700241243664005</c:v>
                </c:pt>
                <c:pt idx="241">
                  <c:v>12.671350754790176</c:v>
                </c:pt>
                <c:pt idx="242">
                  <c:v>12.577178188734067</c:v>
                </c:pt>
                <c:pt idx="243">
                  <c:v>12.662849420862221</c:v>
                </c:pt>
                <c:pt idx="244">
                  <c:v>12.502301476354466</c:v>
                </c:pt>
                <c:pt idx="245">
                  <c:v>12.860944458506346</c:v>
                </c:pt>
                <c:pt idx="246">
                  <c:v>12.65322606015423</c:v>
                </c:pt>
                <c:pt idx="247">
                  <c:v>12.710195537303164</c:v>
                </c:pt>
                <c:pt idx="248">
                  <c:v>12.794585170751724</c:v>
                </c:pt>
                <c:pt idx="249">
                  <c:v>12.897586858324081</c:v>
                </c:pt>
                <c:pt idx="250">
                  <c:v>12.851339514765803</c:v>
                </c:pt>
                <c:pt idx="251">
                  <c:v>12.898016163579252</c:v>
                </c:pt>
                <c:pt idx="252">
                  <c:v>12.907287895482439</c:v>
                </c:pt>
                <c:pt idx="253">
                  <c:v>12.803481822286495</c:v>
                </c:pt>
                <c:pt idx="254">
                  <c:v>12.774896335203797</c:v>
                </c:pt>
                <c:pt idx="255">
                  <c:v>12.850154043153966</c:v>
                </c:pt>
                <c:pt idx="256">
                  <c:v>12.765663784197951</c:v>
                </c:pt>
                <c:pt idx="257">
                  <c:v>12.785724885599203</c:v>
                </c:pt>
                <c:pt idx="258">
                  <c:v>12.794244625115315</c:v>
                </c:pt>
                <c:pt idx="259">
                  <c:v>12.898051469028388</c:v>
                </c:pt>
                <c:pt idx="260">
                  <c:v>12.78497395727152</c:v>
                </c:pt>
                <c:pt idx="261">
                  <c:v>12.897675118607882</c:v>
                </c:pt>
                <c:pt idx="262">
                  <c:v>12.964514998137563</c:v>
                </c:pt>
                <c:pt idx="263">
                  <c:v>12.831989116713411</c:v>
                </c:pt>
                <c:pt idx="264">
                  <c:v>12.889139873075617</c:v>
                </c:pt>
                <c:pt idx="265">
                  <c:v>12.737582565365521</c:v>
                </c:pt>
                <c:pt idx="266">
                  <c:v>12.755682255049205</c:v>
                </c:pt>
                <c:pt idx="267">
                  <c:v>12.859776380905632</c:v>
                </c:pt>
                <c:pt idx="268">
                  <c:v>12.831272562742615</c:v>
                </c:pt>
                <c:pt idx="269">
                  <c:v>12.869869191445392</c:v>
                </c:pt>
                <c:pt idx="270">
                  <c:v>12.955198374335531</c:v>
                </c:pt>
                <c:pt idx="271">
                  <c:v>12.916220015852337</c:v>
                </c:pt>
                <c:pt idx="272">
                  <c:v>12.879512516198599</c:v>
                </c:pt>
                <c:pt idx="273">
                  <c:v>12.822764811746193</c:v>
                </c:pt>
                <c:pt idx="274">
                  <c:v>12.945954235264482</c:v>
                </c:pt>
                <c:pt idx="275">
                  <c:v>12.870568624878223</c:v>
                </c:pt>
                <c:pt idx="276">
                  <c:v>13.049645390070916</c:v>
                </c:pt>
                <c:pt idx="277">
                  <c:v>12.898016163579252</c:v>
                </c:pt>
                <c:pt idx="278">
                  <c:v>12.964120370766615</c:v>
                </c:pt>
                <c:pt idx="279">
                  <c:v>12.906929139439475</c:v>
                </c:pt>
                <c:pt idx="280">
                  <c:v>12.973815435731471</c:v>
                </c:pt>
                <c:pt idx="281">
                  <c:v>12.945612958331987</c:v>
                </c:pt>
                <c:pt idx="282">
                  <c:v>12.98272262400921</c:v>
                </c:pt>
                <c:pt idx="283">
                  <c:v>13.00282567486807</c:v>
                </c:pt>
                <c:pt idx="284">
                  <c:v>13.067880449029639</c:v>
                </c:pt>
                <c:pt idx="285">
                  <c:v>13.077557868878984</c:v>
                </c:pt>
                <c:pt idx="286">
                  <c:v>13.126008990814988</c:v>
                </c:pt>
                <c:pt idx="287">
                  <c:v>13.068258141275352</c:v>
                </c:pt>
                <c:pt idx="288">
                  <c:v>13.1640868195782</c:v>
                </c:pt>
                <c:pt idx="289">
                  <c:v>13.173366182286692</c:v>
                </c:pt>
                <c:pt idx="290">
                  <c:v>13.077557868878984</c:v>
                </c:pt>
                <c:pt idx="291">
                  <c:v>13.144250710500033</c:v>
                </c:pt>
                <c:pt idx="292">
                  <c:v>13.125612841734258</c:v>
                </c:pt>
                <c:pt idx="293">
                  <c:v>13.219966603211301</c:v>
                </c:pt>
                <c:pt idx="294">
                  <c:v>13.296524444261307</c:v>
                </c:pt>
                <c:pt idx="295">
                  <c:v>13.211058531604433</c:v>
                </c:pt>
                <c:pt idx="296">
                  <c:v>13.135300217135024</c:v>
                </c:pt>
                <c:pt idx="297">
                  <c:v>13.153905225215953</c:v>
                </c:pt>
                <c:pt idx="298">
                  <c:v>13.153923268940146</c:v>
                </c:pt>
                <c:pt idx="299">
                  <c:v>13.077180103226658</c:v>
                </c:pt>
                <c:pt idx="300">
                  <c:v>13.211022269067874</c:v>
                </c:pt>
                <c:pt idx="301">
                  <c:v>13.363475823020524</c:v>
                </c:pt>
                <c:pt idx="302">
                  <c:v>13.268178924144546</c:v>
                </c:pt>
                <c:pt idx="303">
                  <c:v>13.286845751224346</c:v>
                </c:pt>
                <c:pt idx="304">
                  <c:v>13.15356294341321</c:v>
                </c:pt>
                <c:pt idx="305">
                  <c:v>13.22932761145478</c:v>
                </c:pt>
                <c:pt idx="306">
                  <c:v>13.164068760268446</c:v>
                </c:pt>
                <c:pt idx="307">
                  <c:v>13.116323205950273</c:v>
                </c:pt>
                <c:pt idx="308">
                  <c:v>13.277872684028095</c:v>
                </c:pt>
                <c:pt idx="309">
                  <c:v>13.162858651887314</c:v>
                </c:pt>
                <c:pt idx="310">
                  <c:v>13.268558199441685</c:v>
                </c:pt>
                <c:pt idx="311">
                  <c:v>13.229670260283264</c:v>
                </c:pt>
                <c:pt idx="312">
                  <c:v>13.345163639675656</c:v>
                </c:pt>
                <c:pt idx="313">
                  <c:v>13.239718301821348</c:v>
                </c:pt>
                <c:pt idx="314">
                  <c:v>13.315218884450323</c:v>
                </c:pt>
                <c:pt idx="315">
                  <c:v>13.202061208819114</c:v>
                </c:pt>
                <c:pt idx="316">
                  <c:v>13.248667136226311</c:v>
                </c:pt>
                <c:pt idx="317">
                  <c:v>13.068258141275352</c:v>
                </c:pt>
                <c:pt idx="318">
                  <c:v>13.258847817282843</c:v>
                </c:pt>
                <c:pt idx="319">
                  <c:v>13.173366182286692</c:v>
                </c:pt>
                <c:pt idx="320">
                  <c:v>13.201700576648079</c:v>
                </c:pt>
                <c:pt idx="321">
                  <c:v>13.153202620181077</c:v>
                </c:pt>
                <c:pt idx="322">
                  <c:v>13.248703514141422</c:v>
                </c:pt>
                <c:pt idx="323">
                  <c:v>13.163255152204975</c:v>
                </c:pt>
                <c:pt idx="324">
                  <c:v>13.18342230971189</c:v>
                </c:pt>
                <c:pt idx="325">
                  <c:v>13.182701285161158</c:v>
                </c:pt>
                <c:pt idx="326">
                  <c:v>13.238996559837679</c:v>
                </c:pt>
                <c:pt idx="327">
                  <c:v>13.162840594502196</c:v>
                </c:pt>
                <c:pt idx="328">
                  <c:v>13.287206926102529</c:v>
                </c:pt>
                <c:pt idx="329">
                  <c:v>13.183079884689205</c:v>
                </c:pt>
                <c:pt idx="330">
                  <c:v>13.183043707936848</c:v>
                </c:pt>
                <c:pt idx="331">
                  <c:v>13.134921995542607</c:v>
                </c:pt>
                <c:pt idx="332">
                  <c:v>13.172552452786402</c:v>
                </c:pt>
                <c:pt idx="333">
                  <c:v>13.16327321029063</c:v>
                </c:pt>
                <c:pt idx="334">
                  <c:v>13.173726633510546</c:v>
                </c:pt>
                <c:pt idx="335">
                  <c:v>13.220309205903016</c:v>
                </c:pt>
                <c:pt idx="336">
                  <c:v>13.248685325158894</c:v>
                </c:pt>
                <c:pt idx="337">
                  <c:v>13.192380419181232</c:v>
                </c:pt>
                <c:pt idx="338">
                  <c:v>13.24987918460592</c:v>
                </c:pt>
                <c:pt idx="339">
                  <c:v>13.305898302663516</c:v>
                </c:pt>
                <c:pt idx="340">
                  <c:v>13.24987918460592</c:v>
                </c:pt>
                <c:pt idx="341">
                  <c:v>13.211022269067874</c:v>
                </c:pt>
                <c:pt idx="342">
                  <c:v>13.183061796288206</c:v>
                </c:pt>
                <c:pt idx="343">
                  <c:v>13.24987918460592</c:v>
                </c:pt>
                <c:pt idx="344">
                  <c:v>13.162894766806179</c:v>
                </c:pt>
                <c:pt idx="345">
                  <c:v>13.220345496819807</c:v>
                </c:pt>
                <c:pt idx="346">
                  <c:v>13.211382960634571</c:v>
                </c:pt>
                <c:pt idx="347">
                  <c:v>13.211382960634571</c:v>
                </c:pt>
                <c:pt idx="348">
                  <c:v>13.296542706610767</c:v>
                </c:pt>
                <c:pt idx="349">
                  <c:v>13.268558199441685</c:v>
                </c:pt>
                <c:pt idx="350">
                  <c:v>13.259190608588206</c:v>
                </c:pt>
                <c:pt idx="351">
                  <c:v>13.173384255814113</c:v>
                </c:pt>
                <c:pt idx="352">
                  <c:v>13.220345496819807</c:v>
                </c:pt>
                <c:pt idx="353">
                  <c:v>13.249860993842539</c:v>
                </c:pt>
                <c:pt idx="354">
                  <c:v>13.259190608588206</c:v>
                </c:pt>
                <c:pt idx="355">
                  <c:v>13.296542706610767</c:v>
                </c:pt>
                <c:pt idx="356">
                  <c:v>13.258847817282843</c:v>
                </c:pt>
                <c:pt idx="357">
                  <c:v>13.249897375419248</c:v>
                </c:pt>
                <c:pt idx="358">
                  <c:v>13.106999129308031</c:v>
                </c:pt>
                <c:pt idx="359">
                  <c:v>13.211382960634571</c:v>
                </c:pt>
                <c:pt idx="360">
                  <c:v>13.238996559837679</c:v>
                </c:pt>
                <c:pt idx="361">
                  <c:v>13.354129020289543</c:v>
                </c:pt>
                <c:pt idx="362">
                  <c:v>13.259588018013451</c:v>
                </c:pt>
                <c:pt idx="363">
                  <c:v>13.372824167290858</c:v>
                </c:pt>
                <c:pt idx="364">
                  <c:v>13.277890917779786</c:v>
                </c:pt>
                <c:pt idx="365">
                  <c:v>13.220327351336506</c:v>
                </c:pt>
                <c:pt idx="366">
                  <c:v>13.031074522399466</c:v>
                </c:pt>
                <c:pt idx="367">
                  <c:v>13.249500057490025</c:v>
                </c:pt>
                <c:pt idx="368">
                  <c:v>13.249897375419248</c:v>
                </c:pt>
                <c:pt idx="369">
                  <c:v>13.259227018781509</c:v>
                </c:pt>
                <c:pt idx="370">
                  <c:v>13.305880025933211</c:v>
                </c:pt>
                <c:pt idx="371">
                  <c:v>13.335458360010666</c:v>
                </c:pt>
                <c:pt idx="372">
                  <c:v>13.315598531886955</c:v>
                </c:pt>
                <c:pt idx="373">
                  <c:v>13.277909151581557</c:v>
                </c:pt>
                <c:pt idx="374">
                  <c:v>13.268539980007249</c:v>
                </c:pt>
                <c:pt idx="375">
                  <c:v>13.324559282542756</c:v>
                </c:pt>
                <c:pt idx="376">
                  <c:v>13.420804942364764</c:v>
                </c:pt>
                <c:pt idx="377">
                  <c:v>13.507005314186488</c:v>
                </c:pt>
                <c:pt idx="378">
                  <c:v>13.324522671883463</c:v>
                </c:pt>
                <c:pt idx="379">
                  <c:v>13.354147371082604</c:v>
                </c:pt>
                <c:pt idx="380">
                  <c:v>13.268558199441685</c:v>
                </c:pt>
                <c:pt idx="381">
                  <c:v>13.305518731980689</c:v>
                </c:pt>
                <c:pt idx="382">
                  <c:v>13.305880025933211</c:v>
                </c:pt>
                <c:pt idx="383">
                  <c:v>13.34520031381593</c:v>
                </c:pt>
                <c:pt idx="384">
                  <c:v>13.354508975223556</c:v>
                </c:pt>
                <c:pt idx="385">
                  <c:v>13.277872684028095</c:v>
                </c:pt>
                <c:pt idx="386">
                  <c:v>13.344783758716632</c:v>
                </c:pt>
                <c:pt idx="387">
                  <c:v>13.314839240478074</c:v>
                </c:pt>
                <c:pt idx="388">
                  <c:v>13.296542706610767</c:v>
                </c:pt>
                <c:pt idx="389">
                  <c:v>13.410594929017291</c:v>
                </c:pt>
                <c:pt idx="390">
                  <c:v>13.324920697933736</c:v>
                </c:pt>
                <c:pt idx="391">
                  <c:v>13.315580240266769</c:v>
                </c:pt>
                <c:pt idx="392">
                  <c:v>13.439884262697271</c:v>
                </c:pt>
                <c:pt idx="393">
                  <c:v>13.314857530938564</c:v>
                </c:pt>
                <c:pt idx="394">
                  <c:v>13.363494188171849</c:v>
                </c:pt>
                <c:pt idx="395">
                  <c:v>13.400878453152604</c:v>
                </c:pt>
                <c:pt idx="396">
                  <c:v>13.345163639675656</c:v>
                </c:pt>
                <c:pt idx="397">
                  <c:v>13.458970003046108</c:v>
                </c:pt>
                <c:pt idx="398">
                  <c:v>13.296524444261307</c:v>
                </c:pt>
                <c:pt idx="399">
                  <c:v>13.429782201829552</c:v>
                </c:pt>
                <c:pt idx="400">
                  <c:v>13.420804942364764</c:v>
                </c:pt>
                <c:pt idx="401">
                  <c:v>13.335115198988545</c:v>
                </c:pt>
                <c:pt idx="402">
                  <c:v>13.439884262697271</c:v>
                </c:pt>
                <c:pt idx="403">
                  <c:v>13.24987918460592</c:v>
                </c:pt>
                <c:pt idx="404">
                  <c:v>13.430524845164632</c:v>
                </c:pt>
                <c:pt idx="405">
                  <c:v>13.373222650353005</c:v>
                </c:pt>
                <c:pt idx="406">
                  <c:v>13.401258778250295</c:v>
                </c:pt>
                <c:pt idx="407">
                  <c:v>13.439540595725216</c:v>
                </c:pt>
                <c:pt idx="408">
                  <c:v>13.497616246672026</c:v>
                </c:pt>
                <c:pt idx="409">
                  <c:v>13.40127720148654</c:v>
                </c:pt>
                <c:pt idx="410">
                  <c:v>13.353785769248679</c:v>
                </c:pt>
                <c:pt idx="411">
                  <c:v>13.449226727914132</c:v>
                </c:pt>
                <c:pt idx="412">
                  <c:v>13.497634818119019</c:v>
                </c:pt>
                <c:pt idx="413">
                  <c:v>13.354165721926096</c:v>
                </c:pt>
                <c:pt idx="414">
                  <c:v>13.516377357659689</c:v>
                </c:pt>
                <c:pt idx="415">
                  <c:v>13.411430233885605</c:v>
                </c:pt>
                <c:pt idx="416">
                  <c:v>13.468334115513914</c:v>
                </c:pt>
                <c:pt idx="417">
                  <c:v>13.382591019482703</c:v>
                </c:pt>
                <c:pt idx="418">
                  <c:v>13.421148518118752</c:v>
                </c:pt>
                <c:pt idx="419">
                  <c:v>13.478517526433176</c:v>
                </c:pt>
                <c:pt idx="420">
                  <c:v>13.497634818119019</c:v>
                </c:pt>
                <c:pt idx="421">
                  <c:v>13.382192447363284</c:v>
                </c:pt>
                <c:pt idx="422">
                  <c:v>13.430162755876202</c:v>
                </c:pt>
                <c:pt idx="423">
                  <c:v>13.363494188171849</c:v>
                </c:pt>
                <c:pt idx="424">
                  <c:v>13.48826586907412</c:v>
                </c:pt>
                <c:pt idx="425">
                  <c:v>13.430886936764757</c:v>
                </c:pt>
                <c:pt idx="426">
                  <c:v>13.430905405556052</c:v>
                </c:pt>
                <c:pt idx="427">
                  <c:v>13.430905405556052</c:v>
                </c:pt>
                <c:pt idx="428">
                  <c:v>13.477355923529727</c:v>
                </c:pt>
                <c:pt idx="429">
                  <c:v>13.554262551549145</c:v>
                </c:pt>
                <c:pt idx="430">
                  <c:v>13.439865780118676</c:v>
                </c:pt>
                <c:pt idx="431">
                  <c:v>13.363475823020524</c:v>
                </c:pt>
                <c:pt idx="432">
                  <c:v>13.372480825685473</c:v>
                </c:pt>
                <c:pt idx="433">
                  <c:v>13.335078555868421</c:v>
                </c:pt>
                <c:pt idx="434">
                  <c:v>13.382192447363284</c:v>
                </c:pt>
                <c:pt idx="435">
                  <c:v>13.593011118424853</c:v>
                </c:pt>
                <c:pt idx="436">
                  <c:v>13.391182049764311</c:v>
                </c:pt>
                <c:pt idx="437">
                  <c:v>13.439921228006963</c:v>
                </c:pt>
                <c:pt idx="438">
                  <c:v>13.421547458170874</c:v>
                </c:pt>
                <c:pt idx="439">
                  <c:v>13.54450277634778</c:v>
                </c:pt>
                <c:pt idx="440">
                  <c:v>13.372842546804939</c:v>
                </c:pt>
                <c:pt idx="441">
                  <c:v>13.506661321824327</c:v>
                </c:pt>
                <c:pt idx="442">
                  <c:v>13.50664273645722</c:v>
                </c:pt>
                <c:pt idx="443">
                  <c:v>13.573842835006108</c:v>
                </c:pt>
                <c:pt idx="444">
                  <c:v>13.467990310639994</c:v>
                </c:pt>
                <c:pt idx="445">
                  <c:v>13.449625933606463</c:v>
                </c:pt>
                <c:pt idx="446">
                  <c:v>13.335476682150993</c:v>
                </c:pt>
                <c:pt idx="447">
                  <c:v>13.477318843071842</c:v>
                </c:pt>
                <c:pt idx="448">
                  <c:v>13.449226727914132</c:v>
                </c:pt>
                <c:pt idx="449">
                  <c:v>13.544484132719434</c:v>
                </c:pt>
                <c:pt idx="450">
                  <c:v>13.544521420027452</c:v>
                </c:pt>
                <c:pt idx="451">
                  <c:v>13.497634818119019</c:v>
                </c:pt>
                <c:pt idx="452">
                  <c:v>13.516340157098897</c:v>
                </c:pt>
                <c:pt idx="453">
                  <c:v>13.534781959627601</c:v>
                </c:pt>
                <c:pt idx="454">
                  <c:v>13.478536068481453</c:v>
                </c:pt>
                <c:pt idx="455">
                  <c:v>13.553899671408098</c:v>
                </c:pt>
                <c:pt idx="456">
                  <c:v>13.335115198988545</c:v>
                </c:pt>
                <c:pt idx="457">
                  <c:v>13.507730476594206</c:v>
                </c:pt>
                <c:pt idx="458">
                  <c:v>13.487066978306494</c:v>
                </c:pt>
                <c:pt idx="459">
                  <c:v>13.564442626307963</c:v>
                </c:pt>
                <c:pt idx="460">
                  <c:v>13.639920428057382</c:v>
                </c:pt>
                <c:pt idx="461">
                  <c:v>13.553536793586323</c:v>
                </c:pt>
                <c:pt idx="462">
                  <c:v>13.602015472634122</c:v>
                </c:pt>
                <c:pt idx="463">
                  <c:v>13.553843697173598</c:v>
                </c:pt>
                <c:pt idx="464">
                  <c:v>13.583970760578726</c:v>
                </c:pt>
                <c:pt idx="465">
                  <c:v>13.621155835444213</c:v>
                </c:pt>
                <c:pt idx="466">
                  <c:v>13.746093789436076</c:v>
                </c:pt>
                <c:pt idx="467">
                  <c:v>13.602359927505498</c:v>
                </c:pt>
                <c:pt idx="468">
                  <c:v>13.602359927505498</c:v>
                </c:pt>
                <c:pt idx="469">
                  <c:v>13.630527974609608</c:v>
                </c:pt>
                <c:pt idx="470">
                  <c:v>13.630527974609608</c:v>
                </c:pt>
                <c:pt idx="471">
                  <c:v>13.535126088356817</c:v>
                </c:pt>
                <c:pt idx="472">
                  <c:v>13.679072369817295</c:v>
                </c:pt>
                <c:pt idx="473">
                  <c:v>13.688491716202222</c:v>
                </c:pt>
                <c:pt idx="474">
                  <c:v>13.630183383055863</c:v>
                </c:pt>
                <c:pt idx="475">
                  <c:v>13.544884240231378</c:v>
                </c:pt>
                <c:pt idx="476">
                  <c:v>13.544865595992716</c:v>
                </c:pt>
                <c:pt idx="477">
                  <c:v>13.620391700818619</c:v>
                </c:pt>
                <c:pt idx="478">
                  <c:v>13.669290989823828</c:v>
                </c:pt>
                <c:pt idx="479">
                  <c:v>13.669309825927286</c:v>
                </c:pt>
                <c:pt idx="480">
                  <c:v>13.746476853409515</c:v>
                </c:pt>
                <c:pt idx="481">
                  <c:v>13.583970760578726</c:v>
                </c:pt>
                <c:pt idx="482">
                  <c:v>13.602704383630565</c:v>
                </c:pt>
                <c:pt idx="483">
                  <c:v>13.707642337308382</c:v>
                </c:pt>
                <c:pt idx="484">
                  <c:v>13.59297368160135</c:v>
                </c:pt>
                <c:pt idx="485">
                  <c:v>13.706876830031542</c:v>
                </c:pt>
                <c:pt idx="486">
                  <c:v>13.764918461791179</c:v>
                </c:pt>
                <c:pt idx="487">
                  <c:v>13.707297371435498</c:v>
                </c:pt>
                <c:pt idx="488">
                  <c:v>13.755888485597346</c:v>
                </c:pt>
                <c:pt idx="489">
                  <c:v>13.611384477519939</c:v>
                </c:pt>
                <c:pt idx="490">
                  <c:v>13.784132729349313</c:v>
                </c:pt>
                <c:pt idx="491">
                  <c:v>13.707259581917549</c:v>
                </c:pt>
                <c:pt idx="492">
                  <c:v>13.737085719249432</c:v>
                </c:pt>
                <c:pt idx="493">
                  <c:v>13.813596776187637</c:v>
                </c:pt>
                <c:pt idx="494">
                  <c:v>13.630872567417887</c:v>
                </c:pt>
                <c:pt idx="495">
                  <c:v>13.784151742916528</c:v>
                </c:pt>
                <c:pt idx="496">
                  <c:v>13.727677186577555</c:v>
                </c:pt>
                <c:pt idx="497">
                  <c:v>13.784497082037886</c:v>
                </c:pt>
                <c:pt idx="498">
                  <c:v>13.765703877568924</c:v>
                </c:pt>
              </c:numCache>
            </c:numRef>
          </c:yVal>
        </c:ser>
        <c:axId val="181037696"/>
        <c:axId val="183833344"/>
      </c:scatterChart>
      <c:valAx>
        <c:axId val="181037696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Hours</a:t>
                </a:r>
              </a:p>
            </c:rich>
          </c:tx>
          <c:layout/>
        </c:title>
        <c:numFmt formatCode="0.0" sourceLinked="1"/>
        <c:majorTickMark val="none"/>
        <c:tickLblPos val="nextTo"/>
        <c:crossAx val="183833344"/>
        <c:crosses val="autoZero"/>
        <c:crossBetween val="midCat"/>
      </c:valAx>
      <c:valAx>
        <c:axId val="183833344"/>
        <c:scaling>
          <c:orientation val="minMax"/>
          <c:max val="2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Aeration %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8103769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tabSelected="1" zoomScale="12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18</xdr:col>
      <xdr:colOff>66675</xdr:colOff>
      <xdr:row>48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5425" y="2905125"/>
          <a:ext cx="8705850" cy="6315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69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eduling%20and%20Data%20Communications\Shared%20Files\Scheduling\Start%20Packets\21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WRI%20OS265386Q%20Old%20Engine%20(TMC%20Templ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RD/Diesel/Multi/C13%20Aeration/Developement%20Final%20DATA/SwRI%20Proveout%20Engine%20Break%20In%2075%20H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ched_Sheet"/>
      <sheetName val="Data_Comm"/>
      <sheetName val="Labels"/>
      <sheetName val="Travel Log"/>
    </sheetNames>
    <sheetDataSet>
      <sheetData sheetId="0" refreshError="1">
        <row r="1">
          <cell r="B1" t="str">
            <v>21486</v>
          </cell>
        </row>
        <row r="2">
          <cell r="B2" t="str">
            <v>22945</v>
          </cell>
        </row>
        <row r="4">
          <cell r="B4" t="str">
            <v>Engine Oil Aeration Test using the C13</v>
          </cell>
        </row>
        <row r="7">
          <cell r="B7" t="str">
            <v>OR-F60291C-A-01</v>
          </cell>
        </row>
        <row r="15">
          <cell r="B15" t="str">
            <v/>
          </cell>
        </row>
        <row r="16">
          <cell r="B16" t="str">
            <v>10W-30</v>
          </cell>
        </row>
        <row r="17">
          <cell r="B17" t="str">
            <v>60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LO-274836</v>
          </cell>
        </row>
        <row r="33">
          <cell r="B33" t="str">
            <v>TK-210579</v>
          </cell>
        </row>
        <row r="35">
          <cell r="B35" t="str">
            <v>1.08.03 01912.219</v>
          </cell>
        </row>
        <row r="37">
          <cell r="B37" t="str">
            <v>414647</v>
          </cell>
        </row>
        <row r="39">
          <cell r="B39" t="str">
            <v>2/1/2012 11:56:00 AM</v>
          </cell>
        </row>
        <row r="42">
          <cell r="B42" t="str">
            <v>60-020112-3</v>
          </cell>
        </row>
        <row r="49">
          <cell r="B49" t="str">
            <v>Y</v>
          </cell>
        </row>
        <row r="50">
          <cell r="B50" t="str">
            <v>SSPENCER</v>
          </cell>
        </row>
        <row r="51">
          <cell r="B51" t="str">
            <v>2/1/2012 11:56:00 AM</v>
          </cell>
        </row>
        <row r="54">
          <cell r="B54" t="str">
            <v>50</v>
          </cell>
        </row>
        <row r="55">
          <cell r="B55" t="str">
            <v>Hours</v>
          </cell>
        </row>
        <row r="57">
          <cell r="B57" t="str">
            <v>Requestor(s) TMEQ / KEDC_x000D_
_x000D_
Oil has been ordered - 39 gallons_x000D_
_x000D_
Do Not Start Test until released by Martin.</v>
          </cell>
        </row>
        <row r="65">
          <cell r="B65" t="str">
            <v>Ultra Low Sulfur Diesel</v>
          </cell>
        </row>
        <row r="70">
          <cell r="B70" t="str">
            <v>Chevron Oronite Company LLC[Richmond CA]</v>
          </cell>
        </row>
        <row r="72">
          <cell r="B72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st Info and Baseline Info"/>
      <sheetName val="Aeration"/>
      <sheetName val="Test Data TMC Format"/>
      <sheetName val="Raw Data SWRI Format"/>
      <sheetName val="Raw Density Comparison"/>
      <sheetName val="Aeration Using Comon D4052 Base"/>
    </sheetNames>
    <sheetDataSet>
      <sheetData sheetId="0" refreshError="1"/>
      <sheetData sheetId="1" refreshError="1"/>
      <sheetData sheetId="2">
        <row r="2">
          <cell r="A2">
            <v>0.1</v>
          </cell>
          <cell r="T2">
            <v>0.75778000000000001</v>
          </cell>
          <cell r="AA2">
            <v>9.1521996828444649</v>
          </cell>
        </row>
        <row r="3">
          <cell r="A3">
            <v>0.2</v>
          </cell>
          <cell r="T3">
            <v>0.77925999999999995</v>
          </cell>
          <cell r="AA3">
            <v>5.8639448199391531</v>
          </cell>
        </row>
        <row r="4">
          <cell r="A4">
            <v>0.3</v>
          </cell>
          <cell r="T4">
            <v>0.77466999999999997</v>
          </cell>
          <cell r="AA4">
            <v>6.4912526923552845</v>
          </cell>
        </row>
        <row r="5">
          <cell r="A5">
            <v>0.4</v>
          </cell>
          <cell r="T5">
            <v>0.77185000000000004</v>
          </cell>
          <cell r="AA5">
            <v>6.9148950943424063</v>
          </cell>
        </row>
        <row r="6">
          <cell r="A6">
            <v>0.5</v>
          </cell>
          <cell r="T6">
            <v>0.76744999999999997</v>
          </cell>
          <cell r="AA6">
            <v>7.4582549317401448</v>
          </cell>
        </row>
        <row r="7">
          <cell r="A7">
            <v>0.6</v>
          </cell>
          <cell r="T7">
            <v>0.76597999999999999</v>
          </cell>
          <cell r="AA7">
            <v>7.7959708577801132</v>
          </cell>
        </row>
        <row r="8">
          <cell r="A8">
            <v>0.7</v>
          </cell>
          <cell r="T8">
            <v>0.76451000000000002</v>
          </cell>
          <cell r="AA8">
            <v>7.9770210332606286</v>
          </cell>
        </row>
        <row r="9">
          <cell r="A9">
            <v>0.8</v>
          </cell>
          <cell r="T9">
            <v>0.76261000000000001</v>
          </cell>
          <cell r="AA9">
            <v>8.2285233922855507</v>
          </cell>
        </row>
        <row r="10">
          <cell r="A10">
            <v>0.9</v>
          </cell>
          <cell r="T10">
            <v>0.76027999999999996</v>
          </cell>
          <cell r="AA10">
            <v>8.6406125227886843</v>
          </cell>
        </row>
        <row r="11">
          <cell r="A11">
            <v>1</v>
          </cell>
          <cell r="T11">
            <v>0.76200000000000001</v>
          </cell>
          <cell r="AA11">
            <v>8.3952101119754001</v>
          </cell>
        </row>
        <row r="12">
          <cell r="A12">
            <v>1.1000000000000001</v>
          </cell>
          <cell r="T12">
            <v>0.75575999999999999</v>
          </cell>
          <cell r="AA12">
            <v>9.246079581471383</v>
          </cell>
        </row>
        <row r="13">
          <cell r="A13">
            <v>1.2</v>
          </cell>
          <cell r="T13">
            <v>0.75539000000000001</v>
          </cell>
          <cell r="AA13">
            <v>9.2816143129428923</v>
          </cell>
        </row>
        <row r="14">
          <cell r="A14">
            <v>1.3</v>
          </cell>
          <cell r="T14">
            <v>0.75380000000000003</v>
          </cell>
          <cell r="AA14">
            <v>9.5848279429964176</v>
          </cell>
        </row>
        <row r="15">
          <cell r="A15">
            <v>1.4</v>
          </cell>
          <cell r="T15">
            <v>0.75582000000000005</v>
          </cell>
          <cell r="AA15">
            <v>9.2825191693631535</v>
          </cell>
        </row>
        <row r="16">
          <cell r="A16">
            <v>1.5</v>
          </cell>
          <cell r="T16">
            <v>0.75343000000000004</v>
          </cell>
          <cell r="AA16">
            <v>9.5933294542115419</v>
          </cell>
        </row>
        <row r="17">
          <cell r="A17">
            <v>1.6</v>
          </cell>
          <cell r="T17">
            <v>0.75239</v>
          </cell>
          <cell r="AA17">
            <v>9.7358674585261475</v>
          </cell>
        </row>
        <row r="18">
          <cell r="A18">
            <v>1.7</v>
          </cell>
          <cell r="T18">
            <v>0.75080000000000002</v>
          </cell>
          <cell r="AA18">
            <v>10.005015152619235</v>
          </cell>
        </row>
        <row r="19">
          <cell r="A19">
            <v>1.8</v>
          </cell>
          <cell r="T19">
            <v>0.75085999999999997</v>
          </cell>
          <cell r="AA19">
            <v>9.9962539228799638</v>
          </cell>
        </row>
        <row r="20">
          <cell r="A20">
            <v>1.9</v>
          </cell>
          <cell r="T20">
            <v>0.75036999999999998</v>
          </cell>
          <cell r="AA20">
            <v>10.040706526293684</v>
          </cell>
        </row>
        <row r="21">
          <cell r="A21">
            <v>2</v>
          </cell>
          <cell r="T21">
            <v>0.74975999999999998</v>
          </cell>
          <cell r="AA21">
            <v>10.121147874898888</v>
          </cell>
        </row>
        <row r="22">
          <cell r="A22">
            <v>2.1</v>
          </cell>
          <cell r="T22">
            <v>0.74811000000000005</v>
          </cell>
          <cell r="AA22">
            <v>10.364247862743886</v>
          </cell>
        </row>
        <row r="23">
          <cell r="A23">
            <v>2.2000000000000002</v>
          </cell>
          <cell r="T23">
            <v>0.74883999999999995</v>
          </cell>
          <cell r="AA23">
            <v>10.284122197713089</v>
          </cell>
        </row>
        <row r="24">
          <cell r="A24">
            <v>2.2999999999999998</v>
          </cell>
          <cell r="T24">
            <v>0.74834999999999996</v>
          </cell>
          <cell r="AA24">
            <v>10.338004505325445</v>
          </cell>
        </row>
        <row r="25">
          <cell r="A25">
            <v>2.4</v>
          </cell>
          <cell r="T25">
            <v>0.74773999999999996</v>
          </cell>
          <cell r="AA25">
            <v>10.428120773400256</v>
          </cell>
        </row>
        <row r="26">
          <cell r="A26">
            <v>2.5</v>
          </cell>
          <cell r="T26">
            <v>0.74670000000000003</v>
          </cell>
          <cell r="AA26">
            <v>10.572839954880477</v>
          </cell>
        </row>
        <row r="27">
          <cell r="A27">
            <v>2.6</v>
          </cell>
          <cell r="T27">
            <v>0.74743000000000004</v>
          </cell>
          <cell r="AA27">
            <v>10.483188325047138</v>
          </cell>
        </row>
        <row r="28">
          <cell r="A28">
            <v>2.7</v>
          </cell>
          <cell r="T28">
            <v>0.74626999999999999</v>
          </cell>
          <cell r="AA28">
            <v>10.655108764474207</v>
          </cell>
        </row>
        <row r="29">
          <cell r="A29">
            <v>2.8</v>
          </cell>
          <cell r="T29">
            <v>0.74522999999999995</v>
          </cell>
          <cell r="AA29">
            <v>10.800438404498914</v>
          </cell>
        </row>
        <row r="30">
          <cell r="A30">
            <v>2.9</v>
          </cell>
          <cell r="T30">
            <v>0.74595999999999996</v>
          </cell>
          <cell r="AA30">
            <v>10.691885869956172</v>
          </cell>
        </row>
        <row r="31">
          <cell r="A31">
            <v>3</v>
          </cell>
          <cell r="T31">
            <v>0.74480000000000002</v>
          </cell>
          <cell r="AA31">
            <v>10.864442327672041</v>
          </cell>
        </row>
        <row r="32">
          <cell r="A32">
            <v>3.1</v>
          </cell>
          <cell r="T32">
            <v>0.74522999999999995</v>
          </cell>
          <cell r="AA32">
            <v>10.80040939006685</v>
          </cell>
        </row>
        <row r="33">
          <cell r="A33">
            <v>3.2</v>
          </cell>
          <cell r="T33">
            <v>0.74424999999999997</v>
          </cell>
          <cell r="AA33">
            <v>10.946452876220599</v>
          </cell>
        </row>
        <row r="34">
          <cell r="A34">
            <v>3.3</v>
          </cell>
          <cell r="T34">
            <v>0.74412999999999996</v>
          </cell>
          <cell r="AA34">
            <v>10.964376962814521</v>
          </cell>
        </row>
        <row r="35">
          <cell r="A35">
            <v>3.4</v>
          </cell>
          <cell r="T35">
            <v>0.74431000000000003</v>
          </cell>
          <cell r="AA35">
            <v>10.93750037524222</v>
          </cell>
        </row>
        <row r="36">
          <cell r="A36">
            <v>3.5</v>
          </cell>
          <cell r="T36">
            <v>0.74326999999999999</v>
          </cell>
          <cell r="AA36">
            <v>11.102221791224895</v>
          </cell>
        </row>
        <row r="37">
          <cell r="A37">
            <v>3.6</v>
          </cell>
          <cell r="T37">
            <v>0.74339</v>
          </cell>
          <cell r="AA37">
            <v>11.074931020179976</v>
          </cell>
        </row>
        <row r="38">
          <cell r="A38">
            <v>3.7</v>
          </cell>
          <cell r="T38">
            <v>0.74351999999999996</v>
          </cell>
          <cell r="AA38">
            <v>11.05549081836438</v>
          </cell>
        </row>
        <row r="39">
          <cell r="A39">
            <v>3.8</v>
          </cell>
          <cell r="T39">
            <v>0.74345000000000006</v>
          </cell>
          <cell r="AA39">
            <v>11.075293141801446</v>
          </cell>
        </row>
        <row r="40">
          <cell r="A40">
            <v>3.9</v>
          </cell>
          <cell r="T40">
            <v>0.74321000000000004</v>
          </cell>
          <cell r="AA40">
            <v>11.139219809276485</v>
          </cell>
        </row>
        <row r="41">
          <cell r="A41">
            <v>4</v>
          </cell>
          <cell r="T41">
            <v>0.74222999999999995</v>
          </cell>
          <cell r="AA41">
            <v>11.258065560327161</v>
          </cell>
        </row>
        <row r="42">
          <cell r="A42">
            <v>4.0999999999999996</v>
          </cell>
          <cell r="T42">
            <v>0.74192000000000002</v>
          </cell>
          <cell r="AA42">
            <v>11.257809209032096</v>
          </cell>
        </row>
        <row r="43">
          <cell r="A43">
            <v>4.2</v>
          </cell>
          <cell r="T43">
            <v>0.74180000000000001</v>
          </cell>
          <cell r="AA43">
            <v>11.322613512911689</v>
          </cell>
        </row>
        <row r="44">
          <cell r="A44">
            <v>4.3</v>
          </cell>
          <cell r="T44">
            <v>0.74272000000000005</v>
          </cell>
          <cell r="AA44">
            <v>11.175260979271105</v>
          </cell>
        </row>
        <row r="45">
          <cell r="A45">
            <v>4.4000000000000004</v>
          </cell>
          <cell r="T45">
            <v>0.74204999999999999</v>
          </cell>
          <cell r="AA45">
            <v>11.238304945894455</v>
          </cell>
        </row>
        <row r="46">
          <cell r="A46">
            <v>4.5</v>
          </cell>
          <cell r="T46">
            <v>0.74143000000000003</v>
          </cell>
          <cell r="AA46">
            <v>11.378243211130066</v>
          </cell>
        </row>
        <row r="47">
          <cell r="A47">
            <v>4.5999999999999996</v>
          </cell>
          <cell r="T47">
            <v>0.74199000000000004</v>
          </cell>
          <cell r="AA47">
            <v>11.312810782170807</v>
          </cell>
        </row>
        <row r="48">
          <cell r="A48">
            <v>4.7</v>
          </cell>
          <cell r="T48">
            <v>0.74161999999999995</v>
          </cell>
          <cell r="AA48">
            <v>11.312205418847414</v>
          </cell>
        </row>
        <row r="49">
          <cell r="A49">
            <v>4.8</v>
          </cell>
          <cell r="T49">
            <v>0.74131000000000002</v>
          </cell>
          <cell r="AA49">
            <v>11.386902464013465</v>
          </cell>
        </row>
        <row r="50">
          <cell r="A50">
            <v>4.9000000000000004</v>
          </cell>
          <cell r="T50">
            <v>0.74217</v>
          </cell>
          <cell r="AA50">
            <v>11.285779964462993</v>
          </cell>
        </row>
        <row r="51">
          <cell r="A51">
            <v>5</v>
          </cell>
          <cell r="T51">
            <v>0.74058000000000002</v>
          </cell>
          <cell r="AA51">
            <v>11.459190542161894</v>
          </cell>
        </row>
        <row r="52">
          <cell r="A52">
            <v>5.0999999999999996</v>
          </cell>
          <cell r="T52">
            <v>0.74087999999999998</v>
          </cell>
          <cell r="AA52">
            <v>11.451630749296813</v>
          </cell>
        </row>
        <row r="53">
          <cell r="A53">
            <v>5.2</v>
          </cell>
          <cell r="T53">
            <v>0.74009000000000003</v>
          </cell>
          <cell r="AA53">
            <v>11.58010780686744</v>
          </cell>
        </row>
        <row r="54">
          <cell r="A54">
            <v>5.3</v>
          </cell>
          <cell r="T54">
            <v>0.73965999999999998</v>
          </cell>
          <cell r="AA54">
            <v>11.62619859847479</v>
          </cell>
        </row>
        <row r="55">
          <cell r="A55">
            <v>5.4</v>
          </cell>
          <cell r="T55">
            <v>0.73972000000000004</v>
          </cell>
          <cell r="AA55">
            <v>11.635995528573005</v>
          </cell>
        </row>
        <row r="56">
          <cell r="A56">
            <v>5.5</v>
          </cell>
          <cell r="T56">
            <v>0.73997000000000002</v>
          </cell>
          <cell r="AA56">
            <v>11.617059636588072</v>
          </cell>
        </row>
        <row r="57">
          <cell r="A57">
            <v>5.6</v>
          </cell>
          <cell r="T57">
            <v>0.74058000000000002</v>
          </cell>
          <cell r="AA57">
            <v>11.525007361113481</v>
          </cell>
        </row>
        <row r="58">
          <cell r="A58">
            <v>5.7</v>
          </cell>
          <cell r="T58">
            <v>0.73916999999999999</v>
          </cell>
          <cell r="AA58">
            <v>11.72856660849753</v>
          </cell>
        </row>
        <row r="59">
          <cell r="A59">
            <v>5.8</v>
          </cell>
          <cell r="T59">
            <v>0.74087999999999998</v>
          </cell>
          <cell r="AA59">
            <v>11.470402952617496</v>
          </cell>
        </row>
        <row r="60">
          <cell r="A60">
            <v>5.9</v>
          </cell>
          <cell r="T60">
            <v>0.74087999999999998</v>
          </cell>
          <cell r="AA60">
            <v>11.461031546887943</v>
          </cell>
        </row>
        <row r="61">
          <cell r="A61">
            <v>6</v>
          </cell>
          <cell r="T61">
            <v>0.74033000000000004</v>
          </cell>
          <cell r="AA61">
            <v>11.525115061871549</v>
          </cell>
        </row>
        <row r="62">
          <cell r="A62">
            <v>6.1</v>
          </cell>
          <cell r="T62">
            <v>0.73948000000000003</v>
          </cell>
          <cell r="AA62">
            <v>11.662830084828618</v>
          </cell>
        </row>
        <row r="63">
          <cell r="A63">
            <v>6.2</v>
          </cell>
          <cell r="T63">
            <v>0.74046000000000001</v>
          </cell>
          <cell r="AA63">
            <v>11.533720461882895</v>
          </cell>
        </row>
        <row r="64">
          <cell r="A64">
            <v>6.3</v>
          </cell>
          <cell r="T64">
            <v>0.73984000000000005</v>
          </cell>
          <cell r="AA64">
            <v>11.617868731343879</v>
          </cell>
        </row>
        <row r="65">
          <cell r="A65">
            <v>6.4</v>
          </cell>
          <cell r="T65">
            <v>0.74002999999999997</v>
          </cell>
          <cell r="AA65">
            <v>11.579773098737071</v>
          </cell>
        </row>
        <row r="66">
          <cell r="A66">
            <v>6.5</v>
          </cell>
          <cell r="T66">
            <v>0.74009000000000003</v>
          </cell>
          <cell r="AA66">
            <v>11.570702441463204</v>
          </cell>
        </row>
        <row r="67">
          <cell r="A67">
            <v>6.6</v>
          </cell>
          <cell r="T67">
            <v>0.7399</v>
          </cell>
          <cell r="AA67">
            <v>11.62763273288637</v>
          </cell>
        </row>
        <row r="68">
          <cell r="A68">
            <v>6.7</v>
          </cell>
          <cell r="T68">
            <v>0.73923000000000005</v>
          </cell>
          <cell r="AA68">
            <v>11.710074428783452</v>
          </cell>
        </row>
        <row r="69">
          <cell r="A69">
            <v>6.8</v>
          </cell>
          <cell r="T69">
            <v>0.73911000000000004</v>
          </cell>
          <cell r="AA69">
            <v>11.718784954352705</v>
          </cell>
        </row>
        <row r="70">
          <cell r="A70">
            <v>6.9</v>
          </cell>
          <cell r="T70">
            <v>0.73941999999999997</v>
          </cell>
          <cell r="AA70">
            <v>11.69077815967654</v>
          </cell>
        </row>
        <row r="71">
          <cell r="A71">
            <v>7</v>
          </cell>
          <cell r="T71">
            <v>0.73923000000000005</v>
          </cell>
          <cell r="AA71">
            <v>11.710042712472195</v>
          </cell>
        </row>
        <row r="72">
          <cell r="A72">
            <v>7.1</v>
          </cell>
          <cell r="T72">
            <v>0.73899000000000004</v>
          </cell>
          <cell r="AA72">
            <v>11.746409765600122</v>
          </cell>
        </row>
        <row r="73">
          <cell r="A73">
            <v>7.2</v>
          </cell>
          <cell r="T73">
            <v>0.73934999999999995</v>
          </cell>
          <cell r="AA73">
            <v>11.691923568534852</v>
          </cell>
        </row>
        <row r="74">
          <cell r="A74">
            <v>7.3</v>
          </cell>
          <cell r="T74">
            <v>0.73904999999999998</v>
          </cell>
          <cell r="AA74">
            <v>11.737311783096104</v>
          </cell>
        </row>
        <row r="75">
          <cell r="A75">
            <v>7.4</v>
          </cell>
          <cell r="T75">
            <v>0.73904999999999998</v>
          </cell>
          <cell r="AA75">
            <v>11.737311783096104</v>
          </cell>
        </row>
        <row r="76">
          <cell r="A76">
            <v>7.5</v>
          </cell>
          <cell r="T76">
            <v>0.73904999999999998</v>
          </cell>
          <cell r="AA76">
            <v>11.746777098549034</v>
          </cell>
        </row>
        <row r="77">
          <cell r="A77">
            <v>7.6</v>
          </cell>
          <cell r="T77">
            <v>0.73904999999999998</v>
          </cell>
          <cell r="AA77">
            <v>11.746745272299645</v>
          </cell>
        </row>
        <row r="78">
          <cell r="A78">
            <v>7.7</v>
          </cell>
          <cell r="T78">
            <v>0.73850000000000005</v>
          </cell>
          <cell r="AA78">
            <v>11.811157414567933</v>
          </cell>
        </row>
        <row r="79">
          <cell r="A79">
            <v>7.8</v>
          </cell>
          <cell r="T79">
            <v>0.73843999999999999</v>
          </cell>
          <cell r="AA79">
            <v>11.829698970357969</v>
          </cell>
        </row>
        <row r="80">
          <cell r="A80">
            <v>7.9</v>
          </cell>
          <cell r="T80">
            <v>0.73807</v>
          </cell>
          <cell r="AA80">
            <v>11.876396486935475</v>
          </cell>
        </row>
        <row r="81">
          <cell r="A81">
            <v>8</v>
          </cell>
          <cell r="T81">
            <v>0.73873999999999995</v>
          </cell>
          <cell r="AA81">
            <v>11.793693125212883</v>
          </cell>
        </row>
        <row r="82">
          <cell r="A82">
            <v>8.1</v>
          </cell>
          <cell r="T82">
            <v>0.73873999999999995</v>
          </cell>
          <cell r="AA82">
            <v>11.793709108627684</v>
          </cell>
        </row>
        <row r="83">
          <cell r="A83">
            <v>8.1999999999999993</v>
          </cell>
          <cell r="T83">
            <v>0.73850000000000005</v>
          </cell>
          <cell r="AA83">
            <v>11.820635413376559</v>
          </cell>
        </row>
        <row r="84">
          <cell r="A84">
            <v>8.3000000000000007</v>
          </cell>
          <cell r="T84">
            <v>0.73789000000000005</v>
          </cell>
          <cell r="AA84">
            <v>11.903698902190227</v>
          </cell>
        </row>
        <row r="85">
          <cell r="A85">
            <v>8.4</v>
          </cell>
          <cell r="T85">
            <v>0.73843999999999999</v>
          </cell>
          <cell r="AA85">
            <v>11.820235459200729</v>
          </cell>
        </row>
        <row r="86">
          <cell r="A86">
            <v>8.5</v>
          </cell>
          <cell r="T86">
            <v>0.73684000000000005</v>
          </cell>
          <cell r="AA86">
            <v>12.063323234532039</v>
          </cell>
        </row>
        <row r="87">
          <cell r="A87">
            <v>8.6</v>
          </cell>
          <cell r="T87">
            <v>0.73751999999999995</v>
          </cell>
          <cell r="AA87">
            <v>11.969366674177502</v>
          </cell>
        </row>
        <row r="88">
          <cell r="A88">
            <v>8.6999999999999993</v>
          </cell>
          <cell r="T88">
            <v>0.73733000000000004</v>
          </cell>
          <cell r="AA88">
            <v>12.017208054131336</v>
          </cell>
        </row>
        <row r="89">
          <cell r="A89">
            <v>8.8000000000000007</v>
          </cell>
          <cell r="T89">
            <v>0.73819000000000001</v>
          </cell>
          <cell r="AA89">
            <v>11.877100964839924</v>
          </cell>
        </row>
        <row r="90">
          <cell r="A90">
            <v>8.9</v>
          </cell>
          <cell r="T90">
            <v>0.73763999999999996</v>
          </cell>
          <cell r="AA90">
            <v>11.95113146244609</v>
          </cell>
        </row>
        <row r="91">
          <cell r="A91">
            <v>9</v>
          </cell>
          <cell r="T91">
            <v>0.73824999999999996</v>
          </cell>
          <cell r="AA91">
            <v>11.849091258373006</v>
          </cell>
        </row>
        <row r="92">
          <cell r="A92">
            <v>9.1</v>
          </cell>
          <cell r="T92">
            <v>0.73758000000000001</v>
          </cell>
          <cell r="AA92">
            <v>11.960248325809539</v>
          </cell>
        </row>
        <row r="93">
          <cell r="A93">
            <v>9.1999999999999993</v>
          </cell>
          <cell r="T93">
            <v>0.73789000000000005</v>
          </cell>
          <cell r="AA93">
            <v>11.913176670741278</v>
          </cell>
        </row>
        <row r="94">
          <cell r="A94">
            <v>9.3000000000000007</v>
          </cell>
          <cell r="T94">
            <v>0.73740000000000006</v>
          </cell>
          <cell r="AA94">
            <v>11.987607827378437</v>
          </cell>
        </row>
        <row r="95">
          <cell r="A95">
            <v>9.4</v>
          </cell>
          <cell r="T95">
            <v>0.73726999999999998</v>
          </cell>
          <cell r="AA95">
            <v>12.007343176738642</v>
          </cell>
        </row>
        <row r="96">
          <cell r="A96">
            <v>9.5</v>
          </cell>
          <cell r="T96">
            <v>0.73775999999999997</v>
          </cell>
          <cell r="AA96">
            <v>11.93290218928183</v>
          </cell>
        </row>
        <row r="97">
          <cell r="A97">
            <v>9.6</v>
          </cell>
          <cell r="T97">
            <v>0.73751999999999995</v>
          </cell>
          <cell r="AA97">
            <v>11.969366674177502</v>
          </cell>
        </row>
        <row r="98">
          <cell r="A98">
            <v>9.6999999999999993</v>
          </cell>
          <cell r="T98">
            <v>0.73751999999999995</v>
          </cell>
          <cell r="AA98">
            <v>11.969350427234417</v>
          </cell>
        </row>
        <row r="99">
          <cell r="A99">
            <v>9.8000000000000007</v>
          </cell>
          <cell r="T99">
            <v>0.73726999999999998</v>
          </cell>
          <cell r="AA99">
            <v>12.007359480762835</v>
          </cell>
        </row>
        <row r="100">
          <cell r="A100">
            <v>9.9</v>
          </cell>
          <cell r="T100">
            <v>0.73648000000000002</v>
          </cell>
          <cell r="AA100">
            <v>12.118156461041913</v>
          </cell>
        </row>
        <row r="101">
          <cell r="A101">
            <v>10</v>
          </cell>
          <cell r="T101">
            <v>0.73714999999999997</v>
          </cell>
          <cell r="AA101">
            <v>12.02564565698323</v>
          </cell>
        </row>
        <row r="102">
          <cell r="A102">
            <v>10.1</v>
          </cell>
          <cell r="T102">
            <v>0.73690999999999995</v>
          </cell>
          <cell r="AA102">
            <v>12.062154260810978</v>
          </cell>
        </row>
        <row r="103">
          <cell r="A103">
            <v>10.199999999999999</v>
          </cell>
          <cell r="T103">
            <v>0.73746</v>
          </cell>
          <cell r="AA103">
            <v>11.978502768603397</v>
          </cell>
        </row>
        <row r="104">
          <cell r="A104">
            <v>10.3</v>
          </cell>
          <cell r="T104">
            <v>0.73758000000000001</v>
          </cell>
          <cell r="AA104">
            <v>11.960232092565569</v>
          </cell>
        </row>
        <row r="105">
          <cell r="A105">
            <v>10.4</v>
          </cell>
          <cell r="T105">
            <v>0.73697000000000001</v>
          </cell>
          <cell r="AA105">
            <v>12.043535525784794</v>
          </cell>
        </row>
        <row r="106">
          <cell r="A106">
            <v>10.5</v>
          </cell>
          <cell r="T106">
            <v>0.73672000000000004</v>
          </cell>
          <cell r="AA106">
            <v>12.091086730242928</v>
          </cell>
        </row>
        <row r="107">
          <cell r="A107">
            <v>10.6</v>
          </cell>
          <cell r="T107">
            <v>0.73684000000000005</v>
          </cell>
          <cell r="AA107">
            <v>12.072811853800221</v>
          </cell>
        </row>
        <row r="108">
          <cell r="A108">
            <v>10.7</v>
          </cell>
          <cell r="T108">
            <v>0.73684000000000005</v>
          </cell>
          <cell r="AA108">
            <v>12.072811853800221</v>
          </cell>
        </row>
        <row r="109">
          <cell r="A109">
            <v>10.8</v>
          </cell>
          <cell r="T109">
            <v>0.73677999999999999</v>
          </cell>
          <cell r="AA109">
            <v>12.081932130846836</v>
          </cell>
        </row>
        <row r="110">
          <cell r="A110">
            <v>10.9</v>
          </cell>
          <cell r="T110">
            <v>0.73641999999999996</v>
          </cell>
          <cell r="AA110">
            <v>12.146334099702214</v>
          </cell>
        </row>
        <row r="111">
          <cell r="A111">
            <v>11</v>
          </cell>
          <cell r="T111">
            <v>0.73726999999999998</v>
          </cell>
          <cell r="AA111">
            <v>12.007359480762835</v>
          </cell>
        </row>
        <row r="112">
          <cell r="A112">
            <v>11.1</v>
          </cell>
          <cell r="T112">
            <v>0.73714999999999997</v>
          </cell>
          <cell r="AA112">
            <v>12.016165010835213</v>
          </cell>
        </row>
        <row r="113">
          <cell r="A113">
            <v>11.2</v>
          </cell>
          <cell r="T113">
            <v>0.73543999999999998</v>
          </cell>
          <cell r="AA113">
            <v>12.286406954220681</v>
          </cell>
        </row>
        <row r="114">
          <cell r="A114">
            <v>11.3</v>
          </cell>
          <cell r="T114">
            <v>0.73653999999999997</v>
          </cell>
          <cell r="AA114">
            <v>12.109030320883591</v>
          </cell>
        </row>
        <row r="115">
          <cell r="A115">
            <v>11.4</v>
          </cell>
          <cell r="T115">
            <v>0.73684000000000005</v>
          </cell>
          <cell r="AA115">
            <v>12.072795451303257</v>
          </cell>
        </row>
        <row r="116">
          <cell r="A116">
            <v>11.5</v>
          </cell>
          <cell r="T116">
            <v>0.73677999999999999</v>
          </cell>
          <cell r="AA116">
            <v>12.091456751423491</v>
          </cell>
        </row>
        <row r="117">
          <cell r="A117">
            <v>11.6</v>
          </cell>
          <cell r="T117">
            <v>0.73665999999999998</v>
          </cell>
          <cell r="AA117">
            <v>12.100209959842632</v>
          </cell>
        </row>
        <row r="118">
          <cell r="A118">
            <v>11.7</v>
          </cell>
          <cell r="T118">
            <v>0.73599000000000003</v>
          </cell>
          <cell r="AA118">
            <v>12.202370831831438</v>
          </cell>
        </row>
        <row r="119">
          <cell r="A119">
            <v>11.8</v>
          </cell>
          <cell r="T119">
            <v>0.73660000000000003</v>
          </cell>
          <cell r="AA119">
            <v>12.109367567552869</v>
          </cell>
        </row>
        <row r="120">
          <cell r="A120">
            <v>11.9</v>
          </cell>
          <cell r="T120">
            <v>0.73629</v>
          </cell>
          <cell r="AA120">
            <v>12.156620674277073</v>
          </cell>
        </row>
        <row r="121">
          <cell r="A121">
            <v>12</v>
          </cell>
          <cell r="T121">
            <v>0.73677999999999999</v>
          </cell>
          <cell r="AA121">
            <v>12.081948547095413</v>
          </cell>
        </row>
        <row r="122">
          <cell r="A122">
            <v>12.1</v>
          </cell>
          <cell r="T122">
            <v>0.73623000000000005</v>
          </cell>
          <cell r="AA122">
            <v>12.165754495699757</v>
          </cell>
        </row>
        <row r="123">
          <cell r="A123">
            <v>12.2</v>
          </cell>
          <cell r="T123">
            <v>0.73587000000000002</v>
          </cell>
          <cell r="AA123">
            <v>12.230203242699547</v>
          </cell>
        </row>
        <row r="124">
          <cell r="A124">
            <v>12.3</v>
          </cell>
          <cell r="T124">
            <v>0.73587000000000002</v>
          </cell>
          <cell r="AA124">
            <v>12.239753440934837</v>
          </cell>
        </row>
        <row r="125">
          <cell r="A125">
            <v>12.4</v>
          </cell>
          <cell r="T125">
            <v>0.73690999999999995</v>
          </cell>
          <cell r="AA125">
            <v>12.043182237350376</v>
          </cell>
        </row>
        <row r="126">
          <cell r="A126">
            <v>12.5</v>
          </cell>
          <cell r="T126">
            <v>0.73587000000000002</v>
          </cell>
          <cell r="AA126">
            <v>12.211190914370055</v>
          </cell>
        </row>
        <row r="127">
          <cell r="A127">
            <v>12.6</v>
          </cell>
          <cell r="T127">
            <v>0.73573999999999995</v>
          </cell>
          <cell r="AA127">
            <v>12.240554934184573</v>
          </cell>
        </row>
        <row r="128">
          <cell r="A128">
            <v>12.7</v>
          </cell>
          <cell r="T128">
            <v>0.73524999999999996</v>
          </cell>
          <cell r="AA128">
            <v>12.324986763628191</v>
          </cell>
        </row>
        <row r="129">
          <cell r="A129">
            <v>12.8</v>
          </cell>
          <cell r="T129">
            <v>0.73573999999999995</v>
          </cell>
          <cell r="AA129">
            <v>12.240538278895418</v>
          </cell>
        </row>
        <row r="130">
          <cell r="A130">
            <v>12.9</v>
          </cell>
          <cell r="T130">
            <v>0.73789000000000005</v>
          </cell>
          <cell r="AA130">
            <v>11.913144345631769</v>
          </cell>
        </row>
        <row r="131">
          <cell r="A131">
            <v>13</v>
          </cell>
          <cell r="T131">
            <v>0.73636000000000001</v>
          </cell>
          <cell r="AA131">
            <v>12.145947136444091</v>
          </cell>
        </row>
        <row r="132">
          <cell r="A132">
            <v>13.1</v>
          </cell>
          <cell r="T132">
            <v>0.73616999999999999</v>
          </cell>
          <cell r="AA132">
            <v>12.174939451672168</v>
          </cell>
        </row>
        <row r="133">
          <cell r="A133">
            <v>13.2</v>
          </cell>
          <cell r="T133">
            <v>0.73580000000000001</v>
          </cell>
          <cell r="AA133">
            <v>12.231375723644375</v>
          </cell>
        </row>
        <row r="134">
          <cell r="A134">
            <v>13.3</v>
          </cell>
          <cell r="T134">
            <v>0.73599000000000003</v>
          </cell>
          <cell r="AA134">
            <v>12.202387429541441</v>
          </cell>
        </row>
        <row r="135">
          <cell r="A135">
            <v>13.4</v>
          </cell>
          <cell r="T135">
            <v>0.73604999999999998</v>
          </cell>
          <cell r="AA135">
            <v>12.183722070738547</v>
          </cell>
        </row>
        <row r="136">
          <cell r="A136">
            <v>13.5</v>
          </cell>
          <cell r="T136">
            <v>0.73641999999999996</v>
          </cell>
          <cell r="AA136">
            <v>12.136783507677253</v>
          </cell>
        </row>
        <row r="137">
          <cell r="A137">
            <v>13.6</v>
          </cell>
          <cell r="T137">
            <v>0.73592999999999997</v>
          </cell>
          <cell r="AA137">
            <v>12.211528651589868</v>
          </cell>
        </row>
        <row r="138">
          <cell r="A138">
            <v>13.7</v>
          </cell>
          <cell r="T138">
            <v>0.73604999999999998</v>
          </cell>
          <cell r="AA138">
            <v>12.202741722684971</v>
          </cell>
        </row>
        <row r="139">
          <cell r="A139">
            <v>13.8</v>
          </cell>
          <cell r="T139">
            <v>0.73599000000000003</v>
          </cell>
          <cell r="AA139">
            <v>12.202404027296598</v>
          </cell>
        </row>
        <row r="140">
          <cell r="A140">
            <v>13.9</v>
          </cell>
          <cell r="T140">
            <v>0.73611000000000004</v>
          </cell>
          <cell r="AA140">
            <v>12.174568777844774</v>
          </cell>
        </row>
        <row r="141">
          <cell r="A141">
            <v>14</v>
          </cell>
          <cell r="T141">
            <v>0.73592999999999997</v>
          </cell>
          <cell r="AA141">
            <v>12.211545263112075</v>
          </cell>
        </row>
        <row r="142">
          <cell r="A142">
            <v>14.1</v>
          </cell>
          <cell r="T142">
            <v>0.73568</v>
          </cell>
          <cell r="AA142">
            <v>12.259239211290627</v>
          </cell>
        </row>
        <row r="143">
          <cell r="A143">
            <v>14.2</v>
          </cell>
          <cell r="T143">
            <v>0.73568</v>
          </cell>
          <cell r="AA143">
            <v>12.249718999447522</v>
          </cell>
        </row>
        <row r="144">
          <cell r="A144">
            <v>14.3</v>
          </cell>
          <cell r="T144">
            <v>0.73629</v>
          </cell>
          <cell r="AA144">
            <v>12.156637203035283</v>
          </cell>
        </row>
        <row r="145">
          <cell r="A145">
            <v>14.4</v>
          </cell>
          <cell r="T145">
            <v>0.73580000000000001</v>
          </cell>
          <cell r="AA145">
            <v>12.231375723644375</v>
          </cell>
        </row>
        <row r="146">
          <cell r="A146">
            <v>14.5</v>
          </cell>
          <cell r="T146">
            <v>0.73599000000000003</v>
          </cell>
          <cell r="AA146">
            <v>12.202387429541441</v>
          </cell>
        </row>
        <row r="147">
          <cell r="A147">
            <v>14.6</v>
          </cell>
          <cell r="T147">
            <v>0.73562000000000005</v>
          </cell>
          <cell r="AA147">
            <v>12.258884561263113</v>
          </cell>
        </row>
        <row r="148">
          <cell r="A148">
            <v>14.7</v>
          </cell>
          <cell r="T148">
            <v>0.73573999999999995</v>
          </cell>
          <cell r="AA148">
            <v>12.24057158951905</v>
          </cell>
        </row>
        <row r="149">
          <cell r="A149">
            <v>14.8</v>
          </cell>
          <cell r="T149">
            <v>0.73538000000000003</v>
          </cell>
          <cell r="AA149">
            <v>12.305089771255698</v>
          </cell>
        </row>
        <row r="150">
          <cell r="A150">
            <v>14.9</v>
          </cell>
          <cell r="T150">
            <v>0.73512999999999995</v>
          </cell>
          <cell r="AA150">
            <v>12.324243070450617</v>
          </cell>
        </row>
        <row r="151">
          <cell r="A151">
            <v>15</v>
          </cell>
          <cell r="T151">
            <v>0.73531000000000002</v>
          </cell>
          <cell r="AA151">
            <v>12.306247064349455</v>
          </cell>
        </row>
        <row r="152">
          <cell r="A152">
            <v>15.1</v>
          </cell>
          <cell r="T152">
            <v>0.73482999999999998</v>
          </cell>
          <cell r="AA152">
            <v>12.379704205857029</v>
          </cell>
        </row>
        <row r="153">
          <cell r="A153">
            <v>15.2</v>
          </cell>
          <cell r="T153">
            <v>0.73550000000000004</v>
          </cell>
          <cell r="AA153">
            <v>12.28674505353435</v>
          </cell>
        </row>
        <row r="154">
          <cell r="A154">
            <v>15.3</v>
          </cell>
          <cell r="T154">
            <v>0.73538000000000003</v>
          </cell>
          <cell r="AA154">
            <v>12.295561781386212</v>
          </cell>
        </row>
        <row r="155">
          <cell r="A155">
            <v>15.4</v>
          </cell>
          <cell r="T155">
            <v>0.73531000000000002</v>
          </cell>
          <cell r="AA155">
            <v>12.306247064349455</v>
          </cell>
        </row>
        <row r="156">
          <cell r="A156">
            <v>15.5</v>
          </cell>
          <cell r="T156">
            <v>0.73538000000000003</v>
          </cell>
          <cell r="AA156">
            <v>12.295561781386212</v>
          </cell>
        </row>
        <row r="157">
          <cell r="A157">
            <v>15.6</v>
          </cell>
          <cell r="T157">
            <v>0.73550000000000004</v>
          </cell>
          <cell r="AA157">
            <v>12.267680218031163</v>
          </cell>
        </row>
        <row r="158">
          <cell r="A158">
            <v>15.7</v>
          </cell>
          <cell r="T158">
            <v>0.73512999999999995</v>
          </cell>
          <cell r="AA158">
            <v>12.324259852139914</v>
          </cell>
        </row>
        <row r="159">
          <cell r="A159">
            <v>15.8</v>
          </cell>
          <cell r="T159">
            <v>0.73538000000000003</v>
          </cell>
          <cell r="AA159">
            <v>12.295578519765899</v>
          </cell>
        </row>
        <row r="160">
          <cell r="A160">
            <v>15.9</v>
          </cell>
          <cell r="T160">
            <v>0.73482999999999998</v>
          </cell>
          <cell r="AA160">
            <v>12.37972107141057</v>
          </cell>
        </row>
        <row r="161">
          <cell r="A161">
            <v>16</v>
          </cell>
          <cell r="T161">
            <v>0.73562000000000005</v>
          </cell>
          <cell r="AA161">
            <v>12.258884561263113</v>
          </cell>
        </row>
        <row r="162">
          <cell r="A162">
            <v>16.100000000000001</v>
          </cell>
          <cell r="T162">
            <v>0.73519000000000001</v>
          </cell>
          <cell r="AA162">
            <v>12.324598133131801</v>
          </cell>
        </row>
        <row r="163">
          <cell r="A163">
            <v>16.2</v>
          </cell>
          <cell r="T163">
            <v>0.73482999999999998</v>
          </cell>
          <cell r="AA163">
            <v>12.370146700628501</v>
          </cell>
        </row>
        <row r="164">
          <cell r="A164">
            <v>16.3</v>
          </cell>
          <cell r="T164">
            <v>0.73543999999999998</v>
          </cell>
          <cell r="AA164">
            <v>12.295916663194447</v>
          </cell>
        </row>
        <row r="165">
          <cell r="A165">
            <v>16.399999999999999</v>
          </cell>
          <cell r="T165">
            <v>0.73458000000000001</v>
          </cell>
          <cell r="AA165">
            <v>12.427541238829361</v>
          </cell>
        </row>
        <row r="166">
          <cell r="A166">
            <v>16.5</v>
          </cell>
          <cell r="T166">
            <v>0.73494999999999999</v>
          </cell>
          <cell r="AA166">
            <v>12.361335105919274</v>
          </cell>
        </row>
        <row r="167">
          <cell r="A167">
            <v>16.600000000000001</v>
          </cell>
          <cell r="T167">
            <v>0.73446</v>
          </cell>
          <cell r="AA167">
            <v>12.436363140713276</v>
          </cell>
        </row>
        <row r="168">
          <cell r="A168">
            <v>16.7</v>
          </cell>
          <cell r="T168">
            <v>0.73463999999999996</v>
          </cell>
          <cell r="AA168">
            <v>12.399255305476444</v>
          </cell>
        </row>
        <row r="169">
          <cell r="A169">
            <v>16.8</v>
          </cell>
          <cell r="T169">
            <v>0.73414999999999997</v>
          </cell>
          <cell r="AA169">
            <v>12.474350970035761</v>
          </cell>
        </row>
        <row r="170">
          <cell r="A170">
            <v>16.899999999999999</v>
          </cell>
          <cell r="T170">
            <v>0.73507</v>
          </cell>
          <cell r="AA170">
            <v>12.342955200098055</v>
          </cell>
        </row>
        <row r="171">
          <cell r="A171">
            <v>17</v>
          </cell>
          <cell r="T171">
            <v>0.73562000000000005</v>
          </cell>
          <cell r="AA171">
            <v>12.277946421791857</v>
          </cell>
        </row>
        <row r="172">
          <cell r="A172">
            <v>17.100000000000001</v>
          </cell>
          <cell r="T172">
            <v>0.73494999999999999</v>
          </cell>
          <cell r="AA172">
            <v>12.361351943694892</v>
          </cell>
        </row>
        <row r="173">
          <cell r="A173">
            <v>17.2</v>
          </cell>
          <cell r="T173">
            <v>0.73507</v>
          </cell>
          <cell r="AA173">
            <v>12.342972010067221</v>
          </cell>
        </row>
        <row r="174">
          <cell r="A174">
            <v>17.3</v>
          </cell>
          <cell r="T174">
            <v>0.73470000000000002</v>
          </cell>
          <cell r="AA174">
            <v>12.399627738648546</v>
          </cell>
        </row>
        <row r="175">
          <cell r="A175">
            <v>17.399999999999999</v>
          </cell>
          <cell r="T175">
            <v>0.73524999999999996</v>
          </cell>
          <cell r="AA175">
            <v>12.315438617512028</v>
          </cell>
        </row>
        <row r="176">
          <cell r="A176">
            <v>17.5</v>
          </cell>
          <cell r="T176">
            <v>0.73524999999999996</v>
          </cell>
          <cell r="AA176">
            <v>12.305908871639103</v>
          </cell>
        </row>
        <row r="177">
          <cell r="A177">
            <v>17.600000000000001</v>
          </cell>
          <cell r="T177">
            <v>0.73507</v>
          </cell>
          <cell r="AA177">
            <v>12.35250804724879</v>
          </cell>
        </row>
        <row r="178">
          <cell r="A178">
            <v>17.7</v>
          </cell>
          <cell r="T178">
            <v>0.73494999999999999</v>
          </cell>
          <cell r="AA178">
            <v>12.361351943694892</v>
          </cell>
        </row>
        <row r="179">
          <cell r="A179">
            <v>17.8</v>
          </cell>
          <cell r="T179">
            <v>0.73512999999999995</v>
          </cell>
          <cell r="AA179">
            <v>12.333792712753503</v>
          </cell>
        </row>
        <row r="180">
          <cell r="A180">
            <v>17.899999999999999</v>
          </cell>
          <cell r="T180">
            <v>0.73463999999999996</v>
          </cell>
          <cell r="AA180">
            <v>12.408817810046704</v>
          </cell>
        </row>
        <row r="181">
          <cell r="A181">
            <v>18</v>
          </cell>
          <cell r="T181">
            <v>0.73489000000000004</v>
          </cell>
          <cell r="AA181">
            <v>12.370518905193402</v>
          </cell>
        </row>
        <row r="182">
          <cell r="A182">
            <v>18.100000000000001</v>
          </cell>
          <cell r="T182">
            <v>0.73402999999999996</v>
          </cell>
          <cell r="AA182">
            <v>12.492740007144931</v>
          </cell>
        </row>
        <row r="183">
          <cell r="A183">
            <v>18.2</v>
          </cell>
          <cell r="T183">
            <v>0.73543999999999998</v>
          </cell>
          <cell r="AA183">
            <v>12.276798572245855</v>
          </cell>
        </row>
        <row r="184">
          <cell r="A184">
            <v>18.3</v>
          </cell>
          <cell r="T184">
            <v>0.73562000000000005</v>
          </cell>
          <cell r="AA184">
            <v>12.26845642020548</v>
          </cell>
        </row>
        <row r="185">
          <cell r="A185">
            <v>18.399999999999999</v>
          </cell>
          <cell r="T185">
            <v>0.73573999999999995</v>
          </cell>
          <cell r="AA185">
            <v>12.231021250077447</v>
          </cell>
        </row>
        <row r="186">
          <cell r="A186">
            <v>18.5</v>
          </cell>
          <cell r="T186">
            <v>0.73421000000000003</v>
          </cell>
          <cell r="AA186">
            <v>12.493842476697356</v>
          </cell>
        </row>
        <row r="187">
          <cell r="A187">
            <v>18.600000000000001</v>
          </cell>
          <cell r="T187">
            <v>0.73409000000000002</v>
          </cell>
          <cell r="AA187">
            <v>12.502657665633146</v>
          </cell>
        </row>
        <row r="188">
          <cell r="A188">
            <v>18.7</v>
          </cell>
          <cell r="T188">
            <v>0.73421000000000003</v>
          </cell>
          <cell r="AA188">
            <v>12.465133196848523</v>
          </cell>
        </row>
        <row r="189">
          <cell r="A189">
            <v>18.8</v>
          </cell>
          <cell r="T189">
            <v>0.73385</v>
          </cell>
          <cell r="AA189">
            <v>12.529943632305834</v>
          </cell>
        </row>
        <row r="190">
          <cell r="A190">
            <v>18.899999999999999</v>
          </cell>
          <cell r="T190">
            <v>0.73507</v>
          </cell>
          <cell r="AA190">
            <v>12.342972010067221</v>
          </cell>
        </row>
        <row r="191">
          <cell r="A191">
            <v>19</v>
          </cell>
          <cell r="T191">
            <v>0.73440000000000005</v>
          </cell>
          <cell r="AA191">
            <v>12.445576163381915</v>
          </cell>
        </row>
        <row r="192">
          <cell r="A192">
            <v>19.100000000000001</v>
          </cell>
          <cell r="T192">
            <v>0.73402999999999996</v>
          </cell>
          <cell r="AA192">
            <v>12.502335578671159</v>
          </cell>
        </row>
        <row r="193">
          <cell r="A193">
            <v>19.2</v>
          </cell>
          <cell r="T193">
            <v>0.73482999999999998</v>
          </cell>
          <cell r="AA193">
            <v>12.37972107141057</v>
          </cell>
        </row>
        <row r="194">
          <cell r="A194">
            <v>19.3</v>
          </cell>
          <cell r="T194">
            <v>0.73489000000000004</v>
          </cell>
          <cell r="AA194">
            <v>12.370535756855825</v>
          </cell>
        </row>
        <row r="195">
          <cell r="A195">
            <v>19.399999999999999</v>
          </cell>
          <cell r="T195">
            <v>0.73402999999999996</v>
          </cell>
          <cell r="AA195">
            <v>12.51188163670974</v>
          </cell>
        </row>
        <row r="196">
          <cell r="A196">
            <v>19.5</v>
          </cell>
          <cell r="T196">
            <v>0.73446</v>
          </cell>
          <cell r="AA196">
            <v>12.436380091977959</v>
          </cell>
        </row>
        <row r="197">
          <cell r="A197">
            <v>19.600000000000001</v>
          </cell>
          <cell r="T197">
            <v>0.73421000000000003</v>
          </cell>
          <cell r="AA197">
            <v>12.474689973479858</v>
          </cell>
        </row>
        <row r="198">
          <cell r="A198">
            <v>19.7</v>
          </cell>
          <cell r="T198">
            <v>0.73440000000000005</v>
          </cell>
          <cell r="AA198">
            <v>12.445576163381915</v>
          </cell>
        </row>
        <row r="199">
          <cell r="A199">
            <v>19.8</v>
          </cell>
          <cell r="T199">
            <v>0.73402999999999996</v>
          </cell>
          <cell r="AA199">
            <v>12.51188163670974</v>
          </cell>
        </row>
        <row r="200">
          <cell r="A200">
            <v>19.899999999999999</v>
          </cell>
          <cell r="T200">
            <v>0.73414999999999997</v>
          </cell>
          <cell r="AA200">
            <v>12.483909324955276</v>
          </cell>
        </row>
        <row r="201">
          <cell r="A201">
            <v>20</v>
          </cell>
          <cell r="T201">
            <v>0.73458000000000001</v>
          </cell>
          <cell r="AA201">
            <v>12.408445304828335</v>
          </cell>
        </row>
        <row r="202">
          <cell r="A202">
            <v>20.100000000000001</v>
          </cell>
          <cell r="T202">
            <v>0.73385</v>
          </cell>
          <cell r="AA202">
            <v>12.510795835109295</v>
          </cell>
        </row>
        <row r="203">
          <cell r="A203">
            <v>20.2</v>
          </cell>
          <cell r="T203">
            <v>0.73377999999999999</v>
          </cell>
          <cell r="AA203">
            <v>12.550260026946338</v>
          </cell>
        </row>
        <row r="204">
          <cell r="A204">
            <v>20.3</v>
          </cell>
          <cell r="T204">
            <v>0.73377999999999999</v>
          </cell>
          <cell r="AA204">
            <v>12.550260026946338</v>
          </cell>
        </row>
        <row r="205">
          <cell r="A205">
            <v>20.399999999999999</v>
          </cell>
          <cell r="T205">
            <v>0.73377999999999999</v>
          </cell>
          <cell r="AA205">
            <v>12.540690392837945</v>
          </cell>
        </row>
        <row r="206">
          <cell r="A206">
            <v>20.5</v>
          </cell>
          <cell r="T206">
            <v>0.73163999999999996</v>
          </cell>
          <cell r="AA206">
            <v>12.870192491886009</v>
          </cell>
        </row>
        <row r="207">
          <cell r="A207">
            <v>20.6</v>
          </cell>
          <cell r="T207">
            <v>0.73409000000000002</v>
          </cell>
          <cell r="AA207">
            <v>12.483553253951293</v>
          </cell>
        </row>
        <row r="208">
          <cell r="A208">
            <v>20.7</v>
          </cell>
          <cell r="T208">
            <v>0.73402999999999996</v>
          </cell>
          <cell r="AA208">
            <v>12.492757043791658</v>
          </cell>
        </row>
        <row r="209">
          <cell r="A209">
            <v>20.8</v>
          </cell>
          <cell r="T209">
            <v>0.73402999999999996</v>
          </cell>
          <cell r="AA209">
            <v>12.502318527489557</v>
          </cell>
        </row>
        <row r="210">
          <cell r="A210">
            <v>20.9</v>
          </cell>
          <cell r="T210">
            <v>0.73365999999999998</v>
          </cell>
          <cell r="AA210">
            <v>12.559135324546672</v>
          </cell>
        </row>
        <row r="211">
          <cell r="A211">
            <v>21</v>
          </cell>
          <cell r="T211">
            <v>0.73390999999999995</v>
          </cell>
          <cell r="AA211">
            <v>12.520750835830716</v>
          </cell>
        </row>
        <row r="212">
          <cell r="A212">
            <v>21.1</v>
          </cell>
          <cell r="T212">
            <v>0.73409000000000002</v>
          </cell>
          <cell r="AA212">
            <v>12.493130210300793</v>
          </cell>
        </row>
        <row r="213">
          <cell r="A213">
            <v>21.2</v>
          </cell>
          <cell r="T213">
            <v>0.73341999999999996</v>
          </cell>
          <cell r="AA213">
            <v>12.586397295827709</v>
          </cell>
        </row>
        <row r="214">
          <cell r="A214">
            <v>21.3</v>
          </cell>
          <cell r="T214">
            <v>0.73323000000000005</v>
          </cell>
          <cell r="AA214">
            <v>12.615583875959398</v>
          </cell>
        </row>
        <row r="215">
          <cell r="A215">
            <v>21.4</v>
          </cell>
          <cell r="T215">
            <v>0.73360000000000003</v>
          </cell>
          <cell r="AA215">
            <v>12.568317196487413</v>
          </cell>
        </row>
        <row r="216">
          <cell r="A216">
            <v>21.5</v>
          </cell>
          <cell r="T216">
            <v>0.73287000000000002</v>
          </cell>
          <cell r="AA216">
            <v>12.68058530401713</v>
          </cell>
        </row>
        <row r="217">
          <cell r="A217">
            <v>21.6</v>
          </cell>
          <cell r="T217">
            <v>0.73360000000000003</v>
          </cell>
          <cell r="AA217">
            <v>12.577891518125758</v>
          </cell>
        </row>
        <row r="218">
          <cell r="A218">
            <v>21.7</v>
          </cell>
          <cell r="T218">
            <v>0.73519000000000001</v>
          </cell>
          <cell r="AA218">
            <v>12.324614915357628</v>
          </cell>
        </row>
        <row r="219">
          <cell r="A219">
            <v>21.8</v>
          </cell>
          <cell r="T219">
            <v>0.73292999999999997</v>
          </cell>
          <cell r="AA219">
            <v>12.671368062470382</v>
          </cell>
        </row>
        <row r="220">
          <cell r="A220">
            <v>21.9</v>
          </cell>
          <cell r="T220">
            <v>0.73377999999999999</v>
          </cell>
          <cell r="AA220">
            <v>12.531122385915685</v>
          </cell>
        </row>
        <row r="221">
          <cell r="A221">
            <v>22</v>
          </cell>
          <cell r="T221">
            <v>0.73311000000000004</v>
          </cell>
          <cell r="AA221">
            <v>12.634087915432907</v>
          </cell>
        </row>
        <row r="222">
          <cell r="A222">
            <v>22.1</v>
          </cell>
          <cell r="T222">
            <v>0.73329999999999995</v>
          </cell>
          <cell r="AA222">
            <v>12.633638290229648</v>
          </cell>
        </row>
        <row r="223">
          <cell r="A223">
            <v>22.2</v>
          </cell>
          <cell r="T223">
            <v>0.73336000000000001</v>
          </cell>
          <cell r="AA223">
            <v>12.605214086606582</v>
          </cell>
        </row>
        <row r="224">
          <cell r="A224">
            <v>22.3</v>
          </cell>
          <cell r="T224">
            <v>0.73360000000000003</v>
          </cell>
          <cell r="AA224">
            <v>12.56835149899084</v>
          </cell>
        </row>
        <row r="225">
          <cell r="A225">
            <v>22.4</v>
          </cell>
          <cell r="T225">
            <v>0.73292999999999997</v>
          </cell>
          <cell r="AA225">
            <v>12.671333447157249</v>
          </cell>
        </row>
        <row r="226">
          <cell r="A226">
            <v>22.5</v>
          </cell>
          <cell r="T226">
            <v>0.73273999999999995</v>
          </cell>
          <cell r="AA226">
            <v>12.690986135048801</v>
          </cell>
        </row>
        <row r="227">
          <cell r="A227">
            <v>22.6</v>
          </cell>
          <cell r="T227">
            <v>0.73372000000000004</v>
          </cell>
          <cell r="AA227">
            <v>12.54990353574907</v>
          </cell>
        </row>
        <row r="228">
          <cell r="A228">
            <v>22.7</v>
          </cell>
          <cell r="T228">
            <v>0.73329999999999995</v>
          </cell>
          <cell r="AA228">
            <v>12.614437797442715</v>
          </cell>
        </row>
        <row r="229">
          <cell r="A229">
            <v>22.8</v>
          </cell>
          <cell r="T229">
            <v>0.73336000000000001</v>
          </cell>
          <cell r="AA229">
            <v>12.595617912976879</v>
          </cell>
        </row>
        <row r="230">
          <cell r="A230">
            <v>22.9</v>
          </cell>
          <cell r="T230">
            <v>0.73353999999999997</v>
          </cell>
          <cell r="AA230">
            <v>12.577534852299946</v>
          </cell>
        </row>
        <row r="231">
          <cell r="A231">
            <v>23</v>
          </cell>
          <cell r="T231">
            <v>0.73280999999999996</v>
          </cell>
          <cell r="AA231">
            <v>12.689821367096361</v>
          </cell>
        </row>
        <row r="232">
          <cell r="A232">
            <v>23.1</v>
          </cell>
          <cell r="T232">
            <v>0.73323000000000005</v>
          </cell>
          <cell r="AA232">
            <v>12.625200703417683</v>
          </cell>
        </row>
        <row r="233">
          <cell r="A233">
            <v>23.2</v>
          </cell>
          <cell r="T233">
            <v>0.73341999999999996</v>
          </cell>
          <cell r="AA233">
            <v>12.615134377683182</v>
          </cell>
        </row>
        <row r="234">
          <cell r="A234">
            <v>23.3</v>
          </cell>
          <cell r="T234">
            <v>0.73323000000000005</v>
          </cell>
          <cell r="AA234">
            <v>12.615601098897605</v>
          </cell>
        </row>
        <row r="235">
          <cell r="A235">
            <v>23.4</v>
          </cell>
          <cell r="T235">
            <v>0.73409000000000002</v>
          </cell>
          <cell r="AA235">
            <v>12.493096135881677</v>
          </cell>
        </row>
        <row r="236">
          <cell r="A236">
            <v>23.5</v>
          </cell>
          <cell r="T236">
            <v>0.73348000000000002</v>
          </cell>
          <cell r="AA236">
            <v>12.567586838322519</v>
          </cell>
        </row>
        <row r="237">
          <cell r="A237">
            <v>23.6</v>
          </cell>
          <cell r="T237">
            <v>0.73336000000000001</v>
          </cell>
          <cell r="AA237">
            <v>12.633978062004413</v>
          </cell>
        </row>
        <row r="238">
          <cell r="A238">
            <v>23.7</v>
          </cell>
          <cell r="T238">
            <v>0.73341999999999996</v>
          </cell>
          <cell r="AA238">
            <v>12.596009079827963</v>
          </cell>
        </row>
        <row r="239">
          <cell r="A239">
            <v>23.8</v>
          </cell>
          <cell r="T239">
            <v>0.73273999999999995</v>
          </cell>
          <cell r="AA239">
            <v>12.710212904026427</v>
          </cell>
        </row>
        <row r="240">
          <cell r="A240">
            <v>23.9</v>
          </cell>
          <cell r="T240">
            <v>0.73341999999999996</v>
          </cell>
          <cell r="AA240">
            <v>12.595991886586939</v>
          </cell>
        </row>
        <row r="241">
          <cell r="A241">
            <v>24</v>
          </cell>
          <cell r="T241">
            <v>0.73360000000000003</v>
          </cell>
          <cell r="AA241">
            <v>12.558761639937504</v>
          </cell>
        </row>
        <row r="242">
          <cell r="A242">
            <v>24.1</v>
          </cell>
          <cell r="T242">
            <v>0.73268</v>
          </cell>
          <cell r="AA242">
            <v>12.700241243664005</v>
          </cell>
        </row>
        <row r="243">
          <cell r="A243">
            <v>24.2</v>
          </cell>
          <cell r="T243">
            <v>0.73292999999999997</v>
          </cell>
          <cell r="AA243">
            <v>12.671350754790176</v>
          </cell>
        </row>
        <row r="244">
          <cell r="A244">
            <v>24.3</v>
          </cell>
          <cell r="T244">
            <v>0.73348000000000002</v>
          </cell>
          <cell r="AA244">
            <v>12.577178188734067</v>
          </cell>
        </row>
        <row r="245">
          <cell r="A245">
            <v>24.4</v>
          </cell>
          <cell r="T245">
            <v>0.73311000000000004</v>
          </cell>
          <cell r="AA245">
            <v>12.662849420862221</v>
          </cell>
        </row>
        <row r="246">
          <cell r="A246">
            <v>24.5</v>
          </cell>
          <cell r="T246">
            <v>0.73402999999999996</v>
          </cell>
          <cell r="AA246">
            <v>12.502301476354466</v>
          </cell>
        </row>
        <row r="247">
          <cell r="A247">
            <v>24.6</v>
          </cell>
          <cell r="T247">
            <v>0.73170000000000002</v>
          </cell>
          <cell r="AA247">
            <v>12.860944458506346</v>
          </cell>
        </row>
        <row r="248">
          <cell r="A248">
            <v>24.7</v>
          </cell>
          <cell r="T248">
            <v>0.73311000000000004</v>
          </cell>
          <cell r="AA248">
            <v>12.65322606015423</v>
          </cell>
        </row>
        <row r="249">
          <cell r="A249">
            <v>24.8</v>
          </cell>
          <cell r="T249">
            <v>0.73273999999999995</v>
          </cell>
          <cell r="AA249">
            <v>12.710195537303164</v>
          </cell>
        </row>
        <row r="250">
          <cell r="A250">
            <v>24.9</v>
          </cell>
          <cell r="T250">
            <v>0.73212999999999995</v>
          </cell>
          <cell r="AA250">
            <v>12.794585170751724</v>
          </cell>
        </row>
        <row r="251">
          <cell r="A251">
            <v>25</v>
          </cell>
          <cell r="T251">
            <v>0.73140000000000005</v>
          </cell>
          <cell r="AA251">
            <v>12.897586858324081</v>
          </cell>
        </row>
        <row r="252">
          <cell r="A252">
            <v>25.1</v>
          </cell>
          <cell r="T252">
            <v>0.73170000000000002</v>
          </cell>
          <cell r="AA252">
            <v>12.851339514765803</v>
          </cell>
        </row>
        <row r="253">
          <cell r="A253">
            <v>25.2</v>
          </cell>
          <cell r="T253">
            <v>0.73146</v>
          </cell>
          <cell r="AA253">
            <v>12.898016163579252</v>
          </cell>
        </row>
        <row r="254">
          <cell r="A254">
            <v>25.3</v>
          </cell>
          <cell r="T254">
            <v>0.73140000000000005</v>
          </cell>
          <cell r="AA254">
            <v>12.907287895482439</v>
          </cell>
        </row>
        <row r="255">
          <cell r="A255">
            <v>25.4</v>
          </cell>
          <cell r="T255">
            <v>0.73201000000000005</v>
          </cell>
          <cell r="AA255">
            <v>12.803481822286495</v>
          </cell>
        </row>
        <row r="256">
          <cell r="A256">
            <v>25.5</v>
          </cell>
          <cell r="T256">
            <v>0.73231999999999997</v>
          </cell>
          <cell r="AA256">
            <v>12.774896335203797</v>
          </cell>
        </row>
        <row r="257">
          <cell r="A257">
            <v>25.6</v>
          </cell>
          <cell r="T257">
            <v>0.73177000000000003</v>
          </cell>
          <cell r="AA257">
            <v>12.850154043153966</v>
          </cell>
        </row>
        <row r="258">
          <cell r="A258">
            <v>25.7</v>
          </cell>
          <cell r="T258">
            <v>0.73238000000000003</v>
          </cell>
          <cell r="AA258">
            <v>12.765663784197951</v>
          </cell>
        </row>
        <row r="259">
          <cell r="A259">
            <v>25.8</v>
          </cell>
          <cell r="T259">
            <v>0.73224999999999996</v>
          </cell>
          <cell r="AA259">
            <v>12.785724885599203</v>
          </cell>
        </row>
        <row r="260">
          <cell r="A260">
            <v>25.9</v>
          </cell>
          <cell r="T260">
            <v>0.73207</v>
          </cell>
          <cell r="AA260">
            <v>12.794244625115315</v>
          </cell>
        </row>
        <row r="261">
          <cell r="A261">
            <v>26</v>
          </cell>
          <cell r="T261">
            <v>0.73146</v>
          </cell>
          <cell r="AA261">
            <v>12.898051469028388</v>
          </cell>
        </row>
        <row r="262">
          <cell r="A262">
            <v>26.1</v>
          </cell>
          <cell r="T262">
            <v>0.73212999999999995</v>
          </cell>
          <cell r="AA262">
            <v>12.78497395727152</v>
          </cell>
        </row>
        <row r="263">
          <cell r="A263">
            <v>26.2</v>
          </cell>
          <cell r="T263">
            <v>0.73140000000000005</v>
          </cell>
          <cell r="AA263">
            <v>12.897675118607882</v>
          </cell>
        </row>
        <row r="264">
          <cell r="A264">
            <v>26.3</v>
          </cell>
          <cell r="T264">
            <v>0.73102999999999996</v>
          </cell>
          <cell r="AA264">
            <v>12.964514998137563</v>
          </cell>
        </row>
        <row r="265">
          <cell r="A265">
            <v>26.4</v>
          </cell>
          <cell r="T265">
            <v>0.73194999999999999</v>
          </cell>
          <cell r="AA265">
            <v>12.831989116713411</v>
          </cell>
        </row>
        <row r="266">
          <cell r="A266">
            <v>26.5</v>
          </cell>
          <cell r="T266">
            <v>0.73158000000000001</v>
          </cell>
          <cell r="AA266">
            <v>12.889139873075617</v>
          </cell>
        </row>
        <row r="267">
          <cell r="A267">
            <v>26.6</v>
          </cell>
          <cell r="T267">
            <v>0.73250000000000004</v>
          </cell>
          <cell r="AA267">
            <v>12.737582565365521</v>
          </cell>
        </row>
        <row r="268">
          <cell r="A268">
            <v>26.7</v>
          </cell>
          <cell r="T268">
            <v>0.73231999999999997</v>
          </cell>
          <cell r="AA268">
            <v>12.755682255049205</v>
          </cell>
        </row>
        <row r="269">
          <cell r="A269">
            <v>26.8</v>
          </cell>
          <cell r="T269">
            <v>0.73177000000000003</v>
          </cell>
          <cell r="AA269">
            <v>12.859776380905632</v>
          </cell>
        </row>
        <row r="270">
          <cell r="A270">
            <v>26.9</v>
          </cell>
          <cell r="T270">
            <v>0.73182999999999998</v>
          </cell>
          <cell r="AA270">
            <v>12.831272562742615</v>
          </cell>
        </row>
        <row r="271">
          <cell r="A271">
            <v>27</v>
          </cell>
          <cell r="T271">
            <v>0.73158000000000001</v>
          </cell>
          <cell r="AA271">
            <v>12.869869191445392</v>
          </cell>
        </row>
        <row r="272">
          <cell r="A272">
            <v>27.1</v>
          </cell>
          <cell r="T272">
            <v>0.73109000000000002</v>
          </cell>
          <cell r="AA272">
            <v>12.955198374335531</v>
          </cell>
        </row>
        <row r="273">
          <cell r="A273">
            <v>27.2</v>
          </cell>
          <cell r="T273">
            <v>0.73128000000000004</v>
          </cell>
          <cell r="AA273">
            <v>12.916220015852337</v>
          </cell>
        </row>
        <row r="274">
          <cell r="A274">
            <v>27.3</v>
          </cell>
          <cell r="T274">
            <v>0.73158000000000001</v>
          </cell>
          <cell r="AA274">
            <v>12.879512516198599</v>
          </cell>
        </row>
        <row r="275">
          <cell r="A275">
            <v>27.4</v>
          </cell>
          <cell r="T275">
            <v>0.73201000000000005</v>
          </cell>
          <cell r="AA275">
            <v>12.822764811746193</v>
          </cell>
        </row>
        <row r="276">
          <cell r="A276">
            <v>27.5</v>
          </cell>
          <cell r="T276">
            <v>0.73114999999999997</v>
          </cell>
          <cell r="AA276">
            <v>12.945954235264482</v>
          </cell>
        </row>
        <row r="277">
          <cell r="A277">
            <v>27.6</v>
          </cell>
          <cell r="T277">
            <v>0.73170000000000002</v>
          </cell>
          <cell r="AA277">
            <v>12.870568624878223</v>
          </cell>
        </row>
        <row r="278">
          <cell r="A278">
            <v>27.7</v>
          </cell>
          <cell r="T278">
            <v>0.73048000000000002</v>
          </cell>
          <cell r="AA278">
            <v>13.049645390070916</v>
          </cell>
        </row>
        <row r="279">
          <cell r="A279">
            <v>27.8</v>
          </cell>
          <cell r="T279">
            <v>0.73146</v>
          </cell>
          <cell r="AA279">
            <v>12.898016163579252</v>
          </cell>
        </row>
        <row r="280">
          <cell r="A280">
            <v>27.9</v>
          </cell>
          <cell r="T280">
            <v>0.73097000000000001</v>
          </cell>
          <cell r="AA280">
            <v>12.964120370766615</v>
          </cell>
        </row>
        <row r="281">
          <cell r="A281">
            <v>28</v>
          </cell>
          <cell r="T281">
            <v>0.73133999999999999</v>
          </cell>
          <cell r="AA281">
            <v>12.906929139439475</v>
          </cell>
        </row>
        <row r="282">
          <cell r="A282">
            <v>28.1</v>
          </cell>
          <cell r="T282">
            <v>0.73097000000000001</v>
          </cell>
          <cell r="AA282">
            <v>12.973815435731471</v>
          </cell>
        </row>
        <row r="283">
          <cell r="A283">
            <v>28.2</v>
          </cell>
          <cell r="T283">
            <v>0.73109000000000002</v>
          </cell>
          <cell r="AA283">
            <v>12.945612958331987</v>
          </cell>
        </row>
        <row r="284">
          <cell r="A284">
            <v>28.3</v>
          </cell>
          <cell r="T284">
            <v>0.73085</v>
          </cell>
          <cell r="AA284">
            <v>12.98272262400921</v>
          </cell>
        </row>
        <row r="285">
          <cell r="A285">
            <v>28.4</v>
          </cell>
          <cell r="T285">
            <v>0.73072000000000004</v>
          </cell>
          <cell r="AA285">
            <v>13.00282567486807</v>
          </cell>
        </row>
        <row r="286">
          <cell r="A286">
            <v>28.5</v>
          </cell>
          <cell r="T286">
            <v>0.73029999999999995</v>
          </cell>
          <cell r="AA286">
            <v>13.067880449029639</v>
          </cell>
        </row>
        <row r="287">
          <cell r="A287">
            <v>28.6</v>
          </cell>
          <cell r="T287">
            <v>0.73029999999999995</v>
          </cell>
          <cell r="AA287">
            <v>13.077557868878984</v>
          </cell>
        </row>
        <row r="288">
          <cell r="A288">
            <v>28.7</v>
          </cell>
          <cell r="T288">
            <v>0.73004999999999998</v>
          </cell>
          <cell r="AA288">
            <v>13.126008990814988</v>
          </cell>
        </row>
        <row r="289">
          <cell r="A289">
            <v>28.8</v>
          </cell>
          <cell r="T289">
            <v>0.73036000000000001</v>
          </cell>
          <cell r="AA289">
            <v>13.068258141275352</v>
          </cell>
        </row>
        <row r="290">
          <cell r="A290">
            <v>28.9</v>
          </cell>
          <cell r="T290">
            <v>0.72968</v>
          </cell>
          <cell r="AA290">
            <v>13.1640868195782</v>
          </cell>
        </row>
        <row r="291">
          <cell r="A291">
            <v>29</v>
          </cell>
          <cell r="T291">
            <v>0.72962000000000005</v>
          </cell>
          <cell r="AA291">
            <v>13.173366182286692</v>
          </cell>
        </row>
        <row r="292">
          <cell r="A292">
            <v>29.1</v>
          </cell>
          <cell r="T292">
            <v>0.73029999999999995</v>
          </cell>
          <cell r="AA292">
            <v>13.077557868878984</v>
          </cell>
        </row>
        <row r="293">
          <cell r="A293">
            <v>29.2</v>
          </cell>
          <cell r="T293">
            <v>0.72987000000000002</v>
          </cell>
          <cell r="AA293">
            <v>13.144250710500033</v>
          </cell>
        </row>
        <row r="294">
          <cell r="A294">
            <v>29.3</v>
          </cell>
          <cell r="T294">
            <v>0.72999000000000003</v>
          </cell>
          <cell r="AA294">
            <v>13.125612841734258</v>
          </cell>
        </row>
        <row r="295">
          <cell r="A295">
            <v>29.4</v>
          </cell>
          <cell r="T295">
            <v>0.72931999999999997</v>
          </cell>
          <cell r="AA295">
            <v>13.219966603211301</v>
          </cell>
        </row>
        <row r="296">
          <cell r="A296">
            <v>29.5</v>
          </cell>
          <cell r="T296">
            <v>0.72889000000000004</v>
          </cell>
          <cell r="AA296">
            <v>13.296524444261307</v>
          </cell>
        </row>
        <row r="297">
          <cell r="A297">
            <v>29.6</v>
          </cell>
          <cell r="T297">
            <v>0.72943999999999998</v>
          </cell>
          <cell r="AA297">
            <v>13.211058531604433</v>
          </cell>
        </row>
        <row r="298">
          <cell r="A298">
            <v>29.7</v>
          </cell>
          <cell r="T298">
            <v>0.72999000000000003</v>
          </cell>
          <cell r="AA298">
            <v>13.135300217135024</v>
          </cell>
        </row>
        <row r="299">
          <cell r="A299">
            <v>29.8</v>
          </cell>
          <cell r="T299">
            <v>0.72987000000000002</v>
          </cell>
          <cell r="AA299">
            <v>13.153905225215953</v>
          </cell>
        </row>
        <row r="300">
          <cell r="A300">
            <v>29.9</v>
          </cell>
          <cell r="T300">
            <v>0.72987000000000002</v>
          </cell>
          <cell r="AA300">
            <v>13.153923268940146</v>
          </cell>
        </row>
        <row r="301">
          <cell r="A301">
            <v>30</v>
          </cell>
          <cell r="T301">
            <v>0.73024</v>
          </cell>
          <cell r="AA301">
            <v>13.077180103226658</v>
          </cell>
        </row>
        <row r="302">
          <cell r="A302">
            <v>30.1</v>
          </cell>
          <cell r="T302">
            <v>0.72943999999999998</v>
          </cell>
          <cell r="AA302">
            <v>13.211022269067874</v>
          </cell>
        </row>
        <row r="303">
          <cell r="A303">
            <v>30.2</v>
          </cell>
          <cell r="T303">
            <v>0.72846</v>
          </cell>
          <cell r="AA303">
            <v>13.363475823020524</v>
          </cell>
        </row>
        <row r="304">
          <cell r="A304">
            <v>30.3</v>
          </cell>
          <cell r="T304">
            <v>0.72901000000000005</v>
          </cell>
          <cell r="AA304">
            <v>13.268178924144546</v>
          </cell>
        </row>
        <row r="305">
          <cell r="A305">
            <v>30.4</v>
          </cell>
          <cell r="T305">
            <v>0.72889000000000004</v>
          </cell>
          <cell r="AA305">
            <v>13.286845751224346</v>
          </cell>
        </row>
        <row r="306">
          <cell r="A306">
            <v>30.5</v>
          </cell>
          <cell r="T306">
            <v>0.72980999999999996</v>
          </cell>
          <cell r="AA306">
            <v>13.15356294341321</v>
          </cell>
        </row>
        <row r="307">
          <cell r="A307">
            <v>30.6</v>
          </cell>
          <cell r="T307">
            <v>0.72926000000000002</v>
          </cell>
          <cell r="AA307">
            <v>13.22932761145478</v>
          </cell>
        </row>
        <row r="308">
          <cell r="A308">
            <v>30.7</v>
          </cell>
          <cell r="T308">
            <v>0.72968</v>
          </cell>
          <cell r="AA308">
            <v>13.164068760268446</v>
          </cell>
        </row>
        <row r="309">
          <cell r="A309">
            <v>30.8</v>
          </cell>
          <cell r="T309">
            <v>0.73004999999999998</v>
          </cell>
          <cell r="AA309">
            <v>13.116323205950273</v>
          </cell>
        </row>
        <row r="310">
          <cell r="A310">
            <v>30.9</v>
          </cell>
          <cell r="T310">
            <v>0.72901000000000005</v>
          </cell>
          <cell r="AA310">
            <v>13.277872684028095</v>
          </cell>
        </row>
        <row r="311">
          <cell r="A311">
            <v>31</v>
          </cell>
          <cell r="T311">
            <v>0.72975000000000001</v>
          </cell>
          <cell r="AA311">
            <v>13.162858651887314</v>
          </cell>
        </row>
        <row r="312">
          <cell r="A312">
            <v>31.1</v>
          </cell>
          <cell r="T312">
            <v>0.72907</v>
          </cell>
          <cell r="AA312">
            <v>13.268558199441685</v>
          </cell>
        </row>
        <row r="313">
          <cell r="A313">
            <v>31.2</v>
          </cell>
          <cell r="T313">
            <v>0.72931999999999997</v>
          </cell>
          <cell r="AA313">
            <v>13.229670260283264</v>
          </cell>
        </row>
        <row r="314">
          <cell r="A314">
            <v>31.3</v>
          </cell>
          <cell r="T314">
            <v>0.72863999999999995</v>
          </cell>
          <cell r="AA314">
            <v>13.345163639675656</v>
          </cell>
        </row>
        <row r="315">
          <cell r="A315">
            <v>31.4</v>
          </cell>
          <cell r="T315">
            <v>0.72938000000000003</v>
          </cell>
          <cell r="AA315">
            <v>13.239718301821348</v>
          </cell>
        </row>
        <row r="316">
          <cell r="A316">
            <v>31.5</v>
          </cell>
          <cell r="T316">
            <v>0.72877000000000003</v>
          </cell>
          <cell r="AA316">
            <v>13.315218884450323</v>
          </cell>
        </row>
        <row r="317">
          <cell r="A317">
            <v>31.6</v>
          </cell>
          <cell r="T317">
            <v>0.72955999999999999</v>
          </cell>
          <cell r="AA317">
            <v>13.202061208819114</v>
          </cell>
        </row>
        <row r="318">
          <cell r="A318">
            <v>31.7</v>
          </cell>
          <cell r="T318">
            <v>0.72926000000000002</v>
          </cell>
          <cell r="AA318">
            <v>13.248667136226311</v>
          </cell>
        </row>
        <row r="319">
          <cell r="A319">
            <v>31.8</v>
          </cell>
          <cell r="T319">
            <v>0.73036000000000001</v>
          </cell>
          <cell r="AA319">
            <v>13.068258141275352</v>
          </cell>
        </row>
        <row r="320">
          <cell r="A320">
            <v>31.9</v>
          </cell>
          <cell r="T320">
            <v>0.72907</v>
          </cell>
          <cell r="AA320">
            <v>13.258847817282843</v>
          </cell>
        </row>
        <row r="321">
          <cell r="A321">
            <v>32</v>
          </cell>
          <cell r="T321">
            <v>0.72962000000000005</v>
          </cell>
          <cell r="AA321">
            <v>13.173366182286692</v>
          </cell>
        </row>
        <row r="322">
          <cell r="A322">
            <v>32.1</v>
          </cell>
          <cell r="T322">
            <v>0.72950000000000004</v>
          </cell>
          <cell r="AA322">
            <v>13.201700576648079</v>
          </cell>
        </row>
        <row r="323">
          <cell r="A323">
            <v>32.200000000000003</v>
          </cell>
          <cell r="T323">
            <v>0.72975000000000001</v>
          </cell>
          <cell r="AA323">
            <v>13.153202620181077</v>
          </cell>
        </row>
        <row r="324">
          <cell r="A324">
            <v>32.299999999999997</v>
          </cell>
          <cell r="T324">
            <v>0.72926000000000002</v>
          </cell>
          <cell r="AA324">
            <v>13.248703514141422</v>
          </cell>
        </row>
        <row r="325">
          <cell r="A325">
            <v>32.4</v>
          </cell>
          <cell r="T325">
            <v>0.72980999999999996</v>
          </cell>
          <cell r="AA325">
            <v>13.163255152204975</v>
          </cell>
        </row>
        <row r="326">
          <cell r="A326">
            <v>32.5</v>
          </cell>
          <cell r="T326">
            <v>0.72968</v>
          </cell>
          <cell r="AA326">
            <v>13.18342230971189</v>
          </cell>
        </row>
        <row r="327">
          <cell r="A327">
            <v>32.6</v>
          </cell>
          <cell r="T327">
            <v>0.72955999999999999</v>
          </cell>
          <cell r="AA327">
            <v>13.182701285161158</v>
          </cell>
        </row>
        <row r="328">
          <cell r="A328">
            <v>32.700000000000003</v>
          </cell>
          <cell r="T328">
            <v>0.72926000000000002</v>
          </cell>
          <cell r="AA328">
            <v>13.238996559837679</v>
          </cell>
        </row>
        <row r="329">
          <cell r="A329">
            <v>32.799999999999997</v>
          </cell>
          <cell r="T329">
            <v>0.72975000000000001</v>
          </cell>
          <cell r="AA329">
            <v>13.162840594502196</v>
          </cell>
        </row>
        <row r="330">
          <cell r="A330">
            <v>32.9</v>
          </cell>
          <cell r="T330">
            <v>0.72894999999999999</v>
          </cell>
          <cell r="AA330">
            <v>13.287206926102529</v>
          </cell>
        </row>
        <row r="331">
          <cell r="A331">
            <v>33</v>
          </cell>
          <cell r="T331">
            <v>0.72962000000000005</v>
          </cell>
          <cell r="AA331">
            <v>13.183079884689205</v>
          </cell>
        </row>
        <row r="332">
          <cell r="A332">
            <v>33.1</v>
          </cell>
          <cell r="T332">
            <v>0.72962000000000005</v>
          </cell>
          <cell r="AA332">
            <v>13.183043707936848</v>
          </cell>
        </row>
        <row r="333">
          <cell r="A333">
            <v>33.200000000000003</v>
          </cell>
          <cell r="T333">
            <v>0.72992999999999997</v>
          </cell>
          <cell r="AA333">
            <v>13.134921995542607</v>
          </cell>
        </row>
        <row r="334">
          <cell r="A334">
            <v>33.299999999999997</v>
          </cell>
          <cell r="T334">
            <v>0.72975000000000001</v>
          </cell>
          <cell r="AA334">
            <v>13.172552452786402</v>
          </cell>
        </row>
        <row r="335">
          <cell r="A335">
            <v>33.4</v>
          </cell>
          <cell r="T335">
            <v>0.72980999999999996</v>
          </cell>
          <cell r="AA335">
            <v>13.16327321029063</v>
          </cell>
        </row>
        <row r="336">
          <cell r="A336">
            <v>33.5</v>
          </cell>
          <cell r="T336">
            <v>0.72968</v>
          </cell>
          <cell r="AA336">
            <v>13.173726633510546</v>
          </cell>
        </row>
        <row r="337">
          <cell r="A337">
            <v>33.6</v>
          </cell>
          <cell r="T337">
            <v>0.72938000000000003</v>
          </cell>
          <cell r="AA337">
            <v>13.220309205903016</v>
          </cell>
        </row>
        <row r="338">
          <cell r="A338">
            <v>33.700000000000003</v>
          </cell>
          <cell r="T338">
            <v>0.72926000000000002</v>
          </cell>
          <cell r="AA338">
            <v>13.248685325158894</v>
          </cell>
        </row>
        <row r="339">
          <cell r="A339">
            <v>33.799999999999997</v>
          </cell>
          <cell r="T339">
            <v>0.72955999999999999</v>
          </cell>
          <cell r="AA339">
            <v>13.192380419181232</v>
          </cell>
        </row>
        <row r="340">
          <cell r="A340">
            <v>33.9</v>
          </cell>
          <cell r="T340">
            <v>0.72919</v>
          </cell>
          <cell r="AA340">
            <v>13.24987918460592</v>
          </cell>
        </row>
        <row r="341">
          <cell r="A341">
            <v>34</v>
          </cell>
          <cell r="T341">
            <v>0.72882999999999998</v>
          </cell>
          <cell r="AA341">
            <v>13.305898302663516</v>
          </cell>
        </row>
        <row r="342">
          <cell r="A342">
            <v>34.1</v>
          </cell>
          <cell r="T342">
            <v>0.72919</v>
          </cell>
          <cell r="AA342">
            <v>13.24987918460592</v>
          </cell>
        </row>
        <row r="343">
          <cell r="A343">
            <v>34.200000000000003</v>
          </cell>
          <cell r="T343">
            <v>0.72943999999999998</v>
          </cell>
          <cell r="AA343">
            <v>13.211022269067874</v>
          </cell>
        </row>
        <row r="344">
          <cell r="A344">
            <v>34.299999999999997</v>
          </cell>
          <cell r="T344">
            <v>0.72962000000000005</v>
          </cell>
          <cell r="AA344">
            <v>13.183061796288206</v>
          </cell>
        </row>
        <row r="345">
          <cell r="A345">
            <v>34.4</v>
          </cell>
          <cell r="T345">
            <v>0.72919</v>
          </cell>
          <cell r="AA345">
            <v>13.24987918460592</v>
          </cell>
        </row>
        <row r="346">
          <cell r="A346">
            <v>34.5</v>
          </cell>
          <cell r="T346">
            <v>0.72975000000000001</v>
          </cell>
          <cell r="AA346">
            <v>13.162894766806179</v>
          </cell>
        </row>
        <row r="347">
          <cell r="A347">
            <v>34.6</v>
          </cell>
          <cell r="T347">
            <v>0.72938000000000003</v>
          </cell>
          <cell r="AA347">
            <v>13.220345496819807</v>
          </cell>
        </row>
        <row r="348">
          <cell r="A348">
            <v>34.700000000000003</v>
          </cell>
          <cell r="T348">
            <v>0.72950000000000004</v>
          </cell>
          <cell r="AA348">
            <v>13.211382960634571</v>
          </cell>
        </row>
        <row r="349">
          <cell r="A349">
            <v>34.799999999999997</v>
          </cell>
          <cell r="T349">
            <v>0.72950000000000004</v>
          </cell>
          <cell r="AA349">
            <v>13.211382960634571</v>
          </cell>
        </row>
        <row r="350">
          <cell r="A350">
            <v>34.9</v>
          </cell>
          <cell r="T350">
            <v>0.72889000000000004</v>
          </cell>
          <cell r="AA350">
            <v>13.296542706610767</v>
          </cell>
        </row>
        <row r="351">
          <cell r="A351">
            <v>35</v>
          </cell>
          <cell r="T351">
            <v>0.72907</v>
          </cell>
          <cell r="AA351">
            <v>13.268558199441685</v>
          </cell>
        </row>
        <row r="352">
          <cell r="A352">
            <v>35.1</v>
          </cell>
          <cell r="T352">
            <v>0.72912999999999994</v>
          </cell>
          <cell r="AA352">
            <v>13.259190608588206</v>
          </cell>
        </row>
        <row r="353">
          <cell r="A353">
            <v>35.200000000000003</v>
          </cell>
          <cell r="T353">
            <v>0.72962000000000005</v>
          </cell>
          <cell r="AA353">
            <v>13.173384255814113</v>
          </cell>
        </row>
        <row r="354">
          <cell r="A354">
            <v>35.299999999999997</v>
          </cell>
          <cell r="T354">
            <v>0.72938000000000003</v>
          </cell>
          <cell r="AA354">
            <v>13.220345496819807</v>
          </cell>
        </row>
        <row r="355">
          <cell r="A355">
            <v>35.4</v>
          </cell>
          <cell r="T355">
            <v>0.72919</v>
          </cell>
          <cell r="AA355">
            <v>13.249860993842539</v>
          </cell>
        </row>
        <row r="356">
          <cell r="A356">
            <v>35.5</v>
          </cell>
          <cell r="T356">
            <v>0.72912999999999994</v>
          </cell>
          <cell r="AA356">
            <v>13.259190608588206</v>
          </cell>
        </row>
        <row r="357">
          <cell r="A357">
            <v>35.6</v>
          </cell>
          <cell r="T357">
            <v>0.72889000000000004</v>
          </cell>
          <cell r="AA357">
            <v>13.296542706610767</v>
          </cell>
        </row>
        <row r="358">
          <cell r="A358">
            <v>35.700000000000003</v>
          </cell>
          <cell r="T358">
            <v>0.72907</v>
          </cell>
          <cell r="AA358">
            <v>13.258847817282843</v>
          </cell>
        </row>
        <row r="359">
          <cell r="A359">
            <v>35.799999999999997</v>
          </cell>
          <cell r="T359">
            <v>0.72919</v>
          </cell>
          <cell r="AA359">
            <v>13.249897375419248</v>
          </cell>
        </row>
        <row r="360">
          <cell r="A360">
            <v>35.9</v>
          </cell>
          <cell r="T360">
            <v>0.73011000000000004</v>
          </cell>
          <cell r="AA360">
            <v>13.106999129308031</v>
          </cell>
        </row>
        <row r="361">
          <cell r="A361">
            <v>36</v>
          </cell>
          <cell r="T361">
            <v>0.72950000000000004</v>
          </cell>
          <cell r="AA361">
            <v>13.211382960634571</v>
          </cell>
        </row>
        <row r="362">
          <cell r="A362">
            <v>36.1</v>
          </cell>
          <cell r="T362">
            <v>0.72926000000000002</v>
          </cell>
          <cell r="AA362">
            <v>13.238996559837679</v>
          </cell>
        </row>
        <row r="363">
          <cell r="A363">
            <v>36.200000000000003</v>
          </cell>
          <cell r="T363">
            <v>0.72851999999999995</v>
          </cell>
          <cell r="AA363">
            <v>13.354129020289543</v>
          </cell>
        </row>
        <row r="364">
          <cell r="A364">
            <v>36.299999999999997</v>
          </cell>
          <cell r="T364">
            <v>0.72919</v>
          </cell>
          <cell r="AA364">
            <v>13.259588018013451</v>
          </cell>
        </row>
        <row r="365">
          <cell r="A365">
            <v>36.4</v>
          </cell>
          <cell r="T365">
            <v>0.72840000000000005</v>
          </cell>
          <cell r="AA365">
            <v>13.372824167290858</v>
          </cell>
        </row>
        <row r="366">
          <cell r="A366">
            <v>36.5</v>
          </cell>
          <cell r="T366">
            <v>0.72901000000000005</v>
          </cell>
          <cell r="AA366">
            <v>13.277890917779786</v>
          </cell>
        </row>
        <row r="367">
          <cell r="A367">
            <v>36.6</v>
          </cell>
          <cell r="T367">
            <v>0.72938000000000003</v>
          </cell>
          <cell r="AA367">
            <v>13.220327351336506</v>
          </cell>
        </row>
        <row r="368">
          <cell r="A368">
            <v>36.700000000000003</v>
          </cell>
          <cell r="T368">
            <v>0.73060000000000003</v>
          </cell>
          <cell r="AA368">
            <v>13.031074522399466</v>
          </cell>
        </row>
        <row r="369">
          <cell r="A369">
            <v>36.799999999999997</v>
          </cell>
          <cell r="T369">
            <v>0.72912999999999994</v>
          </cell>
          <cell r="AA369">
            <v>13.249500057490025</v>
          </cell>
        </row>
        <row r="370">
          <cell r="A370">
            <v>36.9</v>
          </cell>
          <cell r="T370">
            <v>0.72919</v>
          </cell>
          <cell r="AA370">
            <v>13.249897375419248</v>
          </cell>
        </row>
        <row r="371">
          <cell r="A371">
            <v>37</v>
          </cell>
          <cell r="T371">
            <v>0.72912999999999994</v>
          </cell>
          <cell r="AA371">
            <v>13.259227018781509</v>
          </cell>
        </row>
        <row r="372">
          <cell r="A372">
            <v>37.1</v>
          </cell>
          <cell r="T372">
            <v>0.72882999999999998</v>
          </cell>
          <cell r="AA372">
            <v>13.305880025933211</v>
          </cell>
        </row>
        <row r="373">
          <cell r="A373">
            <v>37.200000000000003</v>
          </cell>
          <cell r="T373">
            <v>0.72863999999999995</v>
          </cell>
          <cell r="AA373">
            <v>13.335458360010666</v>
          </cell>
        </row>
        <row r="374">
          <cell r="A374">
            <v>37.299999999999997</v>
          </cell>
          <cell r="T374">
            <v>0.72882999999999998</v>
          </cell>
          <cell r="AA374">
            <v>13.315598531886955</v>
          </cell>
        </row>
        <row r="375">
          <cell r="A375">
            <v>37.4</v>
          </cell>
          <cell r="T375">
            <v>0.72901000000000005</v>
          </cell>
          <cell r="AA375">
            <v>13.277909151581557</v>
          </cell>
        </row>
        <row r="376">
          <cell r="A376">
            <v>37.5</v>
          </cell>
          <cell r="T376">
            <v>0.72907</v>
          </cell>
          <cell r="AA376">
            <v>13.268539980007249</v>
          </cell>
        </row>
        <row r="377">
          <cell r="A377">
            <v>37.6</v>
          </cell>
          <cell r="T377">
            <v>0.72870999999999997</v>
          </cell>
          <cell r="AA377">
            <v>13.324559282542756</v>
          </cell>
        </row>
        <row r="378">
          <cell r="A378">
            <v>37.700000000000003</v>
          </cell>
          <cell r="T378">
            <v>0.72802999999999995</v>
          </cell>
          <cell r="AA378">
            <v>13.420804942364764</v>
          </cell>
        </row>
        <row r="379">
          <cell r="A379">
            <v>37.799999999999997</v>
          </cell>
          <cell r="T379">
            <v>0.72753999999999996</v>
          </cell>
          <cell r="AA379">
            <v>13.507005314186488</v>
          </cell>
        </row>
        <row r="380">
          <cell r="A380">
            <v>37.9</v>
          </cell>
          <cell r="T380">
            <v>0.72870999999999997</v>
          </cell>
          <cell r="AA380">
            <v>13.324522671883463</v>
          </cell>
        </row>
        <row r="381">
          <cell r="A381">
            <v>38</v>
          </cell>
          <cell r="T381">
            <v>0.72851999999999995</v>
          </cell>
          <cell r="AA381">
            <v>13.354147371082604</v>
          </cell>
        </row>
        <row r="382">
          <cell r="A382">
            <v>38.1</v>
          </cell>
          <cell r="T382">
            <v>0.72907</v>
          </cell>
          <cell r="AA382">
            <v>13.268558199441685</v>
          </cell>
        </row>
        <row r="383">
          <cell r="A383">
            <v>38.200000000000003</v>
          </cell>
          <cell r="T383">
            <v>0.72877000000000003</v>
          </cell>
          <cell r="AA383">
            <v>13.305518731980689</v>
          </cell>
        </row>
        <row r="384">
          <cell r="A384">
            <v>38.299999999999997</v>
          </cell>
          <cell r="T384">
            <v>0.72882999999999998</v>
          </cell>
          <cell r="AA384">
            <v>13.305880025933211</v>
          </cell>
        </row>
        <row r="385">
          <cell r="A385">
            <v>38.4</v>
          </cell>
          <cell r="T385">
            <v>0.72863999999999995</v>
          </cell>
          <cell r="AA385">
            <v>13.34520031381593</v>
          </cell>
        </row>
        <row r="386">
          <cell r="A386">
            <v>38.5</v>
          </cell>
          <cell r="T386">
            <v>0.72858000000000001</v>
          </cell>
          <cell r="AA386">
            <v>13.354508975223556</v>
          </cell>
        </row>
        <row r="387">
          <cell r="A387">
            <v>38.6</v>
          </cell>
          <cell r="T387">
            <v>0.72901000000000005</v>
          </cell>
          <cell r="AA387">
            <v>13.277872684028095</v>
          </cell>
        </row>
        <row r="388">
          <cell r="A388">
            <v>38.700000000000003</v>
          </cell>
          <cell r="T388">
            <v>0.72858000000000001</v>
          </cell>
          <cell r="AA388">
            <v>13.344783758716632</v>
          </cell>
        </row>
        <row r="389">
          <cell r="A389">
            <v>38.799999999999997</v>
          </cell>
          <cell r="T389">
            <v>0.72870999999999997</v>
          </cell>
          <cell r="AA389">
            <v>13.314839240478074</v>
          </cell>
        </row>
        <row r="390">
          <cell r="A390">
            <v>38.9</v>
          </cell>
          <cell r="T390">
            <v>0.72889000000000004</v>
          </cell>
          <cell r="AA390">
            <v>13.296542706610767</v>
          </cell>
        </row>
        <row r="391">
          <cell r="A391">
            <v>39</v>
          </cell>
          <cell r="T391">
            <v>0.72821999999999998</v>
          </cell>
          <cell r="AA391">
            <v>13.410594929017291</v>
          </cell>
        </row>
        <row r="392">
          <cell r="A392">
            <v>39.1</v>
          </cell>
          <cell r="T392">
            <v>0.72877000000000003</v>
          </cell>
          <cell r="AA392">
            <v>13.324920697933736</v>
          </cell>
        </row>
        <row r="393">
          <cell r="A393">
            <v>39.200000000000003</v>
          </cell>
          <cell r="T393">
            <v>0.72882999999999998</v>
          </cell>
          <cell r="AA393">
            <v>13.315580240266769</v>
          </cell>
        </row>
        <row r="394">
          <cell r="A394">
            <v>39.299999999999997</v>
          </cell>
          <cell r="T394">
            <v>0.72797000000000001</v>
          </cell>
          <cell r="AA394">
            <v>13.439884262697271</v>
          </cell>
        </row>
        <row r="395">
          <cell r="A395">
            <v>39.4</v>
          </cell>
          <cell r="T395">
            <v>0.72870999999999997</v>
          </cell>
          <cell r="AA395">
            <v>13.314857530938564</v>
          </cell>
        </row>
        <row r="396">
          <cell r="A396">
            <v>39.5</v>
          </cell>
          <cell r="T396">
            <v>0.72846</v>
          </cell>
          <cell r="AA396">
            <v>13.363494188171849</v>
          </cell>
        </row>
        <row r="397">
          <cell r="A397">
            <v>39.6</v>
          </cell>
          <cell r="T397">
            <v>0.72821999999999998</v>
          </cell>
          <cell r="AA397">
            <v>13.400878453152604</v>
          </cell>
        </row>
        <row r="398">
          <cell r="A398">
            <v>39.700000000000003</v>
          </cell>
          <cell r="T398">
            <v>0.72863999999999995</v>
          </cell>
          <cell r="AA398">
            <v>13.345163639675656</v>
          </cell>
        </row>
        <row r="399">
          <cell r="A399">
            <v>39.799999999999997</v>
          </cell>
          <cell r="T399">
            <v>0.72790999999999995</v>
          </cell>
          <cell r="AA399">
            <v>13.458970003046108</v>
          </cell>
        </row>
        <row r="400">
          <cell r="A400">
            <v>39.9</v>
          </cell>
          <cell r="T400">
            <v>0.72889000000000004</v>
          </cell>
          <cell r="AA400">
            <v>13.296524444261307</v>
          </cell>
        </row>
        <row r="401">
          <cell r="A401">
            <v>40</v>
          </cell>
          <cell r="T401">
            <v>0.72790999999999995</v>
          </cell>
          <cell r="AA401">
            <v>13.429782201829552</v>
          </cell>
        </row>
        <row r="402">
          <cell r="A402">
            <v>40.1</v>
          </cell>
          <cell r="T402">
            <v>0.72802999999999995</v>
          </cell>
          <cell r="AA402">
            <v>13.420804942364764</v>
          </cell>
        </row>
        <row r="403">
          <cell r="A403">
            <v>40.200000000000003</v>
          </cell>
          <cell r="T403">
            <v>0.72858000000000001</v>
          </cell>
          <cell r="AA403">
            <v>13.335115198988545</v>
          </cell>
        </row>
        <row r="404">
          <cell r="A404">
            <v>40.299999999999997</v>
          </cell>
          <cell r="T404">
            <v>0.72797000000000001</v>
          </cell>
          <cell r="AA404">
            <v>13.439884262697271</v>
          </cell>
        </row>
        <row r="405">
          <cell r="A405">
            <v>40.4</v>
          </cell>
          <cell r="T405">
            <v>0.72919</v>
          </cell>
          <cell r="AA405">
            <v>13.24987918460592</v>
          </cell>
        </row>
        <row r="406">
          <cell r="A406">
            <v>40.5</v>
          </cell>
          <cell r="T406">
            <v>0.72802999999999995</v>
          </cell>
          <cell r="AA406">
            <v>13.430524845164632</v>
          </cell>
        </row>
        <row r="407">
          <cell r="A407">
            <v>40.6</v>
          </cell>
          <cell r="T407">
            <v>0.72846</v>
          </cell>
          <cell r="AA407">
            <v>13.373222650353005</v>
          </cell>
        </row>
        <row r="408">
          <cell r="A408">
            <v>40.700000000000003</v>
          </cell>
          <cell r="T408">
            <v>0.72828000000000004</v>
          </cell>
          <cell r="AA408">
            <v>13.401258778250295</v>
          </cell>
        </row>
        <row r="409">
          <cell r="A409">
            <v>40.799999999999997</v>
          </cell>
          <cell r="T409">
            <v>0.72790999999999995</v>
          </cell>
          <cell r="AA409">
            <v>13.439540595725216</v>
          </cell>
        </row>
        <row r="410">
          <cell r="A410">
            <v>40.9</v>
          </cell>
          <cell r="T410">
            <v>0.72760000000000002</v>
          </cell>
          <cell r="AA410">
            <v>13.497616246672026</v>
          </cell>
        </row>
        <row r="411">
          <cell r="A411">
            <v>41</v>
          </cell>
          <cell r="T411">
            <v>0.72828000000000004</v>
          </cell>
          <cell r="AA411">
            <v>13.40127720148654</v>
          </cell>
        </row>
        <row r="412">
          <cell r="A412">
            <v>41.1</v>
          </cell>
          <cell r="T412">
            <v>0.72846</v>
          </cell>
          <cell r="AA412">
            <v>13.353785769248679</v>
          </cell>
        </row>
        <row r="413">
          <cell r="A413">
            <v>41.2</v>
          </cell>
          <cell r="T413">
            <v>0.72790999999999995</v>
          </cell>
          <cell r="AA413">
            <v>13.449226727914132</v>
          </cell>
        </row>
        <row r="414">
          <cell r="A414">
            <v>41.3</v>
          </cell>
          <cell r="T414">
            <v>0.72760000000000002</v>
          </cell>
          <cell r="AA414">
            <v>13.497634818119019</v>
          </cell>
        </row>
        <row r="415">
          <cell r="A415">
            <v>41.4</v>
          </cell>
          <cell r="T415">
            <v>0.72851999999999995</v>
          </cell>
          <cell r="AA415">
            <v>13.354165721926096</v>
          </cell>
        </row>
        <row r="416">
          <cell r="A416">
            <v>41.5</v>
          </cell>
          <cell r="T416">
            <v>0.72748000000000002</v>
          </cell>
          <cell r="AA416">
            <v>13.516377357659689</v>
          </cell>
        </row>
        <row r="417">
          <cell r="A417">
            <v>41.6</v>
          </cell>
          <cell r="T417">
            <v>0.72809000000000001</v>
          </cell>
          <cell r="AA417">
            <v>13.411430233885605</v>
          </cell>
        </row>
        <row r="418">
          <cell r="A418">
            <v>41.7</v>
          </cell>
          <cell r="T418">
            <v>0.72785</v>
          </cell>
          <cell r="AA418">
            <v>13.468334115513914</v>
          </cell>
        </row>
        <row r="419">
          <cell r="A419">
            <v>41.8</v>
          </cell>
          <cell r="T419">
            <v>0.72840000000000005</v>
          </cell>
          <cell r="AA419">
            <v>13.382591019482703</v>
          </cell>
        </row>
        <row r="420">
          <cell r="A420">
            <v>41.9</v>
          </cell>
          <cell r="T420">
            <v>0.72809000000000001</v>
          </cell>
          <cell r="AA420">
            <v>13.421148518118752</v>
          </cell>
        </row>
        <row r="421">
          <cell r="A421">
            <v>42</v>
          </cell>
          <cell r="T421">
            <v>0.72765999999999997</v>
          </cell>
          <cell r="AA421">
            <v>13.478517526433176</v>
          </cell>
        </row>
        <row r="422">
          <cell r="A422">
            <v>42.1</v>
          </cell>
          <cell r="T422">
            <v>0.72760000000000002</v>
          </cell>
          <cell r="AA422">
            <v>13.497634818119019</v>
          </cell>
        </row>
        <row r="423">
          <cell r="A423">
            <v>42.2</v>
          </cell>
          <cell r="T423">
            <v>0.72833999999999999</v>
          </cell>
          <cell r="AA423">
            <v>13.382192447363284</v>
          </cell>
        </row>
        <row r="424">
          <cell r="A424">
            <v>42.3</v>
          </cell>
          <cell r="T424">
            <v>0.72797000000000001</v>
          </cell>
          <cell r="AA424">
            <v>13.430162755876202</v>
          </cell>
        </row>
        <row r="425">
          <cell r="A425">
            <v>42.4</v>
          </cell>
          <cell r="T425">
            <v>0.72846</v>
          </cell>
          <cell r="AA425">
            <v>13.363494188171849</v>
          </cell>
        </row>
        <row r="426">
          <cell r="A426">
            <v>42.5</v>
          </cell>
          <cell r="T426">
            <v>0.72765999999999997</v>
          </cell>
          <cell r="AA426">
            <v>13.48826586907412</v>
          </cell>
        </row>
        <row r="427">
          <cell r="A427">
            <v>42.6</v>
          </cell>
          <cell r="T427">
            <v>0.72809000000000001</v>
          </cell>
          <cell r="AA427">
            <v>13.430886936764757</v>
          </cell>
        </row>
        <row r="428">
          <cell r="A428">
            <v>42.7</v>
          </cell>
          <cell r="T428">
            <v>0.72809000000000001</v>
          </cell>
          <cell r="AA428">
            <v>13.430905405556052</v>
          </cell>
        </row>
        <row r="429">
          <cell r="A429">
            <v>42.8</v>
          </cell>
          <cell r="T429">
            <v>0.72809000000000001</v>
          </cell>
          <cell r="AA429">
            <v>13.430905405556052</v>
          </cell>
        </row>
        <row r="430">
          <cell r="A430">
            <v>42.9</v>
          </cell>
          <cell r="T430">
            <v>0.72772999999999999</v>
          </cell>
          <cell r="AA430">
            <v>13.477355923529727</v>
          </cell>
        </row>
        <row r="431">
          <cell r="A431">
            <v>43</v>
          </cell>
          <cell r="T431">
            <v>0.72729999999999995</v>
          </cell>
          <cell r="AA431">
            <v>13.554262551549145</v>
          </cell>
        </row>
        <row r="432">
          <cell r="A432">
            <v>43.1</v>
          </cell>
          <cell r="T432">
            <v>0.72797000000000001</v>
          </cell>
          <cell r="AA432">
            <v>13.439865780118676</v>
          </cell>
        </row>
        <row r="433">
          <cell r="A433">
            <v>43.2</v>
          </cell>
          <cell r="T433">
            <v>0.72846</v>
          </cell>
          <cell r="AA433">
            <v>13.363475823020524</v>
          </cell>
        </row>
        <row r="434">
          <cell r="A434">
            <v>43.3</v>
          </cell>
          <cell r="T434">
            <v>0.72833999999999999</v>
          </cell>
          <cell r="AA434">
            <v>13.372480825685473</v>
          </cell>
        </row>
        <row r="435">
          <cell r="A435">
            <v>43.4</v>
          </cell>
          <cell r="T435">
            <v>0.72858000000000001</v>
          </cell>
          <cell r="AA435">
            <v>13.335078555868421</v>
          </cell>
        </row>
        <row r="436">
          <cell r="A436">
            <v>43.5</v>
          </cell>
          <cell r="T436">
            <v>0.72833999999999999</v>
          </cell>
          <cell r="AA436">
            <v>13.382192447363284</v>
          </cell>
        </row>
        <row r="437">
          <cell r="A437">
            <v>43.6</v>
          </cell>
          <cell r="T437">
            <v>0.72699000000000003</v>
          </cell>
          <cell r="AA437">
            <v>13.593011118424853</v>
          </cell>
        </row>
        <row r="438">
          <cell r="A438">
            <v>43.7</v>
          </cell>
          <cell r="T438">
            <v>0.72821999999999998</v>
          </cell>
          <cell r="AA438">
            <v>13.391182049764311</v>
          </cell>
        </row>
        <row r="439">
          <cell r="A439">
            <v>43.8</v>
          </cell>
          <cell r="T439">
            <v>0.72797000000000001</v>
          </cell>
          <cell r="AA439">
            <v>13.439921228006963</v>
          </cell>
        </row>
        <row r="440">
          <cell r="A440">
            <v>43.9</v>
          </cell>
          <cell r="T440">
            <v>0.72814999999999996</v>
          </cell>
          <cell r="AA440">
            <v>13.421547458170874</v>
          </cell>
        </row>
        <row r="441">
          <cell r="A441">
            <v>44</v>
          </cell>
          <cell r="T441">
            <v>0.72729999999999995</v>
          </cell>
          <cell r="AA441">
            <v>13.54450277634778</v>
          </cell>
        </row>
        <row r="442">
          <cell r="A442">
            <v>44.1</v>
          </cell>
          <cell r="T442">
            <v>0.72840000000000005</v>
          </cell>
          <cell r="AA442">
            <v>13.372842546804939</v>
          </cell>
        </row>
        <row r="443">
          <cell r="A443">
            <v>44.2</v>
          </cell>
          <cell r="T443">
            <v>0.72748000000000002</v>
          </cell>
          <cell r="AA443">
            <v>13.506661321824327</v>
          </cell>
        </row>
        <row r="444">
          <cell r="A444">
            <v>44.3</v>
          </cell>
          <cell r="T444">
            <v>0.72748000000000002</v>
          </cell>
          <cell r="AA444">
            <v>13.50664273645722</v>
          </cell>
        </row>
        <row r="445">
          <cell r="A445">
            <v>44.4</v>
          </cell>
          <cell r="T445">
            <v>0.72704999999999997</v>
          </cell>
          <cell r="AA445">
            <v>13.573842835006108</v>
          </cell>
        </row>
        <row r="446">
          <cell r="A446">
            <v>44.5</v>
          </cell>
          <cell r="T446">
            <v>0.72779000000000005</v>
          </cell>
          <cell r="AA446">
            <v>13.467990310639994</v>
          </cell>
        </row>
        <row r="447">
          <cell r="A447">
            <v>44.6</v>
          </cell>
          <cell r="T447">
            <v>0.72797000000000001</v>
          </cell>
          <cell r="AA447">
            <v>13.449625933606463</v>
          </cell>
        </row>
        <row r="448">
          <cell r="A448">
            <v>44.7</v>
          </cell>
          <cell r="T448">
            <v>0.72863999999999995</v>
          </cell>
          <cell r="AA448">
            <v>13.335476682150993</v>
          </cell>
        </row>
        <row r="449">
          <cell r="A449">
            <v>44.8</v>
          </cell>
          <cell r="T449">
            <v>0.72772999999999999</v>
          </cell>
          <cell r="AA449">
            <v>13.477318843071842</v>
          </cell>
        </row>
        <row r="450">
          <cell r="A450">
            <v>44.9</v>
          </cell>
          <cell r="T450">
            <v>0.72790999999999995</v>
          </cell>
          <cell r="AA450">
            <v>13.449226727914132</v>
          </cell>
        </row>
        <row r="451">
          <cell r="A451">
            <v>45</v>
          </cell>
          <cell r="T451">
            <v>0.72729999999999995</v>
          </cell>
          <cell r="AA451">
            <v>13.544484132719434</v>
          </cell>
        </row>
        <row r="452">
          <cell r="A452">
            <v>45.1</v>
          </cell>
          <cell r="T452">
            <v>0.72729999999999995</v>
          </cell>
          <cell r="AA452">
            <v>13.544521420027452</v>
          </cell>
        </row>
        <row r="453">
          <cell r="A453">
            <v>45.2</v>
          </cell>
          <cell r="T453">
            <v>0.72760000000000002</v>
          </cell>
          <cell r="AA453">
            <v>13.497634818119019</v>
          </cell>
        </row>
        <row r="454">
          <cell r="A454">
            <v>45.3</v>
          </cell>
          <cell r="T454">
            <v>0.72748000000000002</v>
          </cell>
          <cell r="AA454">
            <v>13.516340157098897</v>
          </cell>
        </row>
        <row r="455">
          <cell r="A455">
            <v>45.4</v>
          </cell>
          <cell r="T455">
            <v>0.72729999999999995</v>
          </cell>
          <cell r="AA455">
            <v>13.534781959627601</v>
          </cell>
        </row>
        <row r="456">
          <cell r="A456">
            <v>45.5</v>
          </cell>
          <cell r="T456">
            <v>0.72765999999999997</v>
          </cell>
          <cell r="AA456">
            <v>13.478536068481453</v>
          </cell>
        </row>
        <row r="457">
          <cell r="A457">
            <v>45.6</v>
          </cell>
          <cell r="T457">
            <v>0.72724</v>
          </cell>
          <cell r="AA457">
            <v>13.553899671408098</v>
          </cell>
        </row>
        <row r="458">
          <cell r="A458">
            <v>45.7</v>
          </cell>
          <cell r="T458">
            <v>0.72858000000000001</v>
          </cell>
          <cell r="AA458">
            <v>13.335115198988545</v>
          </cell>
        </row>
        <row r="459">
          <cell r="A459">
            <v>45.8</v>
          </cell>
          <cell r="T459">
            <v>0.72765999999999997</v>
          </cell>
          <cell r="AA459">
            <v>13.507730476594206</v>
          </cell>
        </row>
        <row r="460">
          <cell r="A460">
            <v>45.9</v>
          </cell>
          <cell r="T460">
            <v>0.72772999999999999</v>
          </cell>
          <cell r="AA460">
            <v>13.487066978306494</v>
          </cell>
        </row>
        <row r="461">
          <cell r="A461">
            <v>46</v>
          </cell>
          <cell r="T461">
            <v>0.72711000000000003</v>
          </cell>
          <cell r="AA461">
            <v>13.564442626307963</v>
          </cell>
        </row>
        <row r="462">
          <cell r="A462">
            <v>46.1</v>
          </cell>
          <cell r="T462">
            <v>0.72668999999999995</v>
          </cell>
          <cell r="AA462">
            <v>13.639920428057382</v>
          </cell>
        </row>
        <row r="463">
          <cell r="A463">
            <v>46.2</v>
          </cell>
          <cell r="T463">
            <v>0.72718000000000005</v>
          </cell>
          <cell r="AA463">
            <v>13.553536793586323</v>
          </cell>
        </row>
        <row r="464">
          <cell r="A464">
            <v>46.3</v>
          </cell>
          <cell r="T464">
            <v>0.72687000000000002</v>
          </cell>
          <cell r="AA464">
            <v>13.602015472634122</v>
          </cell>
        </row>
        <row r="465">
          <cell r="A465">
            <v>46.4</v>
          </cell>
          <cell r="T465">
            <v>0.72724</v>
          </cell>
          <cell r="AA465">
            <v>13.553843697173598</v>
          </cell>
        </row>
        <row r="466">
          <cell r="A466">
            <v>46.5</v>
          </cell>
          <cell r="T466">
            <v>0.72711000000000003</v>
          </cell>
          <cell r="AA466">
            <v>13.583970760578726</v>
          </cell>
        </row>
        <row r="467">
          <cell r="A467">
            <v>46.6</v>
          </cell>
          <cell r="T467">
            <v>0.72680999999999996</v>
          </cell>
          <cell r="AA467">
            <v>13.621155835444213</v>
          </cell>
        </row>
        <row r="468">
          <cell r="A468">
            <v>46.7</v>
          </cell>
          <cell r="T468">
            <v>0.72594999999999998</v>
          </cell>
          <cell r="AA468">
            <v>13.746093789436076</v>
          </cell>
        </row>
        <row r="469">
          <cell r="A469">
            <v>46.8</v>
          </cell>
          <cell r="T469">
            <v>0.72692999999999997</v>
          </cell>
          <cell r="AA469">
            <v>13.602359927505498</v>
          </cell>
        </row>
        <row r="470">
          <cell r="A470">
            <v>46.9</v>
          </cell>
          <cell r="T470">
            <v>0.72692999999999997</v>
          </cell>
          <cell r="AA470">
            <v>13.602359927505498</v>
          </cell>
        </row>
        <row r="471">
          <cell r="A471">
            <v>47</v>
          </cell>
          <cell r="T471">
            <v>0.72675000000000001</v>
          </cell>
          <cell r="AA471">
            <v>13.630527974609608</v>
          </cell>
        </row>
        <row r="472">
          <cell r="A472">
            <v>47.1</v>
          </cell>
          <cell r="T472">
            <v>0.72675000000000001</v>
          </cell>
          <cell r="AA472">
            <v>13.630527974609608</v>
          </cell>
        </row>
        <row r="473">
          <cell r="A473">
            <v>47.2</v>
          </cell>
          <cell r="T473">
            <v>0.72736000000000001</v>
          </cell>
          <cell r="AA473">
            <v>13.535126088356817</v>
          </cell>
        </row>
        <row r="474">
          <cell r="A474">
            <v>47.3</v>
          </cell>
          <cell r="T474">
            <v>0.72643999999999997</v>
          </cell>
          <cell r="AA474">
            <v>13.679072369817295</v>
          </cell>
        </row>
        <row r="475">
          <cell r="A475">
            <v>47.4</v>
          </cell>
          <cell r="T475">
            <v>0.72638000000000003</v>
          </cell>
          <cell r="AA475">
            <v>13.688491716202222</v>
          </cell>
        </row>
        <row r="476">
          <cell r="A476">
            <v>47.5</v>
          </cell>
          <cell r="T476">
            <v>0.72668999999999995</v>
          </cell>
          <cell r="AA476">
            <v>13.630183383055863</v>
          </cell>
        </row>
        <row r="477">
          <cell r="A477">
            <v>47.6</v>
          </cell>
          <cell r="T477">
            <v>0.72736000000000001</v>
          </cell>
          <cell r="AA477">
            <v>13.544884240231378</v>
          </cell>
        </row>
        <row r="478">
          <cell r="A478">
            <v>47.7</v>
          </cell>
          <cell r="T478">
            <v>0.72736000000000001</v>
          </cell>
          <cell r="AA478">
            <v>13.544865595992716</v>
          </cell>
        </row>
        <row r="479">
          <cell r="A479">
            <v>47.8</v>
          </cell>
          <cell r="T479">
            <v>0.72668999999999995</v>
          </cell>
          <cell r="AA479">
            <v>13.620391700818619</v>
          </cell>
        </row>
        <row r="480">
          <cell r="A480">
            <v>47.9</v>
          </cell>
          <cell r="T480">
            <v>0.72643999999999997</v>
          </cell>
          <cell r="AA480">
            <v>13.669290989823828</v>
          </cell>
        </row>
        <row r="481">
          <cell r="A481">
            <v>48</v>
          </cell>
          <cell r="T481">
            <v>0.72643999999999997</v>
          </cell>
          <cell r="AA481">
            <v>13.669309825927286</v>
          </cell>
        </row>
        <row r="482">
          <cell r="A482">
            <v>48.1</v>
          </cell>
          <cell r="T482">
            <v>0.72601000000000004</v>
          </cell>
          <cell r="AA482">
            <v>13.746476853409515</v>
          </cell>
        </row>
        <row r="483">
          <cell r="A483">
            <v>48.2</v>
          </cell>
          <cell r="T483">
            <v>0.72711000000000003</v>
          </cell>
          <cell r="AA483">
            <v>13.583970760578726</v>
          </cell>
        </row>
        <row r="484">
          <cell r="A484">
            <v>48.3</v>
          </cell>
          <cell r="T484">
            <v>0.72699000000000003</v>
          </cell>
          <cell r="AA484">
            <v>13.602704383630565</v>
          </cell>
        </row>
        <row r="485">
          <cell r="A485">
            <v>48.4</v>
          </cell>
          <cell r="T485">
            <v>0.72631999999999997</v>
          </cell>
          <cell r="AA485">
            <v>13.707642337308382</v>
          </cell>
        </row>
        <row r="486">
          <cell r="A486">
            <v>48.5</v>
          </cell>
          <cell r="T486">
            <v>0.72699000000000003</v>
          </cell>
          <cell r="AA486">
            <v>13.59297368160135</v>
          </cell>
        </row>
        <row r="487">
          <cell r="A487">
            <v>48.6</v>
          </cell>
          <cell r="T487">
            <v>0.72619999999999996</v>
          </cell>
          <cell r="AA487">
            <v>13.706876830031542</v>
          </cell>
        </row>
        <row r="488">
          <cell r="A488">
            <v>48.7</v>
          </cell>
          <cell r="T488">
            <v>0.72582999999999998</v>
          </cell>
          <cell r="AA488">
            <v>13.764918461791179</v>
          </cell>
        </row>
        <row r="489">
          <cell r="A489">
            <v>48.8</v>
          </cell>
          <cell r="T489">
            <v>0.72626000000000002</v>
          </cell>
          <cell r="AA489">
            <v>13.707297371435498</v>
          </cell>
        </row>
        <row r="490">
          <cell r="A490">
            <v>48.9</v>
          </cell>
          <cell r="T490">
            <v>0.72594999999999998</v>
          </cell>
          <cell r="AA490">
            <v>13.755888485597346</v>
          </cell>
        </row>
        <row r="491">
          <cell r="A491">
            <v>49</v>
          </cell>
          <cell r="T491">
            <v>0.72680999999999996</v>
          </cell>
          <cell r="AA491">
            <v>13.611384477519939</v>
          </cell>
        </row>
        <row r="492">
          <cell r="A492">
            <v>49.1</v>
          </cell>
          <cell r="T492">
            <v>0.72577000000000003</v>
          </cell>
          <cell r="AA492">
            <v>13.784132729349313</v>
          </cell>
        </row>
        <row r="493">
          <cell r="A493">
            <v>49.2</v>
          </cell>
          <cell r="T493">
            <v>0.72626000000000002</v>
          </cell>
          <cell r="AA493">
            <v>13.707259581917549</v>
          </cell>
        </row>
        <row r="494">
          <cell r="A494">
            <v>49.3</v>
          </cell>
          <cell r="T494">
            <v>0.72606999999999999</v>
          </cell>
          <cell r="AA494">
            <v>13.737085719249432</v>
          </cell>
        </row>
        <row r="495">
          <cell r="A495">
            <v>49.4</v>
          </cell>
          <cell r="T495">
            <v>0.72552000000000005</v>
          </cell>
          <cell r="AA495">
            <v>13.813596776187637</v>
          </cell>
        </row>
        <row r="496">
          <cell r="A496">
            <v>49.5</v>
          </cell>
          <cell r="T496">
            <v>0.72680999999999996</v>
          </cell>
          <cell r="AA496">
            <v>13.630872567417887</v>
          </cell>
        </row>
        <row r="497">
          <cell r="A497">
            <v>49.6</v>
          </cell>
          <cell r="T497">
            <v>0.72577000000000003</v>
          </cell>
          <cell r="AA497">
            <v>13.784151742916528</v>
          </cell>
        </row>
        <row r="498">
          <cell r="A498">
            <v>49.7</v>
          </cell>
          <cell r="T498">
            <v>0.72613000000000005</v>
          </cell>
          <cell r="AA498">
            <v>13.727677186577555</v>
          </cell>
        </row>
        <row r="499">
          <cell r="A499">
            <v>49.8</v>
          </cell>
          <cell r="T499">
            <v>0.72582999999999998</v>
          </cell>
          <cell r="AA499">
            <v>13.784497082037886</v>
          </cell>
        </row>
        <row r="500">
          <cell r="A500">
            <v>49.9</v>
          </cell>
          <cell r="T500">
            <v>0.72594999999999998</v>
          </cell>
          <cell r="AA500">
            <v>13.765703877568924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reak-In Summary"/>
      <sheetName val="Oil Weight Graph"/>
      <sheetName val="Si"/>
      <sheetName val="Torque"/>
      <sheetName val="Blow-By"/>
      <sheetName val="CCP"/>
      <sheetName val="Raw Operational Data"/>
      <sheetName val="Ch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D21">
            <v>0</v>
          </cell>
          <cell r="E21">
            <v>25</v>
          </cell>
          <cell r="F21">
            <v>30</v>
          </cell>
          <cell r="G21">
            <v>40</v>
          </cell>
          <cell r="H21">
            <v>50</v>
          </cell>
          <cell r="I21">
            <v>51</v>
          </cell>
          <cell r="J21">
            <v>60</v>
          </cell>
          <cell r="K21">
            <v>70</v>
          </cell>
          <cell r="L21">
            <v>75</v>
          </cell>
          <cell r="M21">
            <v>75</v>
          </cell>
          <cell r="N21">
            <v>76</v>
          </cell>
          <cell r="O21">
            <v>80</v>
          </cell>
          <cell r="P21">
            <v>80</v>
          </cell>
          <cell r="Q21">
            <v>81</v>
          </cell>
          <cell r="R21">
            <v>85</v>
          </cell>
        </row>
        <row r="41">
          <cell r="D41">
            <v>8</v>
          </cell>
          <cell r="E41">
            <v>58</v>
          </cell>
          <cell r="F41">
            <v>15</v>
          </cell>
          <cell r="G41">
            <v>18</v>
          </cell>
          <cell r="H41">
            <v>23</v>
          </cell>
          <cell r="I41">
            <v>11</v>
          </cell>
          <cell r="J41">
            <v>13</v>
          </cell>
          <cell r="K41">
            <v>16</v>
          </cell>
          <cell r="L41">
            <v>17</v>
          </cell>
          <cell r="M41">
            <v>9</v>
          </cell>
          <cell r="N41">
            <v>8</v>
          </cell>
          <cell r="O41">
            <v>8</v>
          </cell>
          <cell r="P41">
            <v>7</v>
          </cell>
          <cell r="Q41">
            <v>6</v>
          </cell>
          <cell r="R4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24"/>
  <sheetViews>
    <sheetView workbookViewId="0">
      <selection activeCell="D18" sqref="D18"/>
    </sheetView>
  </sheetViews>
  <sheetFormatPr defaultRowHeight="15"/>
  <cols>
    <col min="1" max="1" width="14.28515625" bestFit="1" customWidth="1"/>
    <col min="2" max="2" width="38.28515625" bestFit="1" customWidth="1"/>
    <col min="3" max="3" width="8.7109375" bestFit="1" customWidth="1"/>
    <col min="6" max="6" width="22.85546875" bestFit="1" customWidth="1"/>
    <col min="7" max="7" width="14.42578125" bestFit="1" customWidth="1"/>
    <col min="9" max="9" width="6" bestFit="1" customWidth="1"/>
    <col min="10" max="10" width="7.7109375" bestFit="1" customWidth="1"/>
    <col min="12" max="12" width="6" bestFit="1" customWidth="1"/>
    <col min="13" max="14" width="11.28515625" bestFit="1" customWidth="1"/>
    <col min="16" max="16" width="6" bestFit="1" customWidth="1"/>
    <col min="17" max="17" width="10" bestFit="1" customWidth="1"/>
    <col min="18" max="18" width="6.5703125" bestFit="1" customWidth="1"/>
    <col min="19" max="19" width="9.5703125" bestFit="1" customWidth="1"/>
  </cols>
  <sheetData>
    <row r="1" spans="1:19">
      <c r="A1" s="5" t="s">
        <v>5</v>
      </c>
      <c r="B1" s="1" t="s">
        <v>396</v>
      </c>
    </row>
    <row r="2" spans="1:19">
      <c r="A2" s="5" t="s">
        <v>37</v>
      </c>
      <c r="B2" s="1">
        <v>60</v>
      </c>
      <c r="E2" s="16"/>
      <c r="F2" s="16"/>
      <c r="G2" s="16"/>
      <c r="H2" s="16"/>
      <c r="I2" s="16"/>
      <c r="J2" s="16"/>
      <c r="K2" s="16"/>
      <c r="L2" s="16"/>
      <c r="M2" s="17"/>
      <c r="N2" s="17"/>
      <c r="O2" s="17"/>
      <c r="P2" s="17"/>
      <c r="Q2" s="16"/>
      <c r="R2" s="16"/>
      <c r="S2" s="16"/>
    </row>
    <row r="3" spans="1:19" ht="15.75" thickBot="1">
      <c r="A3" s="5" t="s">
        <v>6</v>
      </c>
      <c r="B3" s="1" t="s">
        <v>397</v>
      </c>
      <c r="M3" s="18"/>
      <c r="N3" s="18"/>
      <c r="O3" s="18"/>
      <c r="P3" s="19"/>
    </row>
    <row r="4" spans="1:19" ht="15.75">
      <c r="A4" s="5" t="s">
        <v>7</v>
      </c>
      <c r="B4" s="31">
        <f>'Raw Data SWRI Format'!K2</f>
        <v>41838.606226851851</v>
      </c>
      <c r="F4" s="34" t="s">
        <v>2</v>
      </c>
      <c r="G4" s="35"/>
      <c r="I4" s="36" t="s">
        <v>383</v>
      </c>
      <c r="J4" s="37"/>
      <c r="L4" s="38" t="s">
        <v>384</v>
      </c>
      <c r="M4" s="38"/>
      <c r="N4" s="38"/>
      <c r="O4" s="19"/>
      <c r="P4" s="38" t="s">
        <v>385</v>
      </c>
      <c r="Q4" s="38"/>
      <c r="R4" s="38"/>
      <c r="S4" s="38"/>
    </row>
    <row r="5" spans="1:19" ht="15.75">
      <c r="A5" s="5" t="s">
        <v>8</v>
      </c>
      <c r="B5" s="1"/>
      <c r="F5" s="20" t="s">
        <v>3</v>
      </c>
      <c r="G5" s="21">
        <f>LINEST(J6:J12,I6:I12)</f>
        <v>-6.2321428571428619E-4</v>
      </c>
      <c r="I5" s="22" t="s">
        <v>0</v>
      </c>
      <c r="J5" s="22" t="s">
        <v>1</v>
      </c>
      <c r="L5" s="22" t="s">
        <v>0</v>
      </c>
      <c r="M5" s="22" t="s">
        <v>386</v>
      </c>
      <c r="N5" s="22" t="s">
        <v>387</v>
      </c>
      <c r="O5" s="19"/>
      <c r="P5" s="22" t="s">
        <v>0</v>
      </c>
      <c r="Q5" s="22" t="s">
        <v>388</v>
      </c>
      <c r="R5" s="22" t="s">
        <v>389</v>
      </c>
      <c r="S5" s="22" t="s">
        <v>390</v>
      </c>
    </row>
    <row r="6" spans="1:19" ht="16.5" thickBot="1">
      <c r="A6" s="5" t="s">
        <v>9</v>
      </c>
      <c r="B6" s="31">
        <f>'Raw Data SWRI Format'!K500</f>
        <v>41840.725972222222</v>
      </c>
      <c r="F6" s="23" t="s">
        <v>4</v>
      </c>
      <c r="G6" s="24">
        <f>J12</f>
        <v>0.82569999999999999</v>
      </c>
      <c r="I6" s="1">
        <v>30</v>
      </c>
      <c r="J6" s="25">
        <v>0.86309999999999998</v>
      </c>
      <c r="L6" s="1">
        <v>20</v>
      </c>
      <c r="M6" s="26">
        <f t="shared" ref="M6:M13" si="0">$C$7*L6+$C$9</f>
        <v>0</v>
      </c>
      <c r="N6" s="26">
        <f t="shared" ref="N6:N13" si="1">$C$7*L6+$C$10</f>
        <v>0</v>
      </c>
      <c r="O6" s="19"/>
      <c r="P6" s="1">
        <v>32.5</v>
      </c>
      <c r="Q6" s="27">
        <v>0.85670000000000002</v>
      </c>
      <c r="R6" s="1">
        <f t="shared" ref="R6:R11" si="2">$C$7*P6+$C$8</f>
        <v>0</v>
      </c>
      <c r="S6" s="1">
        <f t="shared" ref="S6:S11" si="3">Q6-R6</f>
        <v>0.85670000000000002</v>
      </c>
    </row>
    <row r="7" spans="1:19">
      <c r="A7" s="5" t="s">
        <v>10</v>
      </c>
      <c r="B7" s="1"/>
      <c r="I7" s="1">
        <v>40</v>
      </c>
      <c r="J7" s="25">
        <v>0.85680000000000001</v>
      </c>
      <c r="L7" s="1">
        <v>30</v>
      </c>
      <c r="M7" s="26">
        <f t="shared" si="0"/>
        <v>0</v>
      </c>
      <c r="N7" s="26">
        <f t="shared" si="1"/>
        <v>0</v>
      </c>
      <c r="O7" s="19"/>
      <c r="P7" s="1">
        <v>50</v>
      </c>
      <c r="Q7" s="27">
        <v>0.84802</v>
      </c>
      <c r="R7" s="1">
        <f t="shared" si="2"/>
        <v>0</v>
      </c>
      <c r="S7" s="1">
        <f t="shared" si="3"/>
        <v>0.84802</v>
      </c>
    </row>
    <row r="8" spans="1:19">
      <c r="A8" s="5" t="s">
        <v>36</v>
      </c>
      <c r="B8" s="1">
        <v>0</v>
      </c>
      <c r="F8" t="s">
        <v>391</v>
      </c>
      <c r="G8">
        <f>LINEST(J6:J12,I6:I12)</f>
        <v>-6.2321428571428619E-4</v>
      </c>
      <c r="I8" s="1">
        <v>50</v>
      </c>
      <c r="J8" s="25">
        <v>0.85060000000000002</v>
      </c>
      <c r="L8" s="1">
        <v>40</v>
      </c>
      <c r="M8" s="26">
        <f t="shared" si="0"/>
        <v>0</v>
      </c>
      <c r="N8" s="26">
        <f t="shared" si="1"/>
        <v>0</v>
      </c>
      <c r="O8" s="19"/>
      <c r="P8" s="3">
        <v>60</v>
      </c>
      <c r="Q8" s="27">
        <v>0.84389999999999998</v>
      </c>
      <c r="R8" s="1">
        <f t="shared" si="2"/>
        <v>0</v>
      </c>
      <c r="S8" s="1">
        <f t="shared" si="3"/>
        <v>0.84389999999999998</v>
      </c>
    </row>
    <row r="9" spans="1:19">
      <c r="A9" s="13"/>
      <c r="F9" t="s">
        <v>392</v>
      </c>
      <c r="G9">
        <f>INTERCEPT(J6:J12,I6:I12)</f>
        <v>0.88175000000000003</v>
      </c>
      <c r="I9" s="28">
        <v>60</v>
      </c>
      <c r="J9" s="25">
        <v>0.84430000000000005</v>
      </c>
      <c r="L9" s="1">
        <v>50</v>
      </c>
      <c r="M9" s="26">
        <f t="shared" si="0"/>
        <v>0</v>
      </c>
      <c r="N9" s="26">
        <f t="shared" si="1"/>
        <v>0</v>
      </c>
      <c r="P9" s="1">
        <v>70</v>
      </c>
      <c r="Q9" s="27">
        <v>0.83813000000000004</v>
      </c>
      <c r="R9" s="1">
        <f t="shared" si="2"/>
        <v>0</v>
      </c>
      <c r="S9" s="1">
        <f t="shared" si="3"/>
        <v>0.83813000000000004</v>
      </c>
    </row>
    <row r="10" spans="1:19">
      <c r="F10" t="s">
        <v>393</v>
      </c>
      <c r="G10">
        <f>G9+0.005</f>
        <v>0.88675000000000004</v>
      </c>
      <c r="I10" s="28">
        <v>70</v>
      </c>
      <c r="J10" s="25">
        <v>0.83809999999999996</v>
      </c>
      <c r="L10" s="1">
        <v>60</v>
      </c>
      <c r="M10" s="26">
        <f t="shared" si="0"/>
        <v>0</v>
      </c>
      <c r="N10" s="26">
        <f t="shared" si="1"/>
        <v>0</v>
      </c>
      <c r="P10" s="1">
        <v>79.900000000000006</v>
      </c>
      <c r="Q10" s="27">
        <v>0.83643999999999996</v>
      </c>
      <c r="R10" s="1">
        <f t="shared" si="2"/>
        <v>0</v>
      </c>
      <c r="S10" s="1">
        <f t="shared" si="3"/>
        <v>0.83643999999999996</v>
      </c>
    </row>
    <row r="11" spans="1:19">
      <c r="F11" t="s">
        <v>394</v>
      </c>
      <c r="G11">
        <f>G9-0.005</f>
        <v>0.87675000000000003</v>
      </c>
      <c r="I11" s="28">
        <v>80</v>
      </c>
      <c r="J11" s="25">
        <v>0.83189999999999997</v>
      </c>
      <c r="L11" s="1">
        <v>70</v>
      </c>
      <c r="M11" s="26">
        <f t="shared" si="0"/>
        <v>0</v>
      </c>
      <c r="N11" s="26">
        <f t="shared" si="1"/>
        <v>0</v>
      </c>
      <c r="O11" s="29"/>
      <c r="P11" s="1">
        <v>34</v>
      </c>
      <c r="Q11" s="27">
        <v>0.85699999999999998</v>
      </c>
      <c r="R11" s="1">
        <f t="shared" si="2"/>
        <v>0</v>
      </c>
      <c r="S11" s="1">
        <f t="shared" si="3"/>
        <v>0.85699999999999998</v>
      </c>
    </row>
    <row r="12" spans="1:19">
      <c r="A12" s="40" t="s">
        <v>11</v>
      </c>
      <c r="B12" s="40"/>
      <c r="C12" s="40"/>
      <c r="I12" s="28">
        <v>90</v>
      </c>
      <c r="J12" s="25">
        <v>0.82569999999999999</v>
      </c>
      <c r="L12" s="1">
        <v>80</v>
      </c>
      <c r="M12" s="26">
        <f t="shared" si="0"/>
        <v>0</v>
      </c>
      <c r="N12" s="26">
        <f t="shared" si="1"/>
        <v>0</v>
      </c>
      <c r="O12" s="30"/>
      <c r="P12" s="1"/>
      <c r="Q12" s="27"/>
      <c r="R12" s="1"/>
      <c r="S12" s="1"/>
    </row>
    <row r="13" spans="1:19">
      <c r="L13" s="1">
        <v>90</v>
      </c>
      <c r="M13" s="26">
        <f t="shared" si="0"/>
        <v>0</v>
      </c>
      <c r="N13" s="26">
        <f t="shared" si="1"/>
        <v>0</v>
      </c>
      <c r="O13" s="7"/>
      <c r="P13" s="1"/>
      <c r="Q13" s="27"/>
      <c r="R13" s="1"/>
      <c r="S13" s="1"/>
    </row>
    <row r="14" spans="1:19">
      <c r="A14" s="2" t="s">
        <v>6</v>
      </c>
      <c r="O14" s="7"/>
      <c r="P14" s="19"/>
    </row>
    <row r="15" spans="1:19">
      <c r="A15" s="39"/>
      <c r="B15" s="3" t="s">
        <v>0</v>
      </c>
      <c r="C15" s="1" t="s">
        <v>1</v>
      </c>
      <c r="O15" s="7"/>
      <c r="P15" s="19"/>
    </row>
    <row r="16" spans="1:19">
      <c r="A16" s="39"/>
      <c r="B16" s="1">
        <v>50</v>
      </c>
      <c r="C16" s="1">
        <f>J8</f>
        <v>0.85060000000000002</v>
      </c>
      <c r="O16" s="7"/>
      <c r="P16" s="19"/>
    </row>
    <row r="17" spans="1:16">
      <c r="A17" s="39"/>
      <c r="B17" s="1">
        <v>70</v>
      </c>
      <c r="C17" s="1">
        <f>J10</f>
        <v>0.83809999999999996</v>
      </c>
      <c r="O17" s="7"/>
      <c r="P17" s="19"/>
    </row>
    <row r="18" spans="1:16">
      <c r="A18" s="39"/>
      <c r="B18" s="1">
        <v>90</v>
      </c>
      <c r="C18" s="1">
        <f>J12</f>
        <v>0.82569999999999999</v>
      </c>
    </row>
    <row r="19" spans="1:16">
      <c r="A19" s="39"/>
      <c r="B19" s="1"/>
      <c r="C19" s="1"/>
    </row>
    <row r="20" spans="1:16">
      <c r="A20" s="39"/>
      <c r="B20" s="1" t="s">
        <v>395</v>
      </c>
      <c r="C20" s="1">
        <v>0.82693000000000005</v>
      </c>
    </row>
    <row r="21" spans="1:16">
      <c r="A21" s="39"/>
      <c r="B21" s="1" t="s">
        <v>3</v>
      </c>
      <c r="C21" s="1">
        <f>G5</f>
        <v>-6.2321428571428619E-4</v>
      </c>
    </row>
    <row r="22" spans="1:16">
      <c r="A22" s="39"/>
      <c r="B22" s="1" t="s">
        <v>4</v>
      </c>
      <c r="C22" s="1">
        <f>G6</f>
        <v>0.82569999999999999</v>
      </c>
    </row>
    <row r="23" spans="1:16">
      <c r="A23" s="6"/>
      <c r="B23" s="7"/>
      <c r="C23" s="7"/>
    </row>
    <row r="24" spans="1:16">
      <c r="A24" s="7"/>
    </row>
  </sheetData>
  <mergeCells count="6">
    <mergeCell ref="F4:G4"/>
    <mergeCell ref="I4:J4"/>
    <mergeCell ref="L4:N4"/>
    <mergeCell ref="P4:S4"/>
    <mergeCell ref="A15:A22"/>
    <mergeCell ref="A12:C1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A500"/>
  <sheetViews>
    <sheetView workbookViewId="0">
      <pane ySplit="1" topLeftCell="A2" activePane="bottomLeft" state="frozen"/>
      <selection activeCell="T498" sqref="T498"/>
      <selection pane="bottomLeft" activeCell="AB3" sqref="AB3:AB500"/>
    </sheetView>
  </sheetViews>
  <sheetFormatPr defaultColWidth="13" defaultRowHeight="15"/>
  <cols>
    <col min="1" max="1" width="13.140625" style="4" bestFit="1" customWidth="1"/>
    <col min="2" max="2" width="13.140625" bestFit="1" customWidth="1"/>
    <col min="3" max="3" width="17.28515625" customWidth="1"/>
    <col min="4" max="4" width="15.140625" bestFit="1" customWidth="1"/>
    <col min="5" max="5" width="14.7109375" style="44" bestFit="1" customWidth="1"/>
    <col min="6" max="6" width="13.42578125" style="44" bestFit="1" customWidth="1"/>
    <col min="7" max="7" width="10.28515625" bestFit="1" customWidth="1"/>
    <col min="8" max="8" width="16" bestFit="1" customWidth="1"/>
    <col min="9" max="9" width="14.5703125" bestFit="1" customWidth="1"/>
    <col min="10" max="10" width="18" bestFit="1" customWidth="1"/>
    <col min="11" max="11" width="20.7109375" bestFit="1" customWidth="1"/>
    <col min="12" max="12" width="9.28515625" bestFit="1" customWidth="1"/>
    <col min="13" max="13" width="12.28515625" style="44" bestFit="1" customWidth="1"/>
    <col min="14" max="14" width="23.7109375" bestFit="1" customWidth="1"/>
    <col min="15" max="15" width="13.140625" bestFit="1" customWidth="1"/>
    <col min="16" max="16" width="18.85546875" bestFit="1" customWidth="1"/>
    <col min="17" max="17" width="23.28515625" bestFit="1" customWidth="1"/>
    <col min="18" max="18" width="18.140625" bestFit="1" customWidth="1"/>
    <col min="19" max="19" width="18.28515625" bestFit="1" customWidth="1"/>
    <col min="20" max="20" width="33.42578125" bestFit="1" customWidth="1"/>
    <col min="21" max="21" width="16.140625" bestFit="1" customWidth="1"/>
    <col min="22" max="22" width="19" bestFit="1" customWidth="1"/>
    <col min="23" max="23" width="15.42578125" bestFit="1" customWidth="1"/>
    <col min="24" max="24" width="29.42578125" bestFit="1" customWidth="1"/>
    <col min="25" max="25" width="20.7109375" bestFit="1" customWidth="1"/>
    <col min="26" max="27" width="22.85546875" style="33" bestFit="1" customWidth="1"/>
  </cols>
  <sheetData>
    <row r="1" spans="1:27" s="12" customFormat="1" ht="30">
      <c r="A1" s="8" t="s">
        <v>382</v>
      </c>
      <c r="B1" s="9" t="s">
        <v>12</v>
      </c>
      <c r="C1" s="9" t="s">
        <v>13</v>
      </c>
      <c r="D1" s="9" t="s">
        <v>14</v>
      </c>
      <c r="E1" s="45" t="s">
        <v>15</v>
      </c>
      <c r="F1" s="45" t="s">
        <v>26</v>
      </c>
      <c r="G1" s="9" t="s">
        <v>16</v>
      </c>
      <c r="H1" s="9" t="s">
        <v>17</v>
      </c>
      <c r="I1" s="9" t="s">
        <v>19</v>
      </c>
      <c r="J1" s="9" t="s">
        <v>22</v>
      </c>
      <c r="K1" s="9" t="s">
        <v>32</v>
      </c>
      <c r="L1" s="9" t="s">
        <v>23</v>
      </c>
      <c r="M1" s="43" t="s">
        <v>24</v>
      </c>
      <c r="N1" s="9" t="s">
        <v>25</v>
      </c>
      <c r="O1" s="9" t="s">
        <v>27</v>
      </c>
      <c r="P1" s="9" t="s">
        <v>28</v>
      </c>
      <c r="Q1" s="9" t="s">
        <v>29</v>
      </c>
      <c r="R1" s="9" t="s">
        <v>30</v>
      </c>
      <c r="S1" s="9" t="s">
        <v>31</v>
      </c>
      <c r="T1" s="9" t="s">
        <v>35</v>
      </c>
      <c r="U1" s="9" t="s">
        <v>18</v>
      </c>
      <c r="V1" s="9" t="s">
        <v>21</v>
      </c>
      <c r="W1" s="9" t="s">
        <v>20</v>
      </c>
      <c r="X1" s="10" t="s">
        <v>33</v>
      </c>
      <c r="Y1" s="11" t="s">
        <v>34</v>
      </c>
      <c r="Z1" s="32" t="s">
        <v>380</v>
      </c>
      <c r="AA1" s="32" t="s">
        <v>381</v>
      </c>
    </row>
    <row r="2" spans="1:27">
      <c r="A2" s="15">
        <v>0.1</v>
      </c>
      <c r="B2">
        <f>'Raw Data SWRI Format'!L2</f>
        <v>1799</v>
      </c>
      <c r="C2">
        <f>'Raw Data SWRI Format'!Y2</f>
        <v>90.2</v>
      </c>
      <c r="D2">
        <f>'Raw Data SWRI Format'!AB2</f>
        <v>24.8</v>
      </c>
      <c r="E2" s="44">
        <f>'Raw Data SWRI Format'!AD2</f>
        <v>39.700000000000003</v>
      </c>
      <c r="F2" s="44">
        <f>'Raw Data SWRI Format'!AG2</f>
        <v>998.9</v>
      </c>
      <c r="G2">
        <f>'Raw Data SWRI Format'!AC2</f>
        <v>39.799999999999997</v>
      </c>
      <c r="H2">
        <f>'Raw Data SWRI Format'!AA2</f>
        <v>90.1</v>
      </c>
      <c r="I2">
        <f>'Raw Data SWRI Format'!AE2</f>
        <v>95.1</v>
      </c>
      <c r="J2">
        <f>'Raw Data SWRI Format'!X2</f>
        <v>95.9</v>
      </c>
      <c r="K2">
        <f>'Raw Data SWRI Format'!AP2</f>
        <v>98.6</v>
      </c>
      <c r="L2">
        <f>'Raw Data SWRI Format'!N2</f>
        <v>112.66</v>
      </c>
      <c r="M2" s="44">
        <f>'Raw Data SWRI Format'!M2</f>
        <v>60</v>
      </c>
      <c r="N2">
        <f>'Raw Data SWRI Format'!V2</f>
        <v>20</v>
      </c>
      <c r="O2">
        <f>'Raw Data SWRI Format'!O2</f>
        <v>596.4</v>
      </c>
      <c r="P2">
        <f>'Raw Data SWRI Format'!P2</f>
        <v>381.5</v>
      </c>
      <c r="Q2">
        <f>'Raw Data SWRI Format'!T2</f>
        <v>57.1</v>
      </c>
      <c r="R2">
        <f>'Raw Data SWRI Format'!U2</f>
        <v>5.5</v>
      </c>
      <c r="S2">
        <f>'Raw Data SWRI Format'!AQ2</f>
        <v>103.2</v>
      </c>
      <c r="T2">
        <f>'Raw Data SWRI Format'!AH2</f>
        <v>0.76512000000000002</v>
      </c>
      <c r="U2">
        <f>'Raw Data SWRI Format'!AI2</f>
        <v>87.8</v>
      </c>
      <c r="V2">
        <f>'Raw Data SWRI Format'!AL2</f>
        <v>83.9</v>
      </c>
      <c r="W2">
        <f>'Raw Data SWRI Format'!AJ2</f>
        <v>1.2110000000000001</v>
      </c>
      <c r="X2">
        <f>'Raw Data SWRI Format'!AM2</f>
        <v>0.76229999999999998</v>
      </c>
      <c r="Y2">
        <f>'Raw Data SWRI Format'!AK2</f>
        <v>8.0900000000000004E-4</v>
      </c>
      <c r="Z2" s="33">
        <f>100*(('Test Info and Baseline Info'!$C$20-'Test Data'!X2)/('Test Data'!X2-'Test Data'!Y2))</f>
        <v>8.4872966325275119</v>
      </c>
      <c r="AA2" s="33">
        <f>100*(('Test Info and Baseline Info'!$C$22-(T2+'Test Info and Baseline Info'!$G$5*(90-'Test Data'!U2)))/((T2+'Test Info and Baseline Info'!$G$5*(90-'Test Data'!U2))-'Test Data'!Y2))</f>
        <v>8.1200457740587808</v>
      </c>
    </row>
    <row r="3" spans="1:27">
      <c r="A3" s="15">
        <v>0.2</v>
      </c>
      <c r="B3">
        <f>'Raw Data SWRI Format'!L3</f>
        <v>1800</v>
      </c>
      <c r="C3">
        <f>'Raw Data SWRI Format'!Y3</f>
        <v>90</v>
      </c>
      <c r="D3">
        <f>'Raw Data SWRI Format'!AB3</f>
        <v>25.1</v>
      </c>
      <c r="E3" s="44">
        <f>'Raw Data SWRI Format'!AD3</f>
        <v>40.1</v>
      </c>
      <c r="F3" s="44">
        <f>'Raw Data SWRI Format'!AG3</f>
        <v>998.9</v>
      </c>
      <c r="G3">
        <f>'Raw Data SWRI Format'!AC3</f>
        <v>40</v>
      </c>
      <c r="H3">
        <f>'Raw Data SWRI Format'!AA3</f>
        <v>90.4</v>
      </c>
      <c r="I3">
        <f>'Raw Data SWRI Format'!AE3</f>
        <v>95.6</v>
      </c>
      <c r="J3">
        <f>'Raw Data SWRI Format'!X3</f>
        <v>95.9</v>
      </c>
      <c r="K3">
        <f>'Raw Data SWRI Format'!AP3</f>
        <v>98.5</v>
      </c>
      <c r="L3">
        <f>'Raw Data SWRI Format'!N3</f>
        <v>115.28</v>
      </c>
      <c r="M3" s="44">
        <f>'Raw Data SWRI Format'!M3</f>
        <v>62.4</v>
      </c>
      <c r="N3">
        <f>'Raw Data SWRI Format'!V3</f>
        <v>20</v>
      </c>
      <c r="O3">
        <f>'Raw Data SWRI Format'!O3</f>
        <v>595</v>
      </c>
      <c r="P3">
        <f>'Raw Data SWRI Format'!P3</f>
        <v>379.1</v>
      </c>
      <c r="Q3">
        <f>'Raw Data SWRI Format'!T3</f>
        <v>57.1</v>
      </c>
      <c r="R3">
        <f>'Raw Data SWRI Format'!U3</f>
        <v>5.5</v>
      </c>
      <c r="S3">
        <f>'Raw Data SWRI Format'!AQ3</f>
        <v>103.2</v>
      </c>
      <c r="T3">
        <f>'Raw Data SWRI Format'!AH3</f>
        <v>0.75882000000000005</v>
      </c>
      <c r="U3">
        <f>'Raw Data SWRI Format'!AI3</f>
        <v>89.1</v>
      </c>
      <c r="V3">
        <f>'Raw Data SWRI Format'!AL3</f>
        <v>83.7</v>
      </c>
      <c r="W3">
        <f>'Raw Data SWRI Format'!AJ3</f>
        <v>1.3240000000000001</v>
      </c>
      <c r="X3">
        <f>'Raw Data SWRI Format'!AM3</f>
        <v>0.75760000000000005</v>
      </c>
      <c r="Y3">
        <f>'Raw Data SWRI Format'!AK3</f>
        <v>8.0500000000000005E-4</v>
      </c>
      <c r="Z3" s="33">
        <f>100*(('Test Info and Baseline Info'!$C$20-'Test Data'!X3)/('Test Data'!X3-'Test Data'!Y3))</f>
        <v>9.1610013279686022</v>
      </c>
      <c r="AA3" s="33">
        <f>100*(('Test Info and Baseline Info'!$C$22-(T3+'Test Info and Baseline Info'!$G$5*(90-'Test Data'!U3)))/((T3+'Test Info and Baseline Info'!$G$5*(90-'Test Data'!U3))-'Test Data'!Y3))</f>
        <v>8.9036275889416174</v>
      </c>
    </row>
    <row r="4" spans="1:27">
      <c r="A4" s="15">
        <v>0.3</v>
      </c>
      <c r="B4">
        <f>'Raw Data SWRI Format'!L4</f>
        <v>1800</v>
      </c>
      <c r="C4">
        <f>'Raw Data SWRI Format'!Y4</f>
        <v>89.8</v>
      </c>
      <c r="D4">
        <f>'Raw Data SWRI Format'!AB4</f>
        <v>24.9</v>
      </c>
      <c r="E4" s="44">
        <f>'Raw Data SWRI Format'!AD4</f>
        <v>40</v>
      </c>
      <c r="F4" s="44">
        <f>'Raw Data SWRI Format'!AG4</f>
        <v>998.9</v>
      </c>
      <c r="G4">
        <f>'Raw Data SWRI Format'!AC4</f>
        <v>39.9</v>
      </c>
      <c r="H4">
        <f>'Raw Data SWRI Format'!AA4</f>
        <v>89.9</v>
      </c>
      <c r="I4">
        <f>'Raw Data SWRI Format'!AE4</f>
        <v>95.4</v>
      </c>
      <c r="J4">
        <f>'Raw Data SWRI Format'!X4</f>
        <v>95.9</v>
      </c>
      <c r="K4">
        <f>'Raw Data SWRI Format'!AP4</f>
        <v>98.5</v>
      </c>
      <c r="L4">
        <f>'Raw Data SWRI Format'!N4</f>
        <v>114.6</v>
      </c>
      <c r="M4" s="44">
        <f>'Raw Data SWRI Format'!M4</f>
        <v>61.9</v>
      </c>
      <c r="N4">
        <f>'Raw Data SWRI Format'!V4</f>
        <v>19.899999999999999</v>
      </c>
      <c r="O4">
        <f>'Raw Data SWRI Format'!O4</f>
        <v>595.6</v>
      </c>
      <c r="P4">
        <f>'Raw Data SWRI Format'!P4</f>
        <v>378</v>
      </c>
      <c r="Q4">
        <f>'Raw Data SWRI Format'!T4</f>
        <v>83.7</v>
      </c>
      <c r="R4">
        <f>'Raw Data SWRI Format'!U4</f>
        <v>5.5</v>
      </c>
      <c r="S4">
        <f>'Raw Data SWRI Format'!AQ4</f>
        <v>103.1</v>
      </c>
      <c r="T4">
        <f>'Raw Data SWRI Format'!AH4</f>
        <v>0.75539000000000001</v>
      </c>
      <c r="U4">
        <f>'Raw Data SWRI Format'!AI4</f>
        <v>89.4</v>
      </c>
      <c r="V4">
        <f>'Raw Data SWRI Format'!AL4</f>
        <v>83.7</v>
      </c>
      <c r="W4">
        <f>'Raw Data SWRI Format'!AJ4</f>
        <v>1.448</v>
      </c>
      <c r="X4">
        <f>'Raw Data SWRI Format'!AM4</f>
        <v>0.75460000000000005</v>
      </c>
      <c r="Y4">
        <f>'Raw Data SWRI Format'!AK4</f>
        <v>8.0400000000000003E-4</v>
      </c>
      <c r="Z4" s="33">
        <f>100*(('Test Info and Baseline Info'!$C$20-'Test Data'!X4)/('Test Data'!X4-'Test Data'!Y4))</f>
        <v>9.5954343084866469</v>
      </c>
      <c r="AA4" s="33">
        <f>100*(('Test Info and Baseline Info'!$C$22-(T4+'Test Info and Baseline Info'!$G$5*(90-'Test Data'!U4)))/((T4+'Test Info and Baseline Info'!$G$5*(90-'Test Data'!U4))-'Test Data'!Y4))</f>
        <v>9.3718903805854534</v>
      </c>
    </row>
    <row r="5" spans="1:27">
      <c r="A5" s="15">
        <v>0.4</v>
      </c>
      <c r="B5">
        <f>'Raw Data SWRI Format'!L5</f>
        <v>1800</v>
      </c>
      <c r="C5">
        <f>'Raw Data SWRI Format'!Y5</f>
        <v>90.1</v>
      </c>
      <c r="D5">
        <f>'Raw Data SWRI Format'!AB5</f>
        <v>25.2</v>
      </c>
      <c r="E5" s="44">
        <f>'Raw Data SWRI Format'!AD5</f>
        <v>40.200000000000003</v>
      </c>
      <c r="F5" s="44">
        <f>'Raw Data SWRI Format'!AG5</f>
        <v>998.9</v>
      </c>
      <c r="G5">
        <f>'Raw Data SWRI Format'!AC5</f>
        <v>39.9</v>
      </c>
      <c r="H5">
        <f>'Raw Data SWRI Format'!AA5</f>
        <v>89.9</v>
      </c>
      <c r="I5">
        <f>'Raw Data SWRI Format'!AE5</f>
        <v>95.4</v>
      </c>
      <c r="J5">
        <f>'Raw Data SWRI Format'!X5</f>
        <v>96</v>
      </c>
      <c r="K5">
        <f>'Raw Data SWRI Format'!AP5</f>
        <v>98.5</v>
      </c>
      <c r="L5">
        <f>'Raw Data SWRI Format'!N5</f>
        <v>113.88</v>
      </c>
      <c r="M5" s="44">
        <f>'Raw Data SWRI Format'!M5</f>
        <v>62.2</v>
      </c>
      <c r="N5">
        <f>'Raw Data SWRI Format'!V5</f>
        <v>20.100000000000001</v>
      </c>
      <c r="O5">
        <f>'Raw Data SWRI Format'!O5</f>
        <v>595.4</v>
      </c>
      <c r="P5">
        <f>'Raw Data SWRI Format'!P5</f>
        <v>376.7</v>
      </c>
      <c r="Q5">
        <f>'Raw Data SWRI Format'!T5</f>
        <v>99.8</v>
      </c>
      <c r="R5">
        <f>'Raw Data SWRI Format'!U5</f>
        <v>5.5</v>
      </c>
      <c r="S5">
        <f>'Raw Data SWRI Format'!AQ5</f>
        <v>103.1</v>
      </c>
      <c r="T5">
        <f>'Raw Data SWRI Format'!AH5</f>
        <v>0.75226999999999999</v>
      </c>
      <c r="U5">
        <f>'Raw Data SWRI Format'!AI5</f>
        <v>89.8</v>
      </c>
      <c r="V5">
        <f>'Raw Data SWRI Format'!AL5</f>
        <v>83.8</v>
      </c>
      <c r="W5">
        <f>'Raw Data SWRI Format'!AJ5</f>
        <v>1.47</v>
      </c>
      <c r="X5">
        <f>'Raw Data SWRI Format'!AM5</f>
        <v>0.752</v>
      </c>
      <c r="Y5">
        <f>'Raw Data SWRI Format'!AK5</f>
        <v>8.0400000000000003E-4</v>
      </c>
      <c r="Z5" s="33">
        <f>100*(('Test Info and Baseline Info'!$C$20-'Test Data'!X5)/('Test Data'!X5-'Test Data'!Y5))</f>
        <v>9.9747602489896181</v>
      </c>
      <c r="AA5" s="33">
        <f>100*(('Test Info and Baseline Info'!$C$22-(T5+'Test Info and Baseline Info'!$G$5*(90-'Test Data'!U5)))/((T5+'Test Info and Baseline Info'!$G$5*(90-'Test Data'!U5))-'Test Data'!Y5))</f>
        <v>9.789776931333952</v>
      </c>
    </row>
    <row r="6" spans="1:27">
      <c r="A6" s="15">
        <v>0.5</v>
      </c>
      <c r="B6">
        <f>'Raw Data SWRI Format'!L6</f>
        <v>1800</v>
      </c>
      <c r="C6">
        <f>'Raw Data SWRI Format'!Y6</f>
        <v>90</v>
      </c>
      <c r="D6">
        <f>'Raw Data SWRI Format'!AB6</f>
        <v>25</v>
      </c>
      <c r="E6" s="44">
        <f>'Raw Data SWRI Format'!AD6</f>
        <v>40.200000000000003</v>
      </c>
      <c r="F6" s="44">
        <f>'Raw Data SWRI Format'!AG6</f>
        <v>998.9</v>
      </c>
      <c r="G6">
        <f>'Raw Data SWRI Format'!AC6</f>
        <v>39.9</v>
      </c>
      <c r="H6">
        <f>'Raw Data SWRI Format'!AA6</f>
        <v>90</v>
      </c>
      <c r="I6">
        <f>'Raw Data SWRI Format'!AE6</f>
        <v>95.4</v>
      </c>
      <c r="J6">
        <f>'Raw Data SWRI Format'!X6</f>
        <v>96.1</v>
      </c>
      <c r="K6">
        <f>'Raw Data SWRI Format'!AP6</f>
        <v>98.5</v>
      </c>
      <c r="L6">
        <f>'Raw Data SWRI Format'!N6</f>
        <v>113.38</v>
      </c>
      <c r="M6" s="44">
        <f>'Raw Data SWRI Format'!M6</f>
        <v>63.1</v>
      </c>
      <c r="N6">
        <f>'Raw Data SWRI Format'!V6</f>
        <v>20.399999999999999</v>
      </c>
      <c r="O6">
        <f>'Raw Data SWRI Format'!O6</f>
        <v>592.5</v>
      </c>
      <c r="P6">
        <f>'Raw Data SWRI Format'!P6</f>
        <v>375.8</v>
      </c>
      <c r="Q6">
        <f>'Raw Data SWRI Format'!T6</f>
        <v>100.1</v>
      </c>
      <c r="R6">
        <f>'Raw Data SWRI Format'!U6</f>
        <v>5.5</v>
      </c>
      <c r="S6">
        <f>'Raw Data SWRI Format'!AQ6</f>
        <v>103</v>
      </c>
      <c r="T6">
        <f>'Raw Data SWRI Format'!AH6</f>
        <v>0.75195999999999996</v>
      </c>
      <c r="U6">
        <f>'Raw Data SWRI Format'!AI6</f>
        <v>89.9</v>
      </c>
      <c r="V6">
        <f>'Raw Data SWRI Format'!AL6</f>
        <v>83.9</v>
      </c>
      <c r="W6">
        <f>'Raw Data SWRI Format'!AJ6</f>
        <v>1.4930000000000001</v>
      </c>
      <c r="X6">
        <f>'Raw Data SWRI Format'!AM6</f>
        <v>0.75190000000000001</v>
      </c>
      <c r="Y6">
        <f>'Raw Data SWRI Format'!AK6</f>
        <v>8.0599999999999997E-4</v>
      </c>
      <c r="Z6" s="33">
        <f>100*(('Test Info and Baseline Info'!$C$20-'Test Data'!X6)/('Test Data'!X6-'Test Data'!Y6))</f>
        <v>9.9894287532585846</v>
      </c>
      <c r="AA6" s="33">
        <f>100*(('Test Info and Baseline Info'!$C$22-(T6+'Test Info and Baseline Info'!$G$5*(90-'Test Data'!U6)))/((T6+'Test Info and Baseline Info'!$G$5*(90-'Test Data'!U6))-'Test Data'!Y6))</f>
        <v>9.82600706866344</v>
      </c>
    </row>
    <row r="7" spans="1:27">
      <c r="A7" s="15">
        <v>0.6</v>
      </c>
      <c r="B7">
        <f>'Raw Data SWRI Format'!L7</f>
        <v>1800</v>
      </c>
      <c r="C7">
        <f>'Raw Data SWRI Format'!Y7</f>
        <v>90</v>
      </c>
      <c r="D7">
        <f>'Raw Data SWRI Format'!AB7</f>
        <v>25</v>
      </c>
      <c r="E7" s="44">
        <f>'Raw Data SWRI Format'!AD7</f>
        <v>40.200000000000003</v>
      </c>
      <c r="F7" s="44">
        <f>'Raw Data SWRI Format'!AG7</f>
        <v>998.9</v>
      </c>
      <c r="G7">
        <f>'Raw Data SWRI Format'!AC7</f>
        <v>40</v>
      </c>
      <c r="H7">
        <f>'Raw Data SWRI Format'!AA7</f>
        <v>89.9</v>
      </c>
      <c r="I7">
        <f>'Raw Data SWRI Format'!AE7</f>
        <v>95.4</v>
      </c>
      <c r="J7">
        <f>'Raw Data SWRI Format'!X7</f>
        <v>96</v>
      </c>
      <c r="K7">
        <f>'Raw Data SWRI Format'!AP7</f>
        <v>98.4</v>
      </c>
      <c r="L7">
        <f>'Raw Data SWRI Format'!N7</f>
        <v>114.11</v>
      </c>
      <c r="M7" s="44">
        <f>'Raw Data SWRI Format'!M7</f>
        <v>63.1</v>
      </c>
      <c r="N7">
        <f>'Raw Data SWRI Format'!V7</f>
        <v>20.2</v>
      </c>
      <c r="O7">
        <f>'Raw Data SWRI Format'!O7</f>
        <v>596.4</v>
      </c>
      <c r="P7">
        <f>'Raw Data SWRI Format'!P7</f>
        <v>375.9</v>
      </c>
      <c r="Q7">
        <f>'Raw Data SWRI Format'!T7</f>
        <v>100</v>
      </c>
      <c r="R7">
        <f>'Raw Data SWRI Format'!U7</f>
        <v>5.5</v>
      </c>
      <c r="S7">
        <f>'Raw Data SWRI Format'!AQ7</f>
        <v>103</v>
      </c>
      <c r="T7">
        <f>'Raw Data SWRI Format'!AH7</f>
        <v>0.75068000000000001</v>
      </c>
      <c r="U7">
        <f>'Raw Data SWRI Format'!AI7</f>
        <v>89.9</v>
      </c>
      <c r="V7">
        <f>'Raw Data SWRI Format'!AL7</f>
        <v>83.8</v>
      </c>
      <c r="W7">
        <f>'Raw Data SWRI Format'!AJ7</f>
        <v>1.4910000000000001</v>
      </c>
      <c r="X7">
        <f>'Raw Data SWRI Format'!AM7</f>
        <v>0.75060000000000004</v>
      </c>
      <c r="Y7">
        <f>'Raw Data SWRI Format'!AK7</f>
        <v>8.0400000000000003E-4</v>
      </c>
      <c r="Z7" s="33">
        <f>100*(('Test Info and Baseline Info'!$C$20-'Test Data'!X7)/('Test Data'!X7-'Test Data'!Y7))</f>
        <v>10.180102321164691</v>
      </c>
      <c r="AA7" s="33">
        <f>100*(('Test Info and Baseline Info'!$C$22-(T7+'Test Info and Baseline Info'!$G$5*(90-'Test Data'!U7)))/((T7+'Test Info and Baseline Info'!$G$5*(90-'Test Data'!U7))-'Test Data'!Y7))</f>
        <v>10.013463820988287</v>
      </c>
    </row>
    <row r="8" spans="1:27">
      <c r="A8" s="15">
        <v>0.7</v>
      </c>
      <c r="B8">
        <f>'Raw Data SWRI Format'!L8</f>
        <v>1799</v>
      </c>
      <c r="C8">
        <f>'Raw Data SWRI Format'!Y8</f>
        <v>90</v>
      </c>
      <c r="D8">
        <f>'Raw Data SWRI Format'!AB8</f>
        <v>25.1</v>
      </c>
      <c r="E8" s="44">
        <f>'Raw Data SWRI Format'!AD8</f>
        <v>39.9</v>
      </c>
      <c r="F8" s="44">
        <f>'Raw Data SWRI Format'!AG8</f>
        <v>998.9</v>
      </c>
      <c r="G8">
        <f>'Raw Data SWRI Format'!AC8</f>
        <v>40.1</v>
      </c>
      <c r="H8">
        <f>'Raw Data SWRI Format'!AA8</f>
        <v>90</v>
      </c>
      <c r="I8">
        <f>'Raw Data SWRI Format'!AE8</f>
        <v>95.5</v>
      </c>
      <c r="J8">
        <f>'Raw Data SWRI Format'!X8</f>
        <v>96</v>
      </c>
      <c r="K8">
        <f>'Raw Data SWRI Format'!AP8</f>
        <v>98.5</v>
      </c>
      <c r="L8">
        <f>'Raw Data SWRI Format'!N8</f>
        <v>114.29</v>
      </c>
      <c r="M8" s="44">
        <f>'Raw Data SWRI Format'!M8</f>
        <v>65.599999999999994</v>
      </c>
      <c r="N8">
        <f>'Raw Data SWRI Format'!V8</f>
        <v>20.100000000000001</v>
      </c>
      <c r="O8">
        <f>'Raw Data SWRI Format'!O8</f>
        <v>590.1</v>
      </c>
      <c r="P8">
        <f>'Raw Data SWRI Format'!P8</f>
        <v>375.8</v>
      </c>
      <c r="Q8">
        <f>'Raw Data SWRI Format'!T8</f>
        <v>100.1</v>
      </c>
      <c r="R8">
        <f>'Raw Data SWRI Format'!U8</f>
        <v>5.5</v>
      </c>
      <c r="S8">
        <f>'Raw Data SWRI Format'!AQ8</f>
        <v>103.4</v>
      </c>
      <c r="T8">
        <f>'Raw Data SWRI Format'!AH8</f>
        <v>0.74902000000000002</v>
      </c>
      <c r="U8">
        <f>'Raw Data SWRI Format'!AI8</f>
        <v>90</v>
      </c>
      <c r="V8">
        <f>'Raw Data SWRI Format'!AL8</f>
        <v>83.9</v>
      </c>
      <c r="W8">
        <f>'Raw Data SWRI Format'!AJ8</f>
        <v>1.496</v>
      </c>
      <c r="X8">
        <f>'Raw Data SWRI Format'!AM8</f>
        <v>0.74909999999999999</v>
      </c>
      <c r="Y8">
        <f>'Raw Data SWRI Format'!AK8</f>
        <v>8.0500000000000005E-4</v>
      </c>
      <c r="Z8" s="33">
        <f>100*(('Test Info and Baseline Info'!$C$20-'Test Data'!X8)/('Test Data'!X8-'Test Data'!Y8))</f>
        <v>10.400978223828846</v>
      </c>
      <c r="AA8" s="33">
        <f>100*(('Test Info and Baseline Info'!$C$22-(T8+'Test Info and Baseline Info'!$G$5*(90-'Test Data'!U8)))/((T8+'Test Info and Baseline Info'!$G$5*(90-'Test Data'!U8))-'Test Data'!Y8))</f>
        <v>10.248391170986944</v>
      </c>
    </row>
    <row r="9" spans="1:27">
      <c r="A9" s="15">
        <v>0.8</v>
      </c>
      <c r="B9">
        <f>'Raw Data SWRI Format'!L9</f>
        <v>1800</v>
      </c>
      <c r="C9">
        <f>'Raw Data SWRI Format'!Y9</f>
        <v>90</v>
      </c>
      <c r="D9">
        <f>'Raw Data SWRI Format'!AB9</f>
        <v>25.2</v>
      </c>
      <c r="E9" s="44">
        <f>'Raw Data SWRI Format'!AD9</f>
        <v>40</v>
      </c>
      <c r="F9" s="44">
        <f>'Raw Data SWRI Format'!AG9</f>
        <v>998.9</v>
      </c>
      <c r="G9">
        <f>'Raw Data SWRI Format'!AC9</f>
        <v>40</v>
      </c>
      <c r="H9">
        <f>'Raw Data SWRI Format'!AA9</f>
        <v>90</v>
      </c>
      <c r="I9">
        <f>'Raw Data SWRI Format'!AE9</f>
        <v>95.5</v>
      </c>
      <c r="J9">
        <f>'Raw Data SWRI Format'!X9</f>
        <v>96</v>
      </c>
      <c r="K9">
        <f>'Raw Data SWRI Format'!AP9</f>
        <v>98.5</v>
      </c>
      <c r="L9">
        <f>'Raw Data SWRI Format'!N9</f>
        <v>113.33</v>
      </c>
      <c r="M9" s="44">
        <f>'Raw Data SWRI Format'!M9</f>
        <v>61.4</v>
      </c>
      <c r="N9">
        <f>'Raw Data SWRI Format'!V9</f>
        <v>20.399999999999999</v>
      </c>
      <c r="O9">
        <f>'Raw Data SWRI Format'!O9</f>
        <v>595.1</v>
      </c>
      <c r="P9">
        <f>'Raw Data SWRI Format'!P9</f>
        <v>374.8</v>
      </c>
      <c r="Q9">
        <f>'Raw Data SWRI Format'!T9</f>
        <v>100.1</v>
      </c>
      <c r="R9">
        <f>'Raw Data SWRI Format'!U9</f>
        <v>5.5</v>
      </c>
      <c r="S9">
        <f>'Raw Data SWRI Format'!AQ9</f>
        <v>103</v>
      </c>
      <c r="T9">
        <f>'Raw Data SWRI Format'!AH9</f>
        <v>0.74780000000000002</v>
      </c>
      <c r="U9">
        <f>'Raw Data SWRI Format'!AI9</f>
        <v>90.1</v>
      </c>
      <c r="V9">
        <f>'Raw Data SWRI Format'!AL9</f>
        <v>83.9</v>
      </c>
      <c r="W9">
        <f>'Raw Data SWRI Format'!AJ9</f>
        <v>1.5</v>
      </c>
      <c r="X9">
        <f>'Raw Data SWRI Format'!AM9</f>
        <v>0.74790000000000001</v>
      </c>
      <c r="Y9">
        <f>'Raw Data SWRI Format'!AK9</f>
        <v>8.0500000000000005E-4</v>
      </c>
      <c r="Z9" s="33">
        <f>100*(('Test Info and Baseline Info'!$C$20-'Test Data'!X9)/('Test Data'!X9-'Test Data'!Y9))</f>
        <v>10.578306641056363</v>
      </c>
      <c r="AA9" s="33">
        <f>100*(('Test Info and Baseline Info'!$C$22-(T9+'Test Info and Baseline Info'!$G$5*(90-'Test Data'!U9)))/((T9+'Test Info and Baseline Info'!$G$5*(90-'Test Data'!U9))-'Test Data'!Y9))</f>
        <v>10.419237766465132</v>
      </c>
    </row>
    <row r="10" spans="1:27">
      <c r="A10" s="15">
        <v>0.9</v>
      </c>
      <c r="B10">
        <f>'Raw Data SWRI Format'!L10</f>
        <v>1799</v>
      </c>
      <c r="C10">
        <f>'Raw Data SWRI Format'!Y10</f>
        <v>90</v>
      </c>
      <c r="D10">
        <f>'Raw Data SWRI Format'!AB10</f>
        <v>25.1</v>
      </c>
      <c r="E10" s="44">
        <f>'Raw Data SWRI Format'!AD10</f>
        <v>40</v>
      </c>
      <c r="F10" s="44">
        <f>'Raw Data SWRI Format'!AG10</f>
        <v>998.9</v>
      </c>
      <c r="G10">
        <f>'Raw Data SWRI Format'!AC10</f>
        <v>40</v>
      </c>
      <c r="H10">
        <f>'Raw Data SWRI Format'!AA10</f>
        <v>90</v>
      </c>
      <c r="I10">
        <f>'Raw Data SWRI Format'!AE10</f>
        <v>95.5</v>
      </c>
      <c r="J10">
        <f>'Raw Data SWRI Format'!X10</f>
        <v>96</v>
      </c>
      <c r="K10">
        <f>'Raw Data SWRI Format'!AP10</f>
        <v>98.6</v>
      </c>
      <c r="L10">
        <f>'Raw Data SWRI Format'!N10</f>
        <v>114.78</v>
      </c>
      <c r="M10" s="44">
        <f>'Raw Data SWRI Format'!M10</f>
        <v>61.5</v>
      </c>
      <c r="N10">
        <f>'Raw Data SWRI Format'!V10</f>
        <v>20.5</v>
      </c>
      <c r="O10">
        <f>'Raw Data SWRI Format'!O10</f>
        <v>594.29999999999995</v>
      </c>
      <c r="P10">
        <f>'Raw Data SWRI Format'!P10</f>
        <v>374.4</v>
      </c>
      <c r="Q10">
        <f>'Raw Data SWRI Format'!T10</f>
        <v>100.1</v>
      </c>
      <c r="R10">
        <f>'Raw Data SWRI Format'!U10</f>
        <v>5.5</v>
      </c>
      <c r="S10">
        <f>'Raw Data SWRI Format'!AQ10</f>
        <v>103</v>
      </c>
      <c r="T10">
        <f>'Raw Data SWRI Format'!AH10</f>
        <v>0.74773999999999996</v>
      </c>
      <c r="U10">
        <f>'Raw Data SWRI Format'!AI10</f>
        <v>90</v>
      </c>
      <c r="V10">
        <f>'Raw Data SWRI Format'!AL10</f>
        <v>84</v>
      </c>
      <c r="W10">
        <f>'Raw Data SWRI Format'!AJ10</f>
        <v>1.4970000000000001</v>
      </c>
      <c r="X10">
        <f>'Raw Data SWRI Format'!AM10</f>
        <v>0.74780000000000002</v>
      </c>
      <c r="Y10">
        <f>'Raw Data SWRI Format'!AK10</f>
        <v>8.0599999999999997E-4</v>
      </c>
      <c r="Z10" s="33">
        <f>100*(('Test Info and Baseline Info'!$C$20-'Test Data'!X10)/('Test Data'!X10-'Test Data'!Y10))</f>
        <v>10.593123907287078</v>
      </c>
      <c r="AA10" s="33">
        <f>100*(('Test Info and Baseline Info'!$C$22-(T10+'Test Info and Baseline Info'!$G$5*(90-'Test Data'!U10)))/((T10+'Test Info and Baseline Info'!$G$5*(90-'Test Data'!U10))-'Test Data'!Y10))</f>
        <v>10.437334490062044</v>
      </c>
    </row>
    <row r="11" spans="1:27">
      <c r="A11" s="15">
        <v>1</v>
      </c>
      <c r="B11">
        <f>'Raw Data SWRI Format'!L11</f>
        <v>1800</v>
      </c>
      <c r="C11">
        <f>'Raw Data SWRI Format'!Y11</f>
        <v>90</v>
      </c>
      <c r="D11">
        <f>'Raw Data SWRI Format'!AB11</f>
        <v>24.8</v>
      </c>
      <c r="E11" s="44">
        <f>'Raw Data SWRI Format'!AD11</f>
        <v>40.1</v>
      </c>
      <c r="F11" s="44">
        <f>'Raw Data SWRI Format'!AG11</f>
        <v>998.9</v>
      </c>
      <c r="G11">
        <f>'Raw Data SWRI Format'!AC11</f>
        <v>40</v>
      </c>
      <c r="H11">
        <f>'Raw Data SWRI Format'!AA11</f>
        <v>90</v>
      </c>
      <c r="I11">
        <f>'Raw Data SWRI Format'!AE11</f>
        <v>95.6</v>
      </c>
      <c r="J11">
        <f>'Raw Data SWRI Format'!X11</f>
        <v>96</v>
      </c>
      <c r="K11">
        <f>'Raw Data SWRI Format'!AP11</f>
        <v>98.5</v>
      </c>
      <c r="L11">
        <f>'Raw Data SWRI Format'!N11</f>
        <v>114.01</v>
      </c>
      <c r="M11" s="44">
        <f>'Raw Data SWRI Format'!M11</f>
        <v>63.2</v>
      </c>
      <c r="N11">
        <f>'Raw Data SWRI Format'!V11</f>
        <v>20.5</v>
      </c>
      <c r="O11">
        <f>'Raw Data SWRI Format'!O11</f>
        <v>584.79999999999995</v>
      </c>
      <c r="P11">
        <f>'Raw Data SWRI Format'!P11</f>
        <v>374.6</v>
      </c>
      <c r="Q11">
        <f>'Raw Data SWRI Format'!T11</f>
        <v>100.1</v>
      </c>
      <c r="R11">
        <f>'Raw Data SWRI Format'!U11</f>
        <v>5.5</v>
      </c>
      <c r="S11">
        <f>'Raw Data SWRI Format'!AQ11</f>
        <v>103.2</v>
      </c>
      <c r="T11">
        <f>'Raw Data SWRI Format'!AH11</f>
        <v>0.74731000000000003</v>
      </c>
      <c r="U11">
        <f>'Raw Data SWRI Format'!AI11</f>
        <v>90.1</v>
      </c>
      <c r="V11">
        <f>'Raw Data SWRI Format'!AL11</f>
        <v>84.3</v>
      </c>
      <c r="W11">
        <f>'Raw Data SWRI Format'!AJ11</f>
        <v>1.5009999999999999</v>
      </c>
      <c r="X11">
        <f>'Raw Data SWRI Format'!AM11</f>
        <v>0.74739999999999995</v>
      </c>
      <c r="Y11">
        <f>'Raw Data SWRI Format'!AK11</f>
        <v>8.0900000000000004E-4</v>
      </c>
      <c r="Z11" s="33">
        <f>100*(('Test Info and Baseline Info'!$C$20-'Test Data'!X11)/('Test Data'!X11-'Test Data'!Y11))</f>
        <v>10.652418794226035</v>
      </c>
      <c r="AA11" s="33">
        <f>100*(('Test Info and Baseline Info'!$C$22-(T11+'Test Info and Baseline Info'!$G$5*(90-'Test Data'!U11)))/((T11+'Test Info and Baseline Info'!$G$5*(90-'Test Data'!U11))-'Test Data'!Y11))</f>
        <v>10.491766247174606</v>
      </c>
    </row>
    <row r="12" spans="1:27">
      <c r="A12" s="15">
        <v>1.1000000000000001</v>
      </c>
      <c r="B12">
        <f>'Raw Data SWRI Format'!L12</f>
        <v>1800</v>
      </c>
      <c r="C12">
        <f>'Raw Data SWRI Format'!Y12</f>
        <v>89.9</v>
      </c>
      <c r="D12">
        <f>'Raw Data SWRI Format'!AB12</f>
        <v>24.8</v>
      </c>
      <c r="E12" s="44">
        <f>'Raw Data SWRI Format'!AD12</f>
        <v>39.9</v>
      </c>
      <c r="F12" s="44">
        <f>'Raw Data SWRI Format'!AG12</f>
        <v>998.9</v>
      </c>
      <c r="G12">
        <f>'Raw Data SWRI Format'!AC12</f>
        <v>39.9</v>
      </c>
      <c r="H12">
        <f>'Raw Data SWRI Format'!AA12</f>
        <v>90</v>
      </c>
      <c r="I12">
        <f>'Raw Data SWRI Format'!AE12</f>
        <v>95.5</v>
      </c>
      <c r="J12">
        <f>'Raw Data SWRI Format'!X12</f>
        <v>96</v>
      </c>
      <c r="K12">
        <f>'Raw Data SWRI Format'!AP12</f>
        <v>98.5</v>
      </c>
      <c r="L12">
        <f>'Raw Data SWRI Format'!N12</f>
        <v>114.89</v>
      </c>
      <c r="M12" s="44">
        <f>'Raw Data SWRI Format'!M12</f>
        <v>62.9</v>
      </c>
      <c r="N12">
        <f>'Raw Data SWRI Format'!V12</f>
        <v>20.6</v>
      </c>
      <c r="O12">
        <f>'Raw Data SWRI Format'!O12</f>
        <v>589.5</v>
      </c>
      <c r="P12">
        <f>'Raw Data SWRI Format'!P12</f>
        <v>374.5</v>
      </c>
      <c r="Q12">
        <f>'Raw Data SWRI Format'!T12</f>
        <v>99.9</v>
      </c>
      <c r="R12">
        <f>'Raw Data SWRI Format'!U12</f>
        <v>5.5</v>
      </c>
      <c r="S12">
        <f>'Raw Data SWRI Format'!AQ12</f>
        <v>103.1</v>
      </c>
      <c r="T12">
        <f>'Raw Data SWRI Format'!AH12</f>
        <v>0.74633000000000005</v>
      </c>
      <c r="U12">
        <f>'Raw Data SWRI Format'!AI12</f>
        <v>89.9</v>
      </c>
      <c r="V12">
        <f>'Raw Data SWRI Format'!AL12</f>
        <v>84.1</v>
      </c>
      <c r="W12">
        <f>'Raw Data SWRI Format'!AJ12</f>
        <v>1.5</v>
      </c>
      <c r="X12">
        <f>'Raw Data SWRI Format'!AM12</f>
        <v>0.74619999999999997</v>
      </c>
      <c r="Y12">
        <f>'Raw Data SWRI Format'!AK12</f>
        <v>8.0699999999999999E-4</v>
      </c>
      <c r="Z12" s="33">
        <f>100*(('Test Info and Baseline Info'!$C$20-'Test Data'!X12)/('Test Data'!X12-'Test Data'!Y12))</f>
        <v>10.830528325326384</v>
      </c>
      <c r="AA12" s="33">
        <f>100*(('Test Info and Baseline Info'!$C$22-(T12+'Test Info and Baseline Info'!$G$5*(90-'Test Data'!U12)))/((T12+'Test Info and Baseline Info'!$G$5*(90-'Test Data'!U12))-'Test Data'!Y12))</f>
        <v>10.655467647306674</v>
      </c>
    </row>
    <row r="13" spans="1:27">
      <c r="A13" s="15">
        <v>1.2</v>
      </c>
      <c r="B13">
        <f>'Raw Data SWRI Format'!L13</f>
        <v>1799</v>
      </c>
      <c r="C13">
        <f>'Raw Data SWRI Format'!Y13</f>
        <v>90</v>
      </c>
      <c r="D13">
        <f>'Raw Data SWRI Format'!AB13</f>
        <v>24.9</v>
      </c>
      <c r="E13" s="44">
        <f>'Raw Data SWRI Format'!AD13</f>
        <v>39.799999999999997</v>
      </c>
      <c r="F13" s="44">
        <f>'Raw Data SWRI Format'!AG13</f>
        <v>998.9</v>
      </c>
      <c r="G13">
        <f>'Raw Data SWRI Format'!AC13</f>
        <v>39.9</v>
      </c>
      <c r="H13">
        <f>'Raw Data SWRI Format'!AA13</f>
        <v>89.9</v>
      </c>
      <c r="I13">
        <f>'Raw Data SWRI Format'!AE13</f>
        <v>95.4</v>
      </c>
      <c r="J13">
        <f>'Raw Data SWRI Format'!X13</f>
        <v>96</v>
      </c>
      <c r="K13">
        <f>'Raw Data SWRI Format'!AP13</f>
        <v>98.5</v>
      </c>
      <c r="L13">
        <f>'Raw Data SWRI Format'!N13</f>
        <v>117.02</v>
      </c>
      <c r="M13" s="44">
        <f>'Raw Data SWRI Format'!M13</f>
        <v>64.3</v>
      </c>
      <c r="N13">
        <f>'Raw Data SWRI Format'!V13</f>
        <v>20.5</v>
      </c>
      <c r="O13">
        <f>'Raw Data SWRI Format'!O13</f>
        <v>597.1</v>
      </c>
      <c r="P13">
        <f>'Raw Data SWRI Format'!P13</f>
        <v>374.1</v>
      </c>
      <c r="Q13">
        <f>'Raw Data SWRI Format'!T13</f>
        <v>99.8</v>
      </c>
      <c r="R13">
        <f>'Raw Data SWRI Format'!U13</f>
        <v>5.5</v>
      </c>
      <c r="S13">
        <f>'Raw Data SWRI Format'!AQ13</f>
        <v>103</v>
      </c>
      <c r="T13">
        <f>'Raw Data SWRI Format'!AH13</f>
        <v>0.74670000000000003</v>
      </c>
      <c r="U13">
        <f>'Raw Data SWRI Format'!AI13</f>
        <v>89.9</v>
      </c>
      <c r="V13">
        <f>'Raw Data SWRI Format'!AL13</f>
        <v>83.9</v>
      </c>
      <c r="W13">
        <f>'Raw Data SWRI Format'!AJ13</f>
        <v>1.4950000000000001</v>
      </c>
      <c r="X13">
        <f>'Raw Data SWRI Format'!AM13</f>
        <v>0.74660000000000004</v>
      </c>
      <c r="Y13">
        <f>'Raw Data SWRI Format'!AK13</f>
        <v>8.0599999999999997E-4</v>
      </c>
      <c r="Z13" s="33">
        <f>100*(('Test Info and Baseline Info'!$C$20-'Test Data'!X13)/('Test Data'!X13-'Test Data'!Y13))</f>
        <v>10.771070831891917</v>
      </c>
      <c r="AA13" s="33">
        <f>100*(('Test Info and Baseline Info'!$C$22-(T13+'Test Info and Baseline Info'!$G$5*(90-'Test Data'!U13)))/((T13+'Test Info and Baseline Info'!$G$5*(90-'Test Data'!U13))-'Test Data'!Y13))</f>
        <v>10.600558235875409</v>
      </c>
    </row>
    <row r="14" spans="1:27">
      <c r="A14" s="15">
        <v>1.3</v>
      </c>
      <c r="B14">
        <f>'Raw Data SWRI Format'!L14</f>
        <v>1800</v>
      </c>
      <c r="C14">
        <f>'Raw Data SWRI Format'!Y14</f>
        <v>90.1</v>
      </c>
      <c r="D14">
        <f>'Raw Data SWRI Format'!AB14</f>
        <v>25</v>
      </c>
      <c r="E14" s="44">
        <f>'Raw Data SWRI Format'!AD14</f>
        <v>40</v>
      </c>
      <c r="F14" s="44">
        <f>'Raw Data SWRI Format'!AG14</f>
        <v>998.9</v>
      </c>
      <c r="G14">
        <f>'Raw Data SWRI Format'!AC14</f>
        <v>40.1</v>
      </c>
      <c r="H14">
        <f>'Raw Data SWRI Format'!AA14</f>
        <v>90</v>
      </c>
      <c r="I14">
        <f>'Raw Data SWRI Format'!AE14</f>
        <v>95.5</v>
      </c>
      <c r="J14">
        <f>'Raw Data SWRI Format'!X14</f>
        <v>96</v>
      </c>
      <c r="K14">
        <f>'Raw Data SWRI Format'!AP14</f>
        <v>98.5</v>
      </c>
      <c r="L14">
        <f>'Raw Data SWRI Format'!N14</f>
        <v>114.58</v>
      </c>
      <c r="M14" s="44">
        <f>'Raw Data SWRI Format'!M14</f>
        <v>63.7</v>
      </c>
      <c r="N14">
        <f>'Raw Data SWRI Format'!V14</f>
        <v>20.6</v>
      </c>
      <c r="O14">
        <f>'Raw Data SWRI Format'!O14</f>
        <v>583.9</v>
      </c>
      <c r="P14">
        <f>'Raw Data SWRI Format'!P14</f>
        <v>373.4</v>
      </c>
      <c r="Q14">
        <f>'Raw Data SWRI Format'!T14</f>
        <v>99.9</v>
      </c>
      <c r="R14">
        <f>'Raw Data SWRI Format'!U14</f>
        <v>5.5</v>
      </c>
      <c r="S14">
        <f>'Raw Data SWRI Format'!AQ14</f>
        <v>102.9</v>
      </c>
      <c r="T14">
        <f>'Raw Data SWRI Format'!AH14</f>
        <v>0.74602000000000002</v>
      </c>
      <c r="U14">
        <f>'Raw Data SWRI Format'!AI14</f>
        <v>90.1</v>
      </c>
      <c r="V14">
        <f>'Raw Data SWRI Format'!AL14</f>
        <v>83.9</v>
      </c>
      <c r="W14">
        <f>'Raw Data SWRI Format'!AJ14</f>
        <v>1.4950000000000001</v>
      </c>
      <c r="X14">
        <f>'Raw Data SWRI Format'!AM14</f>
        <v>0.74609999999999999</v>
      </c>
      <c r="Y14">
        <f>'Raw Data SWRI Format'!AK14</f>
        <v>8.0400000000000003E-4</v>
      </c>
      <c r="Z14" s="33">
        <f>100*(('Test Info and Baseline Info'!$C$20-'Test Data'!X14)/('Test Data'!X14-'Test Data'!Y14))</f>
        <v>10.845355402417304</v>
      </c>
      <c r="AA14" s="33">
        <f>100*(('Test Info and Baseline Info'!$C$22-(T14+'Test Info and Baseline Info'!$G$5*(90-'Test Data'!U14)))/((T14+'Test Info and Baseline Info'!$G$5*(90-'Test Data'!U14))-'Test Data'!Y14))</f>
        <v>10.682945724063869</v>
      </c>
    </row>
    <row r="15" spans="1:27">
      <c r="A15" s="15">
        <v>1.4</v>
      </c>
      <c r="B15">
        <f>'Raw Data SWRI Format'!L15</f>
        <v>1800</v>
      </c>
      <c r="C15">
        <f>'Raw Data SWRI Format'!Y15</f>
        <v>90</v>
      </c>
      <c r="D15">
        <f>'Raw Data SWRI Format'!AB15</f>
        <v>24.8</v>
      </c>
      <c r="E15" s="44">
        <f>'Raw Data SWRI Format'!AD15</f>
        <v>40.1</v>
      </c>
      <c r="F15" s="44">
        <f>'Raw Data SWRI Format'!AG15</f>
        <v>998.9</v>
      </c>
      <c r="G15">
        <f>'Raw Data SWRI Format'!AC15</f>
        <v>40</v>
      </c>
      <c r="H15">
        <f>'Raw Data SWRI Format'!AA15</f>
        <v>90</v>
      </c>
      <c r="I15">
        <f>'Raw Data SWRI Format'!AE15</f>
        <v>95.5</v>
      </c>
      <c r="J15">
        <f>'Raw Data SWRI Format'!X15</f>
        <v>96</v>
      </c>
      <c r="K15">
        <f>'Raw Data SWRI Format'!AP15</f>
        <v>98.5</v>
      </c>
      <c r="L15">
        <f>'Raw Data SWRI Format'!N15</f>
        <v>113.32</v>
      </c>
      <c r="M15" s="44">
        <f>'Raw Data SWRI Format'!M15</f>
        <v>62.5</v>
      </c>
      <c r="N15">
        <f>'Raw Data SWRI Format'!V15</f>
        <v>20.7</v>
      </c>
      <c r="O15">
        <f>'Raw Data SWRI Format'!O15</f>
        <v>585.70000000000005</v>
      </c>
      <c r="P15">
        <f>'Raw Data SWRI Format'!P15</f>
        <v>373.1</v>
      </c>
      <c r="Q15">
        <f>'Raw Data SWRI Format'!T15</f>
        <v>99.9</v>
      </c>
      <c r="R15">
        <f>'Raw Data SWRI Format'!U15</f>
        <v>5.5</v>
      </c>
      <c r="S15">
        <f>'Raw Data SWRI Format'!AQ15</f>
        <v>102.9</v>
      </c>
      <c r="T15">
        <f>'Raw Data SWRI Format'!AH15</f>
        <v>0.74541000000000002</v>
      </c>
      <c r="U15">
        <f>'Raw Data SWRI Format'!AI15</f>
        <v>90</v>
      </c>
      <c r="V15">
        <f>'Raw Data SWRI Format'!AL15</f>
        <v>84.1</v>
      </c>
      <c r="W15">
        <f>'Raw Data SWRI Format'!AJ15</f>
        <v>1.504</v>
      </c>
      <c r="X15">
        <f>'Raw Data SWRI Format'!AM15</f>
        <v>0.74550000000000005</v>
      </c>
      <c r="Y15">
        <f>'Raw Data SWRI Format'!AK15</f>
        <v>8.0699999999999999E-4</v>
      </c>
      <c r="Z15" s="33">
        <f>100*(('Test Info and Baseline Info'!$C$20-'Test Data'!X15)/('Test Data'!X15-'Test Data'!Y15))</f>
        <v>10.934707322346256</v>
      </c>
      <c r="AA15" s="33">
        <f>100*(('Test Info and Baseline Info'!$C$22-(T15+'Test Info and Baseline Info'!$G$5*(90-'Test Data'!U15)))/((T15+'Test Info and Baseline Info'!$G$5*(90-'Test Data'!U15))-'Test Data'!Y15))</f>
        <v>10.782927278026005</v>
      </c>
    </row>
    <row r="16" spans="1:27">
      <c r="A16" s="15">
        <v>1.5</v>
      </c>
      <c r="B16">
        <f>'Raw Data SWRI Format'!L16</f>
        <v>1800</v>
      </c>
      <c r="C16">
        <f>'Raw Data SWRI Format'!Y16</f>
        <v>90</v>
      </c>
      <c r="D16">
        <f>'Raw Data SWRI Format'!AB16</f>
        <v>25.2</v>
      </c>
      <c r="E16" s="44">
        <f>'Raw Data SWRI Format'!AD16</f>
        <v>40.1</v>
      </c>
      <c r="F16" s="44">
        <f>'Raw Data SWRI Format'!AG16</f>
        <v>998.9</v>
      </c>
      <c r="G16">
        <f>'Raw Data SWRI Format'!AC16</f>
        <v>40</v>
      </c>
      <c r="H16">
        <f>'Raw Data SWRI Format'!AA16</f>
        <v>90.1</v>
      </c>
      <c r="I16">
        <f>'Raw Data SWRI Format'!AE16</f>
        <v>95.5</v>
      </c>
      <c r="J16">
        <f>'Raw Data SWRI Format'!X16</f>
        <v>96</v>
      </c>
      <c r="K16">
        <f>'Raw Data SWRI Format'!AP16</f>
        <v>98.5</v>
      </c>
      <c r="L16">
        <f>'Raw Data SWRI Format'!N16</f>
        <v>114.67</v>
      </c>
      <c r="M16" s="44">
        <f>'Raw Data SWRI Format'!M16</f>
        <v>63.4</v>
      </c>
      <c r="N16">
        <f>'Raw Data SWRI Format'!V16</f>
        <v>20.5</v>
      </c>
      <c r="O16">
        <f>'Raw Data SWRI Format'!O16</f>
        <v>592.20000000000005</v>
      </c>
      <c r="P16">
        <f>'Raw Data SWRI Format'!P16</f>
        <v>373</v>
      </c>
      <c r="Q16">
        <f>'Raw Data SWRI Format'!T16</f>
        <v>99.9</v>
      </c>
      <c r="R16">
        <f>'Raw Data SWRI Format'!U16</f>
        <v>5.5</v>
      </c>
      <c r="S16">
        <f>'Raw Data SWRI Format'!AQ16</f>
        <v>102.9</v>
      </c>
      <c r="T16">
        <f>'Raw Data SWRI Format'!AH16</f>
        <v>0.74578</v>
      </c>
      <c r="U16">
        <f>'Raw Data SWRI Format'!AI16</f>
        <v>90</v>
      </c>
      <c r="V16">
        <f>'Raw Data SWRI Format'!AL16</f>
        <v>84.2</v>
      </c>
      <c r="W16">
        <f>'Raw Data SWRI Format'!AJ16</f>
        <v>1.5069999999999999</v>
      </c>
      <c r="X16">
        <f>'Raw Data SWRI Format'!AM16</f>
        <v>0.74580000000000002</v>
      </c>
      <c r="Y16">
        <f>'Raw Data SWRI Format'!AK16</f>
        <v>8.0800000000000002E-4</v>
      </c>
      <c r="Z16" s="33">
        <f>100*(('Test Info and Baseline Info'!$C$20-'Test Data'!X16)/('Test Data'!X16-'Test Data'!Y16))</f>
        <v>10.890049826038407</v>
      </c>
      <c r="AA16" s="33">
        <f>100*(('Test Info and Baseline Info'!$C$22-(T16+'Test Info and Baseline Info'!$G$5*(90-'Test Data'!U16)))/((T16+'Test Info and Baseline Info'!$G$5*(90-'Test Data'!U16))-'Test Data'!Y16))</f>
        <v>10.727919975515858</v>
      </c>
    </row>
    <row r="17" spans="1:27">
      <c r="A17" s="15">
        <v>1.6</v>
      </c>
      <c r="B17">
        <f>'Raw Data SWRI Format'!L17</f>
        <v>1800</v>
      </c>
      <c r="C17">
        <f>'Raw Data SWRI Format'!Y17</f>
        <v>89.9</v>
      </c>
      <c r="D17">
        <f>'Raw Data SWRI Format'!AB17</f>
        <v>24.8</v>
      </c>
      <c r="E17" s="44">
        <f>'Raw Data SWRI Format'!AD17</f>
        <v>40</v>
      </c>
      <c r="F17" s="44">
        <f>'Raw Data SWRI Format'!AG17</f>
        <v>998.9</v>
      </c>
      <c r="G17">
        <f>'Raw Data SWRI Format'!AC17</f>
        <v>39.9</v>
      </c>
      <c r="H17">
        <f>'Raw Data SWRI Format'!AA17</f>
        <v>90</v>
      </c>
      <c r="I17">
        <f>'Raw Data SWRI Format'!AE17</f>
        <v>95.5</v>
      </c>
      <c r="J17">
        <f>'Raw Data SWRI Format'!X17</f>
        <v>96</v>
      </c>
      <c r="K17">
        <f>'Raw Data SWRI Format'!AP17</f>
        <v>98.4</v>
      </c>
      <c r="L17">
        <f>'Raw Data SWRI Format'!N17</f>
        <v>114.55</v>
      </c>
      <c r="M17" s="44">
        <f>'Raw Data SWRI Format'!M17</f>
        <v>62.7</v>
      </c>
      <c r="N17">
        <f>'Raw Data SWRI Format'!V17</f>
        <v>20.7</v>
      </c>
      <c r="O17">
        <f>'Raw Data SWRI Format'!O17</f>
        <v>596.79999999999995</v>
      </c>
      <c r="P17">
        <f>'Raw Data SWRI Format'!P17</f>
        <v>372.8</v>
      </c>
      <c r="Q17">
        <f>'Raw Data SWRI Format'!T17</f>
        <v>100.1</v>
      </c>
      <c r="R17">
        <f>'Raw Data SWRI Format'!U17</f>
        <v>5.5</v>
      </c>
      <c r="S17">
        <f>'Raw Data SWRI Format'!AQ17</f>
        <v>102.8</v>
      </c>
      <c r="T17">
        <f>'Raw Data SWRI Format'!AH17</f>
        <v>0.74541000000000002</v>
      </c>
      <c r="U17">
        <f>'Raw Data SWRI Format'!AI17</f>
        <v>90</v>
      </c>
      <c r="V17">
        <f>'Raw Data SWRI Format'!AL17</f>
        <v>84</v>
      </c>
      <c r="W17">
        <f>'Raw Data SWRI Format'!AJ17</f>
        <v>1.498</v>
      </c>
      <c r="X17">
        <f>'Raw Data SWRI Format'!AM17</f>
        <v>0.74539999999999995</v>
      </c>
      <c r="Y17">
        <f>'Raw Data SWRI Format'!AK17</f>
        <v>8.0599999999999997E-4</v>
      </c>
      <c r="Z17" s="33">
        <f>100*(('Test Info and Baseline Info'!$C$20-'Test Data'!X17)/('Test Data'!X17-'Test Data'!Y17))</f>
        <v>10.949591320907784</v>
      </c>
      <c r="AA17" s="33">
        <f>100*(('Test Info and Baseline Info'!$C$22-(T17+'Test Info and Baseline Info'!$G$5*(90-'Test Data'!U17)))/((T17+'Test Info and Baseline Info'!$G$5*(90-'Test Data'!U17))-'Test Data'!Y17))</f>
        <v>10.782912796600606</v>
      </c>
    </row>
    <row r="18" spans="1:27">
      <c r="A18" s="15">
        <v>1.7</v>
      </c>
      <c r="B18">
        <f>'Raw Data SWRI Format'!L18</f>
        <v>1800</v>
      </c>
      <c r="C18">
        <f>'Raw Data SWRI Format'!Y18</f>
        <v>90</v>
      </c>
      <c r="D18">
        <f>'Raw Data SWRI Format'!AB18</f>
        <v>24.8</v>
      </c>
      <c r="E18" s="44">
        <f>'Raw Data SWRI Format'!AD18</f>
        <v>40</v>
      </c>
      <c r="F18" s="44">
        <f>'Raw Data SWRI Format'!AG18</f>
        <v>998.9</v>
      </c>
      <c r="G18">
        <f>'Raw Data SWRI Format'!AC18</f>
        <v>40</v>
      </c>
      <c r="H18">
        <f>'Raw Data SWRI Format'!AA18</f>
        <v>90</v>
      </c>
      <c r="I18">
        <f>'Raw Data SWRI Format'!AE18</f>
        <v>95.5</v>
      </c>
      <c r="J18">
        <f>'Raw Data SWRI Format'!X18</f>
        <v>96</v>
      </c>
      <c r="K18">
        <f>'Raw Data SWRI Format'!AP18</f>
        <v>98.4</v>
      </c>
      <c r="L18">
        <f>'Raw Data SWRI Format'!N18</f>
        <v>114.53</v>
      </c>
      <c r="M18" s="44">
        <f>'Raw Data SWRI Format'!M18</f>
        <v>63.6</v>
      </c>
      <c r="N18">
        <f>'Raw Data SWRI Format'!V18</f>
        <v>20.7</v>
      </c>
      <c r="O18">
        <f>'Raw Data SWRI Format'!O18</f>
        <v>592.70000000000005</v>
      </c>
      <c r="P18">
        <f>'Raw Data SWRI Format'!P18</f>
        <v>373.2</v>
      </c>
      <c r="Q18">
        <f>'Raw Data SWRI Format'!T18</f>
        <v>99.7</v>
      </c>
      <c r="R18">
        <f>'Raw Data SWRI Format'!U18</f>
        <v>5.5</v>
      </c>
      <c r="S18">
        <f>'Raw Data SWRI Format'!AQ18</f>
        <v>102.8</v>
      </c>
      <c r="T18">
        <f>'Raw Data SWRI Format'!AH18</f>
        <v>0.74492000000000003</v>
      </c>
      <c r="U18">
        <f>'Raw Data SWRI Format'!AI18</f>
        <v>90.1</v>
      </c>
      <c r="V18">
        <f>'Raw Data SWRI Format'!AL18</f>
        <v>84</v>
      </c>
      <c r="W18">
        <f>'Raw Data SWRI Format'!AJ18</f>
        <v>1.502</v>
      </c>
      <c r="X18">
        <f>'Raw Data SWRI Format'!AM18</f>
        <v>0.745</v>
      </c>
      <c r="Y18">
        <f>'Raw Data SWRI Format'!AK18</f>
        <v>8.0599999999999997E-4</v>
      </c>
      <c r="Z18" s="33">
        <f>100*(('Test Info and Baseline Info'!$C$20-'Test Data'!X18)/('Test Data'!X18-'Test Data'!Y18))</f>
        <v>11.009226088896181</v>
      </c>
      <c r="AA18" s="33">
        <f>100*(('Test Info and Baseline Info'!$C$22-(T18+'Test Info and Baseline Info'!$G$5*(90-'Test Data'!U18)))/((T18+'Test Info and Baseline Info'!$G$5*(90-'Test Data'!U18))-'Test Data'!Y18))</f>
        <v>10.846579802012162</v>
      </c>
    </row>
    <row r="19" spans="1:27">
      <c r="A19" s="15">
        <v>1.8</v>
      </c>
      <c r="B19">
        <f>'Raw Data SWRI Format'!L19</f>
        <v>1800</v>
      </c>
      <c r="C19">
        <f>'Raw Data SWRI Format'!Y19</f>
        <v>90</v>
      </c>
      <c r="D19">
        <f>'Raw Data SWRI Format'!AB19</f>
        <v>25.2</v>
      </c>
      <c r="E19" s="44">
        <f>'Raw Data SWRI Format'!AD19</f>
        <v>39.9</v>
      </c>
      <c r="F19" s="44">
        <f>'Raw Data SWRI Format'!AG19</f>
        <v>998.9</v>
      </c>
      <c r="G19">
        <f>'Raw Data SWRI Format'!AC19</f>
        <v>40</v>
      </c>
      <c r="H19">
        <f>'Raw Data SWRI Format'!AA19</f>
        <v>90</v>
      </c>
      <c r="I19">
        <f>'Raw Data SWRI Format'!AE19</f>
        <v>95.4</v>
      </c>
      <c r="J19">
        <f>'Raw Data SWRI Format'!X19</f>
        <v>96</v>
      </c>
      <c r="K19">
        <f>'Raw Data SWRI Format'!AP19</f>
        <v>98.5</v>
      </c>
      <c r="L19">
        <f>'Raw Data SWRI Format'!N19</f>
        <v>115.07</v>
      </c>
      <c r="M19" s="44">
        <f>'Raw Data SWRI Format'!M19</f>
        <v>64.099999999999994</v>
      </c>
      <c r="N19">
        <f>'Raw Data SWRI Format'!V19</f>
        <v>20.3</v>
      </c>
      <c r="O19">
        <f>'Raw Data SWRI Format'!O19</f>
        <v>591.9</v>
      </c>
      <c r="P19">
        <f>'Raw Data SWRI Format'!P19</f>
        <v>372.9</v>
      </c>
      <c r="Q19">
        <f>'Raw Data SWRI Format'!T19</f>
        <v>99.7</v>
      </c>
      <c r="R19">
        <f>'Raw Data SWRI Format'!U19</f>
        <v>5.5</v>
      </c>
      <c r="S19">
        <f>'Raw Data SWRI Format'!AQ19</f>
        <v>103</v>
      </c>
      <c r="T19">
        <f>'Raw Data SWRI Format'!AH19</f>
        <v>0.74443000000000004</v>
      </c>
      <c r="U19">
        <f>'Raw Data SWRI Format'!AI19</f>
        <v>90</v>
      </c>
      <c r="V19">
        <f>'Raw Data SWRI Format'!AL19</f>
        <v>84</v>
      </c>
      <c r="W19">
        <f>'Raw Data SWRI Format'!AJ19</f>
        <v>1.496</v>
      </c>
      <c r="X19">
        <f>'Raw Data SWRI Format'!AM19</f>
        <v>0.74439999999999995</v>
      </c>
      <c r="Y19">
        <f>'Raw Data SWRI Format'!AK19</f>
        <v>8.0599999999999997E-4</v>
      </c>
      <c r="Z19" s="33">
        <f>100*(('Test Info and Baseline Info'!$C$20-'Test Data'!X19)/('Test Data'!X19-'Test Data'!Y19))</f>
        <v>11.098798537911831</v>
      </c>
      <c r="AA19" s="33">
        <f>100*(('Test Info and Baseline Info'!$C$22-(T19+'Test Info and Baseline Info'!$G$5*(90-'Test Data'!U19)))/((T19+'Test Info and Baseline Info'!$G$5*(90-'Test Data'!U19))-'Test Data'!Y19))</f>
        <v>10.928910309511251</v>
      </c>
    </row>
    <row r="20" spans="1:27">
      <c r="A20" s="15">
        <v>1.9</v>
      </c>
      <c r="B20">
        <f>'Raw Data SWRI Format'!L20</f>
        <v>1800</v>
      </c>
      <c r="C20">
        <f>'Raw Data SWRI Format'!Y20</f>
        <v>89.7</v>
      </c>
      <c r="D20">
        <f>'Raw Data SWRI Format'!AB20</f>
        <v>24.8</v>
      </c>
      <c r="E20" s="44">
        <f>'Raw Data SWRI Format'!AD20</f>
        <v>39.700000000000003</v>
      </c>
      <c r="F20" s="44">
        <f>'Raw Data SWRI Format'!AG20</f>
        <v>998.9</v>
      </c>
      <c r="G20">
        <f>'Raw Data SWRI Format'!AC20</f>
        <v>40.1</v>
      </c>
      <c r="H20">
        <f>'Raw Data SWRI Format'!AA20</f>
        <v>89.9</v>
      </c>
      <c r="I20">
        <f>'Raw Data SWRI Format'!AE20</f>
        <v>95.5</v>
      </c>
      <c r="J20">
        <f>'Raw Data SWRI Format'!X20</f>
        <v>96</v>
      </c>
      <c r="K20">
        <f>'Raw Data SWRI Format'!AP20</f>
        <v>98.5</v>
      </c>
      <c r="L20">
        <f>'Raw Data SWRI Format'!N20</f>
        <v>116.89</v>
      </c>
      <c r="M20" s="44">
        <f>'Raw Data SWRI Format'!M20</f>
        <v>62.8</v>
      </c>
      <c r="N20">
        <f>'Raw Data SWRI Format'!V20</f>
        <v>20.6</v>
      </c>
      <c r="O20">
        <f>'Raw Data SWRI Format'!O20</f>
        <v>595.6</v>
      </c>
      <c r="P20">
        <f>'Raw Data SWRI Format'!P20</f>
        <v>372.3</v>
      </c>
      <c r="Q20">
        <f>'Raw Data SWRI Format'!T20</f>
        <v>100.1</v>
      </c>
      <c r="R20">
        <f>'Raw Data SWRI Format'!U20</f>
        <v>5.6</v>
      </c>
      <c r="S20">
        <f>'Raw Data SWRI Format'!AQ20</f>
        <v>102.7</v>
      </c>
      <c r="T20">
        <f>'Raw Data SWRI Format'!AH20</f>
        <v>0.74461999999999995</v>
      </c>
      <c r="U20">
        <f>'Raw Data SWRI Format'!AI20</f>
        <v>90.1</v>
      </c>
      <c r="V20">
        <f>'Raw Data SWRI Format'!AL20</f>
        <v>83.9</v>
      </c>
      <c r="W20">
        <f>'Raw Data SWRI Format'!AJ20</f>
        <v>1.5029999999999999</v>
      </c>
      <c r="X20">
        <f>'Raw Data SWRI Format'!AM20</f>
        <v>0.74470000000000003</v>
      </c>
      <c r="Y20">
        <f>'Raw Data SWRI Format'!AK20</f>
        <v>8.0500000000000005E-4</v>
      </c>
      <c r="Z20" s="33">
        <f>100*(('Test Info and Baseline Info'!$C$20-'Test Data'!X20)/('Test Data'!X20-'Test Data'!Y20))</f>
        <v>11.053979392252941</v>
      </c>
      <c r="AA20" s="33">
        <f>100*(('Test Info and Baseline Info'!$C$22-(T20+'Test Info and Baseline Info'!$G$5*(90-'Test Data'!U20)))/((T20+'Test Info and Baseline Info'!$G$5*(90-'Test Data'!U20))-'Test Data'!Y20))</f>
        <v>10.891268793601485</v>
      </c>
    </row>
    <row r="21" spans="1:27">
      <c r="A21" s="15">
        <v>2</v>
      </c>
      <c r="B21">
        <f>'Raw Data SWRI Format'!L21</f>
        <v>1800</v>
      </c>
      <c r="C21">
        <f>'Raw Data SWRI Format'!Y21</f>
        <v>90.2</v>
      </c>
      <c r="D21">
        <f>'Raw Data SWRI Format'!AB21</f>
        <v>25.1</v>
      </c>
      <c r="E21" s="44">
        <f>'Raw Data SWRI Format'!AD21</f>
        <v>39.799999999999997</v>
      </c>
      <c r="F21" s="44">
        <f>'Raw Data SWRI Format'!AG21</f>
        <v>998.9</v>
      </c>
      <c r="G21">
        <f>'Raw Data SWRI Format'!AC21</f>
        <v>40</v>
      </c>
      <c r="H21">
        <f>'Raw Data SWRI Format'!AA21</f>
        <v>90</v>
      </c>
      <c r="I21">
        <f>'Raw Data SWRI Format'!AE21</f>
        <v>95.5</v>
      </c>
      <c r="J21">
        <f>'Raw Data SWRI Format'!X21</f>
        <v>96</v>
      </c>
      <c r="K21">
        <f>'Raw Data SWRI Format'!AP21</f>
        <v>98.5</v>
      </c>
      <c r="L21">
        <f>'Raw Data SWRI Format'!N21</f>
        <v>114.68</v>
      </c>
      <c r="M21" s="44">
        <f>'Raw Data SWRI Format'!M21</f>
        <v>64.400000000000006</v>
      </c>
      <c r="N21">
        <f>'Raw Data SWRI Format'!V21</f>
        <v>20.3</v>
      </c>
      <c r="O21">
        <f>'Raw Data SWRI Format'!O21</f>
        <v>596.20000000000005</v>
      </c>
      <c r="P21">
        <f>'Raw Data SWRI Format'!P21</f>
        <v>372.4</v>
      </c>
      <c r="Q21">
        <f>'Raw Data SWRI Format'!T21</f>
        <v>99.9</v>
      </c>
      <c r="R21">
        <f>'Raw Data SWRI Format'!U21</f>
        <v>5.5</v>
      </c>
      <c r="S21">
        <f>'Raw Data SWRI Format'!AQ21</f>
        <v>103</v>
      </c>
      <c r="T21">
        <f>'Raw Data SWRI Format'!AH21</f>
        <v>0.74412999999999996</v>
      </c>
      <c r="U21">
        <f>'Raw Data SWRI Format'!AI21</f>
        <v>90.1</v>
      </c>
      <c r="V21">
        <f>'Raw Data SWRI Format'!AL21</f>
        <v>84.1</v>
      </c>
      <c r="W21">
        <f>'Raw Data SWRI Format'!AJ21</f>
        <v>1.5029999999999999</v>
      </c>
      <c r="X21">
        <f>'Raw Data SWRI Format'!AM21</f>
        <v>0.74429999999999996</v>
      </c>
      <c r="Y21">
        <f>'Raw Data SWRI Format'!AK21</f>
        <v>8.0599999999999997E-4</v>
      </c>
      <c r="Z21" s="33">
        <f>100*(('Test Info and Baseline Info'!$C$20-'Test Data'!X21)/('Test Data'!X21-'Test Data'!Y21))</f>
        <v>11.113741334832573</v>
      </c>
      <c r="AA21" s="33">
        <f>100*(('Test Info and Baseline Info'!$C$22-(T21+'Test Info and Baseline Info'!$G$5*(90-'Test Data'!U21)))/((T21+'Test Info and Baseline Info'!$G$5*(90-'Test Data'!U21))-'Test Data'!Y21))</f>
        <v>10.964376962814521</v>
      </c>
    </row>
    <row r="22" spans="1:27">
      <c r="A22" s="15">
        <v>2.1</v>
      </c>
      <c r="B22">
        <f>'Raw Data SWRI Format'!L22</f>
        <v>1800</v>
      </c>
      <c r="C22">
        <f>'Raw Data SWRI Format'!Y22</f>
        <v>90</v>
      </c>
      <c r="D22">
        <f>'Raw Data SWRI Format'!AB22</f>
        <v>25.3</v>
      </c>
      <c r="E22" s="44">
        <f>'Raw Data SWRI Format'!AD22</f>
        <v>40.4</v>
      </c>
      <c r="F22" s="44">
        <f>'Raw Data SWRI Format'!AG22</f>
        <v>998.9</v>
      </c>
      <c r="G22">
        <f>'Raw Data SWRI Format'!AC22</f>
        <v>40.1</v>
      </c>
      <c r="H22">
        <f>'Raw Data SWRI Format'!AA22</f>
        <v>90</v>
      </c>
      <c r="I22">
        <f>'Raw Data SWRI Format'!AE22</f>
        <v>95.4</v>
      </c>
      <c r="J22">
        <f>'Raw Data SWRI Format'!X22</f>
        <v>96</v>
      </c>
      <c r="K22">
        <f>'Raw Data SWRI Format'!AP22</f>
        <v>98.5</v>
      </c>
      <c r="L22">
        <f>'Raw Data SWRI Format'!N22</f>
        <v>114.36</v>
      </c>
      <c r="M22" s="44">
        <f>'Raw Data SWRI Format'!M22</f>
        <v>65.2</v>
      </c>
      <c r="N22">
        <f>'Raw Data SWRI Format'!V22</f>
        <v>20.6</v>
      </c>
      <c r="O22">
        <f>'Raw Data SWRI Format'!O22</f>
        <v>594.6</v>
      </c>
      <c r="P22">
        <f>'Raw Data SWRI Format'!P22</f>
        <v>372.9</v>
      </c>
      <c r="Q22">
        <f>'Raw Data SWRI Format'!T22</f>
        <v>100</v>
      </c>
      <c r="R22">
        <f>'Raw Data SWRI Format'!U22</f>
        <v>5.5</v>
      </c>
      <c r="S22">
        <f>'Raw Data SWRI Format'!AQ22</f>
        <v>103.1</v>
      </c>
      <c r="T22">
        <f>'Raw Data SWRI Format'!AH22</f>
        <v>0.74387999999999999</v>
      </c>
      <c r="U22">
        <f>'Raw Data SWRI Format'!AI22</f>
        <v>90</v>
      </c>
      <c r="V22">
        <f>'Raw Data SWRI Format'!AL22</f>
        <v>84.2</v>
      </c>
      <c r="W22">
        <f>'Raw Data SWRI Format'!AJ22</f>
        <v>1.5029999999999999</v>
      </c>
      <c r="X22">
        <f>'Raw Data SWRI Format'!AM22</f>
        <v>0.74390000000000001</v>
      </c>
      <c r="Y22">
        <f>'Raw Data SWRI Format'!AK22</f>
        <v>8.0800000000000002E-4</v>
      </c>
      <c r="Z22" s="33">
        <f>100*(('Test Info and Baseline Info'!$C$20-'Test Data'!X22)/('Test Data'!X22-'Test Data'!Y22))</f>
        <v>11.173582813433606</v>
      </c>
      <c r="AA22" s="33">
        <f>100*(('Test Info and Baseline Info'!$C$22-(T22+'Test Info and Baseline Info'!$G$5*(90-'Test Data'!U22)))/((T22+'Test Info and Baseline Info'!$G$5*(90-'Test Data'!U22))-'Test Data'!Y22))</f>
        <v>11.011046035915767</v>
      </c>
    </row>
    <row r="23" spans="1:27">
      <c r="A23" s="15">
        <v>2.2000000000000002</v>
      </c>
      <c r="B23">
        <f>'Raw Data SWRI Format'!L23</f>
        <v>1800</v>
      </c>
      <c r="C23">
        <f>'Raw Data SWRI Format'!Y23</f>
        <v>90</v>
      </c>
      <c r="D23">
        <f>'Raw Data SWRI Format'!AB23</f>
        <v>24.8</v>
      </c>
      <c r="E23" s="44">
        <f>'Raw Data SWRI Format'!AD23</f>
        <v>40.299999999999997</v>
      </c>
      <c r="F23" s="44">
        <f>'Raw Data SWRI Format'!AG23</f>
        <v>998.9</v>
      </c>
      <c r="G23">
        <f>'Raw Data SWRI Format'!AC23</f>
        <v>39.9</v>
      </c>
      <c r="H23">
        <f>'Raw Data SWRI Format'!AA23</f>
        <v>90</v>
      </c>
      <c r="I23">
        <f>'Raw Data SWRI Format'!AE23</f>
        <v>95.5</v>
      </c>
      <c r="J23">
        <f>'Raw Data SWRI Format'!X23</f>
        <v>96</v>
      </c>
      <c r="K23">
        <f>'Raw Data SWRI Format'!AP23</f>
        <v>98.4</v>
      </c>
      <c r="L23">
        <f>'Raw Data SWRI Format'!N23</f>
        <v>114.49</v>
      </c>
      <c r="M23" s="44">
        <f>'Raw Data SWRI Format'!M23</f>
        <v>64.7</v>
      </c>
      <c r="N23">
        <f>'Raw Data SWRI Format'!V23</f>
        <v>20.8</v>
      </c>
      <c r="O23">
        <f>'Raw Data SWRI Format'!O23</f>
        <v>595.5</v>
      </c>
      <c r="P23">
        <f>'Raw Data SWRI Format'!P23</f>
        <v>372.6</v>
      </c>
      <c r="Q23">
        <f>'Raw Data SWRI Format'!T23</f>
        <v>99.9</v>
      </c>
      <c r="R23">
        <f>'Raw Data SWRI Format'!U23</f>
        <v>5.5</v>
      </c>
      <c r="S23">
        <f>'Raw Data SWRI Format'!AQ23</f>
        <v>103.1</v>
      </c>
      <c r="T23">
        <f>'Raw Data SWRI Format'!AH23</f>
        <v>0.74295999999999995</v>
      </c>
      <c r="U23">
        <f>'Raw Data SWRI Format'!AI23</f>
        <v>90.1</v>
      </c>
      <c r="V23">
        <f>'Raw Data SWRI Format'!AL23</f>
        <v>84.1</v>
      </c>
      <c r="W23">
        <f>'Raw Data SWRI Format'!AJ23</f>
        <v>1.506</v>
      </c>
      <c r="X23">
        <f>'Raw Data SWRI Format'!AM23</f>
        <v>0.74309999999999998</v>
      </c>
      <c r="Y23">
        <f>'Raw Data SWRI Format'!AK23</f>
        <v>8.0699999999999999E-4</v>
      </c>
      <c r="Z23" s="33">
        <f>100*(('Test Info and Baseline Info'!$C$20-'Test Data'!X23)/('Test Data'!X23-'Test Data'!Y23))</f>
        <v>11.293384148846894</v>
      </c>
      <c r="AA23" s="33">
        <f>100*(('Test Info and Baseline Info'!$C$22-(T23+'Test Info and Baseline Info'!$G$5*(90-'Test Data'!U23)))/((T23+'Test Info and Baseline Info'!$G$5*(90-'Test Data'!U23))-'Test Data'!Y23))</f>
        <v>11.139311758250367</v>
      </c>
    </row>
    <row r="24" spans="1:27">
      <c r="A24" s="15">
        <v>2.2999999999999998</v>
      </c>
      <c r="B24">
        <f>'Raw Data SWRI Format'!L24</f>
        <v>1800</v>
      </c>
      <c r="C24">
        <f>'Raw Data SWRI Format'!Y24</f>
        <v>90</v>
      </c>
      <c r="D24">
        <f>'Raw Data SWRI Format'!AB24</f>
        <v>25.3</v>
      </c>
      <c r="E24" s="44">
        <f>'Raw Data SWRI Format'!AD24</f>
        <v>39.9</v>
      </c>
      <c r="F24" s="44">
        <f>'Raw Data SWRI Format'!AG24</f>
        <v>998.9</v>
      </c>
      <c r="G24">
        <f>'Raw Data SWRI Format'!AC24</f>
        <v>39.9</v>
      </c>
      <c r="H24">
        <f>'Raw Data SWRI Format'!AA24</f>
        <v>90</v>
      </c>
      <c r="I24">
        <f>'Raw Data SWRI Format'!AE24</f>
        <v>95.5</v>
      </c>
      <c r="J24">
        <f>'Raw Data SWRI Format'!X24</f>
        <v>96</v>
      </c>
      <c r="K24">
        <f>'Raw Data SWRI Format'!AP24</f>
        <v>98.5</v>
      </c>
      <c r="L24">
        <f>'Raw Data SWRI Format'!N24</f>
        <v>117.06</v>
      </c>
      <c r="M24" s="44">
        <f>'Raw Data SWRI Format'!M24</f>
        <v>61.9</v>
      </c>
      <c r="N24">
        <f>'Raw Data SWRI Format'!V24</f>
        <v>20.399999999999999</v>
      </c>
      <c r="O24">
        <f>'Raw Data SWRI Format'!O24</f>
        <v>595.5</v>
      </c>
      <c r="P24">
        <f>'Raw Data SWRI Format'!P24</f>
        <v>372.5</v>
      </c>
      <c r="Q24">
        <f>'Raw Data SWRI Format'!T24</f>
        <v>100</v>
      </c>
      <c r="R24">
        <f>'Raw Data SWRI Format'!U24</f>
        <v>5.5</v>
      </c>
      <c r="S24">
        <f>'Raw Data SWRI Format'!AQ24</f>
        <v>102.9</v>
      </c>
      <c r="T24">
        <f>'Raw Data SWRI Format'!AH24</f>
        <v>0.74345000000000006</v>
      </c>
      <c r="U24">
        <f>'Raw Data SWRI Format'!AI24</f>
        <v>90.1</v>
      </c>
      <c r="V24">
        <f>'Raw Data SWRI Format'!AL24</f>
        <v>84</v>
      </c>
      <c r="W24">
        <f>'Raw Data SWRI Format'!AJ24</f>
        <v>1.5</v>
      </c>
      <c r="X24">
        <f>'Raw Data SWRI Format'!AM24</f>
        <v>0.74350000000000005</v>
      </c>
      <c r="Y24">
        <f>'Raw Data SWRI Format'!AK24</f>
        <v>8.0599999999999997E-4</v>
      </c>
      <c r="Z24" s="33">
        <f>100*(('Test Info and Baseline Info'!$C$20-'Test Data'!X24)/('Test Data'!X24-'Test Data'!Y24))</f>
        <v>11.233428572197971</v>
      </c>
      <c r="AA24" s="33">
        <f>100*(('Test Info and Baseline Info'!$C$22-(T24+'Test Info and Baseline Info'!$G$5*(90-'Test Data'!U24)))/((T24+'Test Info and Baseline Info'!$G$5*(90-'Test Data'!U24))-'Test Data'!Y24))</f>
        <v>11.065972673201861</v>
      </c>
    </row>
    <row r="25" spans="1:27">
      <c r="A25" s="15">
        <v>2.4</v>
      </c>
      <c r="B25">
        <f>'Raw Data SWRI Format'!L25</f>
        <v>1800</v>
      </c>
      <c r="C25">
        <f>'Raw Data SWRI Format'!Y25</f>
        <v>90</v>
      </c>
      <c r="D25">
        <f>'Raw Data SWRI Format'!AB25</f>
        <v>25</v>
      </c>
      <c r="E25" s="44">
        <f>'Raw Data SWRI Format'!AD25</f>
        <v>39.6</v>
      </c>
      <c r="F25" s="44">
        <f>'Raw Data SWRI Format'!AG25</f>
        <v>998.9</v>
      </c>
      <c r="G25">
        <f>'Raw Data SWRI Format'!AC25</f>
        <v>40</v>
      </c>
      <c r="H25">
        <f>'Raw Data SWRI Format'!AA25</f>
        <v>90</v>
      </c>
      <c r="I25">
        <f>'Raw Data SWRI Format'!AE25</f>
        <v>95.5</v>
      </c>
      <c r="J25">
        <f>'Raw Data SWRI Format'!X25</f>
        <v>96</v>
      </c>
      <c r="K25">
        <f>'Raw Data SWRI Format'!AP25</f>
        <v>98.4</v>
      </c>
      <c r="L25">
        <f>'Raw Data SWRI Format'!N25</f>
        <v>114.9</v>
      </c>
      <c r="M25" s="44">
        <f>'Raw Data SWRI Format'!M25</f>
        <v>61.9</v>
      </c>
      <c r="N25">
        <f>'Raw Data SWRI Format'!V25</f>
        <v>20.7</v>
      </c>
      <c r="O25">
        <f>'Raw Data SWRI Format'!O25</f>
        <v>580.1</v>
      </c>
      <c r="P25">
        <f>'Raw Data SWRI Format'!P25</f>
        <v>372.4</v>
      </c>
      <c r="Q25">
        <f>'Raw Data SWRI Format'!T25</f>
        <v>100</v>
      </c>
      <c r="R25">
        <f>'Raw Data SWRI Format'!U25</f>
        <v>5.5</v>
      </c>
      <c r="S25">
        <f>'Raw Data SWRI Format'!AQ25</f>
        <v>102.9</v>
      </c>
      <c r="T25">
        <f>'Raw Data SWRI Format'!AH25</f>
        <v>0.74278</v>
      </c>
      <c r="U25">
        <f>'Raw Data SWRI Format'!AI25</f>
        <v>89.9</v>
      </c>
      <c r="V25">
        <f>'Raw Data SWRI Format'!AL25</f>
        <v>83.9</v>
      </c>
      <c r="W25">
        <f>'Raw Data SWRI Format'!AJ25</f>
        <v>1.4970000000000001</v>
      </c>
      <c r="X25">
        <f>'Raw Data SWRI Format'!AM25</f>
        <v>0.74260000000000004</v>
      </c>
      <c r="Y25">
        <f>'Raw Data SWRI Format'!AK25</f>
        <v>8.0500000000000005E-4</v>
      </c>
      <c r="Z25" s="33">
        <f>100*(('Test Info and Baseline Info'!$C$20-'Test Data'!X25)/('Test Data'!X25-'Test Data'!Y25))</f>
        <v>11.368369967443837</v>
      </c>
      <c r="AA25" s="33">
        <f>100*(('Test Info and Baseline Info'!$C$22-(T25+'Test Info and Baseline Info'!$G$5*(90-'Test Data'!U25)))/((T25+'Test Info and Baseline Info'!$G$5*(90-'Test Data'!U25))-'Test Data'!Y25))</f>
        <v>11.184917555035716</v>
      </c>
    </row>
    <row r="26" spans="1:27">
      <c r="A26" s="15">
        <v>2.5</v>
      </c>
      <c r="B26">
        <f>'Raw Data SWRI Format'!L26</f>
        <v>1800</v>
      </c>
      <c r="C26">
        <f>'Raw Data SWRI Format'!Y26</f>
        <v>90</v>
      </c>
      <c r="D26">
        <f>'Raw Data SWRI Format'!AB26</f>
        <v>25</v>
      </c>
      <c r="E26" s="44">
        <f>'Raw Data SWRI Format'!AD26</f>
        <v>39.700000000000003</v>
      </c>
      <c r="F26" s="44">
        <f>'Raw Data SWRI Format'!AG26</f>
        <v>998.9</v>
      </c>
      <c r="G26">
        <f>'Raw Data SWRI Format'!AC26</f>
        <v>40</v>
      </c>
      <c r="H26">
        <f>'Raw Data SWRI Format'!AA26</f>
        <v>90</v>
      </c>
      <c r="I26">
        <f>'Raw Data SWRI Format'!AE26</f>
        <v>95.5</v>
      </c>
      <c r="J26">
        <f>'Raw Data SWRI Format'!X26</f>
        <v>96</v>
      </c>
      <c r="K26">
        <f>'Raw Data SWRI Format'!AP26</f>
        <v>98.5</v>
      </c>
      <c r="L26">
        <f>'Raw Data SWRI Format'!N26</f>
        <v>114.13</v>
      </c>
      <c r="M26" s="44">
        <f>'Raw Data SWRI Format'!M26</f>
        <v>62</v>
      </c>
      <c r="N26">
        <f>'Raw Data SWRI Format'!V26</f>
        <v>20.399999999999999</v>
      </c>
      <c r="O26">
        <f>'Raw Data SWRI Format'!O26</f>
        <v>595.20000000000005</v>
      </c>
      <c r="P26">
        <f>'Raw Data SWRI Format'!P26</f>
        <v>372.5</v>
      </c>
      <c r="Q26">
        <f>'Raw Data SWRI Format'!T26</f>
        <v>100.1</v>
      </c>
      <c r="R26">
        <f>'Raw Data SWRI Format'!U26</f>
        <v>5.5</v>
      </c>
      <c r="S26">
        <f>'Raw Data SWRI Format'!AQ26</f>
        <v>103.1</v>
      </c>
      <c r="T26">
        <f>'Raw Data SWRI Format'!AH26</f>
        <v>0.74283999999999994</v>
      </c>
      <c r="U26">
        <f>'Raw Data SWRI Format'!AI26</f>
        <v>90.1</v>
      </c>
      <c r="V26">
        <f>'Raw Data SWRI Format'!AL26</f>
        <v>84.1</v>
      </c>
      <c r="W26">
        <f>'Raw Data SWRI Format'!AJ26</f>
        <v>1.498</v>
      </c>
      <c r="X26">
        <f>'Raw Data SWRI Format'!AM26</f>
        <v>0.7429</v>
      </c>
      <c r="Y26">
        <f>'Raw Data SWRI Format'!AK26</f>
        <v>8.0599999999999997E-4</v>
      </c>
      <c r="Z26" s="33">
        <f>100*(('Test Info and Baseline Info'!$C$20-'Test Data'!X26)/('Test Data'!X26-'Test Data'!Y26))</f>
        <v>11.323363347500457</v>
      </c>
      <c r="AA26" s="33">
        <f>100*(('Test Info and Baseline Info'!$C$22-(T26+'Test Info and Baseline Info'!$G$5*(90-'Test Data'!U26)))/((T26+'Test Info and Baseline Info'!$G$5*(90-'Test Data'!U26))-'Test Data'!Y26))</f>
        <v>11.157268427370596</v>
      </c>
    </row>
    <row r="27" spans="1:27">
      <c r="A27" s="15">
        <v>2.6</v>
      </c>
      <c r="B27">
        <f>'Raw Data SWRI Format'!L27</f>
        <v>1800</v>
      </c>
      <c r="C27">
        <f>'Raw Data SWRI Format'!Y27</f>
        <v>90</v>
      </c>
      <c r="D27">
        <f>'Raw Data SWRI Format'!AB27</f>
        <v>24.8</v>
      </c>
      <c r="E27" s="44">
        <f>'Raw Data SWRI Format'!AD27</f>
        <v>40.6</v>
      </c>
      <c r="F27" s="44">
        <f>'Raw Data SWRI Format'!AG27</f>
        <v>998.9</v>
      </c>
      <c r="G27">
        <f>'Raw Data SWRI Format'!AC27</f>
        <v>39.9</v>
      </c>
      <c r="H27">
        <f>'Raw Data SWRI Format'!AA27</f>
        <v>90.1</v>
      </c>
      <c r="I27">
        <f>'Raw Data SWRI Format'!AE27</f>
        <v>95.6</v>
      </c>
      <c r="J27">
        <f>'Raw Data SWRI Format'!X27</f>
        <v>96</v>
      </c>
      <c r="K27">
        <f>'Raw Data SWRI Format'!AP27</f>
        <v>98.4</v>
      </c>
      <c r="L27">
        <f>'Raw Data SWRI Format'!N27</f>
        <v>112.52</v>
      </c>
      <c r="M27" s="44">
        <f>'Raw Data SWRI Format'!M27</f>
        <v>61.6</v>
      </c>
      <c r="N27">
        <f>'Raw Data SWRI Format'!V27</f>
        <v>20.8</v>
      </c>
      <c r="O27">
        <f>'Raw Data SWRI Format'!O27</f>
        <v>586.1</v>
      </c>
      <c r="P27">
        <f>'Raw Data SWRI Format'!P27</f>
        <v>372.1</v>
      </c>
      <c r="Q27">
        <f>'Raw Data SWRI Format'!T27</f>
        <v>100.1</v>
      </c>
      <c r="R27">
        <f>'Raw Data SWRI Format'!U27</f>
        <v>5.5</v>
      </c>
      <c r="S27">
        <f>'Raw Data SWRI Format'!AQ27</f>
        <v>103</v>
      </c>
      <c r="T27">
        <f>'Raw Data SWRI Format'!AH27</f>
        <v>0.74309000000000003</v>
      </c>
      <c r="U27">
        <f>'Raw Data SWRI Format'!AI27</f>
        <v>90</v>
      </c>
      <c r="V27">
        <f>'Raw Data SWRI Format'!AL27</f>
        <v>84</v>
      </c>
      <c r="W27">
        <f>'Raw Data SWRI Format'!AJ27</f>
        <v>1.502</v>
      </c>
      <c r="X27">
        <f>'Raw Data SWRI Format'!AM27</f>
        <v>0.74309999999999998</v>
      </c>
      <c r="Y27">
        <f>'Raw Data SWRI Format'!AK27</f>
        <v>8.0599999999999997E-4</v>
      </c>
      <c r="Z27" s="33">
        <f>100*(('Test Info and Baseline Info'!$C$20-'Test Data'!X27)/('Test Data'!X27-'Test Data'!Y27))</f>
        <v>11.293368934680876</v>
      </c>
      <c r="AA27" s="33">
        <f>100*(('Test Info and Baseline Info'!$C$22-(T27+'Test Info and Baseline Info'!$G$5*(90-'Test Data'!U27)))/((T27+'Test Info and Baseline Info'!$G$5*(90-'Test Data'!U27))-'Test Data'!Y27))</f>
        <v>11.129163500762505</v>
      </c>
    </row>
    <row r="28" spans="1:27">
      <c r="A28" s="15">
        <v>2.7</v>
      </c>
      <c r="B28">
        <f>'Raw Data SWRI Format'!L28</f>
        <v>1800</v>
      </c>
      <c r="C28">
        <f>'Raw Data SWRI Format'!Y28</f>
        <v>90</v>
      </c>
      <c r="D28">
        <f>'Raw Data SWRI Format'!AB28</f>
        <v>25</v>
      </c>
      <c r="E28" s="44">
        <f>'Raw Data SWRI Format'!AD28</f>
        <v>40.4</v>
      </c>
      <c r="F28" s="44">
        <f>'Raw Data SWRI Format'!AG28</f>
        <v>998.9</v>
      </c>
      <c r="G28">
        <f>'Raw Data SWRI Format'!AC28</f>
        <v>39.9</v>
      </c>
      <c r="H28">
        <f>'Raw Data SWRI Format'!AA28</f>
        <v>90</v>
      </c>
      <c r="I28">
        <f>'Raw Data SWRI Format'!AE28</f>
        <v>95.5</v>
      </c>
      <c r="J28">
        <f>'Raw Data SWRI Format'!X28</f>
        <v>96</v>
      </c>
      <c r="K28">
        <f>'Raw Data SWRI Format'!AP28</f>
        <v>98.5</v>
      </c>
      <c r="L28">
        <f>'Raw Data SWRI Format'!N28</f>
        <v>113.89</v>
      </c>
      <c r="M28" s="44">
        <f>'Raw Data SWRI Format'!M28</f>
        <v>60.8</v>
      </c>
      <c r="N28">
        <f>'Raw Data SWRI Format'!V28</f>
        <v>20.399999999999999</v>
      </c>
      <c r="O28">
        <f>'Raw Data SWRI Format'!O28</f>
        <v>593.4</v>
      </c>
      <c r="P28">
        <f>'Raw Data SWRI Format'!P28</f>
        <v>372.1</v>
      </c>
      <c r="Q28">
        <f>'Raw Data SWRI Format'!T28</f>
        <v>100</v>
      </c>
      <c r="R28">
        <f>'Raw Data SWRI Format'!U28</f>
        <v>5.5</v>
      </c>
      <c r="S28">
        <f>'Raw Data SWRI Format'!AQ28</f>
        <v>102.9</v>
      </c>
      <c r="T28">
        <f>'Raw Data SWRI Format'!AH28</f>
        <v>0.74241000000000001</v>
      </c>
      <c r="U28">
        <f>'Raw Data SWRI Format'!AI28</f>
        <v>90</v>
      </c>
      <c r="V28">
        <f>'Raw Data SWRI Format'!AL28</f>
        <v>83.7</v>
      </c>
      <c r="W28">
        <f>'Raw Data SWRI Format'!AJ28</f>
        <v>1.494</v>
      </c>
      <c r="X28">
        <f>'Raw Data SWRI Format'!AM28</f>
        <v>0.74239999999999995</v>
      </c>
      <c r="Y28">
        <f>'Raw Data SWRI Format'!AK28</f>
        <v>8.0400000000000003E-4</v>
      </c>
      <c r="Z28" s="33">
        <f>100*(('Test Info and Baseline Info'!$C$20-'Test Data'!X28)/('Test Data'!X28-'Test Data'!Y28))</f>
        <v>11.398389419576173</v>
      </c>
      <c r="AA28" s="33">
        <f>100*(('Test Info and Baseline Info'!$C$22-(T28+'Test Info and Baseline Info'!$G$5*(90-'Test Data'!U28)))/((T28+'Test Info and Baseline Info'!$G$5*(90-'Test Data'!U28))-'Test Data'!Y28))</f>
        <v>11.231031032650758</v>
      </c>
    </row>
    <row r="29" spans="1:27">
      <c r="A29" s="15">
        <v>2.8</v>
      </c>
      <c r="B29">
        <f>'Raw Data SWRI Format'!L29</f>
        <v>1800</v>
      </c>
      <c r="C29">
        <f>'Raw Data SWRI Format'!Y29</f>
        <v>90</v>
      </c>
      <c r="D29">
        <f>'Raw Data SWRI Format'!AB29</f>
        <v>24.9</v>
      </c>
      <c r="E29" s="44">
        <f>'Raw Data SWRI Format'!AD29</f>
        <v>39.6</v>
      </c>
      <c r="F29" s="44">
        <f>'Raw Data SWRI Format'!AG29</f>
        <v>998.9</v>
      </c>
      <c r="G29">
        <f>'Raw Data SWRI Format'!AC29</f>
        <v>40</v>
      </c>
      <c r="H29">
        <f>'Raw Data SWRI Format'!AA29</f>
        <v>90</v>
      </c>
      <c r="I29">
        <f>'Raw Data SWRI Format'!AE29</f>
        <v>95.5</v>
      </c>
      <c r="J29">
        <f>'Raw Data SWRI Format'!X29</f>
        <v>96</v>
      </c>
      <c r="K29">
        <f>'Raw Data SWRI Format'!AP29</f>
        <v>98.5</v>
      </c>
      <c r="L29">
        <f>'Raw Data SWRI Format'!N29</f>
        <v>114.69</v>
      </c>
      <c r="M29" s="44">
        <f>'Raw Data SWRI Format'!M29</f>
        <v>62.4</v>
      </c>
      <c r="N29">
        <f>'Raw Data SWRI Format'!V29</f>
        <v>20.6</v>
      </c>
      <c r="O29">
        <f>'Raw Data SWRI Format'!O29</f>
        <v>580.20000000000005</v>
      </c>
      <c r="P29">
        <f>'Raw Data SWRI Format'!P29</f>
        <v>372.7</v>
      </c>
      <c r="Q29">
        <f>'Raw Data SWRI Format'!T29</f>
        <v>100.1</v>
      </c>
      <c r="R29">
        <f>'Raw Data SWRI Format'!U29</f>
        <v>5.5</v>
      </c>
      <c r="S29">
        <f>'Raw Data SWRI Format'!AQ29</f>
        <v>103.2</v>
      </c>
      <c r="T29">
        <f>'Raw Data SWRI Format'!AH29</f>
        <v>0.74248000000000003</v>
      </c>
      <c r="U29">
        <f>'Raw Data SWRI Format'!AI29</f>
        <v>89.9</v>
      </c>
      <c r="V29">
        <f>'Raw Data SWRI Format'!AL29</f>
        <v>83.9</v>
      </c>
      <c r="W29">
        <f>'Raw Data SWRI Format'!AJ29</f>
        <v>1.496</v>
      </c>
      <c r="X29">
        <f>'Raw Data SWRI Format'!AM29</f>
        <v>0.74229999999999996</v>
      </c>
      <c r="Y29">
        <f>'Raw Data SWRI Format'!AK29</f>
        <v>8.0599999999999997E-4</v>
      </c>
      <c r="Z29" s="33">
        <f>100*(('Test Info and Baseline Info'!$C$20-'Test Data'!X29)/('Test Data'!X29-'Test Data'!Y29))</f>
        <v>11.413443669132873</v>
      </c>
      <c r="AA29" s="33">
        <f>100*(('Test Info and Baseline Info'!$C$22-(T29+'Test Info and Baseline Info'!$G$5*(90-'Test Data'!U29)))/((T29+'Test Info and Baseline Info'!$G$5*(90-'Test Data'!U29))-'Test Data'!Y29))</f>
        <v>11.229909646110032</v>
      </c>
    </row>
    <row r="30" spans="1:27">
      <c r="A30" s="15">
        <v>2.9</v>
      </c>
      <c r="B30">
        <f>'Raw Data SWRI Format'!L30</f>
        <v>1800</v>
      </c>
      <c r="C30">
        <f>'Raw Data SWRI Format'!Y30</f>
        <v>90</v>
      </c>
      <c r="D30">
        <f>'Raw Data SWRI Format'!AB30</f>
        <v>25.1</v>
      </c>
      <c r="E30" s="44">
        <f>'Raw Data SWRI Format'!AD30</f>
        <v>39.700000000000003</v>
      </c>
      <c r="F30" s="44">
        <f>'Raw Data SWRI Format'!AG30</f>
        <v>998.9</v>
      </c>
      <c r="G30">
        <f>'Raw Data SWRI Format'!AC30</f>
        <v>40</v>
      </c>
      <c r="H30">
        <f>'Raw Data SWRI Format'!AA30</f>
        <v>90</v>
      </c>
      <c r="I30">
        <f>'Raw Data SWRI Format'!AE30</f>
        <v>95.5</v>
      </c>
      <c r="J30">
        <f>'Raw Data SWRI Format'!X30</f>
        <v>96</v>
      </c>
      <c r="K30">
        <f>'Raw Data SWRI Format'!AP30</f>
        <v>98.5</v>
      </c>
      <c r="L30">
        <f>'Raw Data SWRI Format'!N30</f>
        <v>116.31</v>
      </c>
      <c r="M30" s="44">
        <f>'Raw Data SWRI Format'!M30</f>
        <v>62.9</v>
      </c>
      <c r="N30">
        <f>'Raw Data SWRI Format'!V30</f>
        <v>20.3</v>
      </c>
      <c r="O30">
        <f>'Raw Data SWRI Format'!O30</f>
        <v>596.79999999999995</v>
      </c>
      <c r="P30">
        <f>'Raw Data SWRI Format'!P30</f>
        <v>372.4</v>
      </c>
      <c r="Q30">
        <f>'Raw Data SWRI Format'!T30</f>
        <v>100</v>
      </c>
      <c r="R30">
        <f>'Raw Data SWRI Format'!U30</f>
        <v>5.5</v>
      </c>
      <c r="S30">
        <f>'Raw Data SWRI Format'!AQ30</f>
        <v>103.2</v>
      </c>
      <c r="T30">
        <f>'Raw Data SWRI Format'!AH30</f>
        <v>0.74204999999999999</v>
      </c>
      <c r="U30">
        <f>'Raw Data SWRI Format'!AI30</f>
        <v>90</v>
      </c>
      <c r="V30">
        <f>'Raw Data SWRI Format'!AL30</f>
        <v>84</v>
      </c>
      <c r="W30">
        <f>'Raw Data SWRI Format'!AJ30</f>
        <v>1.498</v>
      </c>
      <c r="X30">
        <f>'Raw Data SWRI Format'!AM30</f>
        <v>0.74209999999999998</v>
      </c>
      <c r="Y30">
        <f>'Raw Data SWRI Format'!AK30</f>
        <v>8.0599999999999997E-4</v>
      </c>
      <c r="Z30" s="33">
        <f>100*(('Test Info and Baseline Info'!$C$20-'Test Data'!X30)/('Test Data'!X30-'Test Data'!Y30))</f>
        <v>11.443502847723046</v>
      </c>
      <c r="AA30" s="33">
        <f>100*(('Test Info and Baseline Info'!$C$22-(T30+'Test Info and Baseline Info'!$G$5*(90-'Test Data'!U30)))/((T30+'Test Info and Baseline Info'!$G$5*(90-'Test Data'!U30))-'Test Data'!Y30))</f>
        <v>11.285082914667775</v>
      </c>
    </row>
    <row r="31" spans="1:27">
      <c r="A31" s="15">
        <v>3</v>
      </c>
      <c r="B31">
        <f>'Raw Data SWRI Format'!L31</f>
        <v>1800</v>
      </c>
      <c r="C31">
        <f>'Raw Data SWRI Format'!Y31</f>
        <v>90</v>
      </c>
      <c r="D31">
        <f>'Raw Data SWRI Format'!AB31</f>
        <v>25.1</v>
      </c>
      <c r="E31" s="44">
        <f>'Raw Data SWRI Format'!AD31</f>
        <v>40.200000000000003</v>
      </c>
      <c r="F31" s="44">
        <f>'Raw Data SWRI Format'!AG31</f>
        <v>998.9</v>
      </c>
      <c r="G31">
        <f>'Raw Data SWRI Format'!AC31</f>
        <v>40</v>
      </c>
      <c r="H31">
        <f>'Raw Data SWRI Format'!AA31</f>
        <v>90.1</v>
      </c>
      <c r="I31">
        <f>'Raw Data SWRI Format'!AE31</f>
        <v>95.6</v>
      </c>
      <c r="J31">
        <f>'Raw Data SWRI Format'!X31</f>
        <v>96</v>
      </c>
      <c r="K31">
        <f>'Raw Data SWRI Format'!AP31</f>
        <v>98.5</v>
      </c>
      <c r="L31">
        <f>'Raw Data SWRI Format'!N31</f>
        <v>113.11</v>
      </c>
      <c r="M31" s="44">
        <f>'Raw Data SWRI Format'!M31</f>
        <v>61.7</v>
      </c>
      <c r="N31">
        <f>'Raw Data SWRI Format'!V31</f>
        <v>20.5</v>
      </c>
      <c r="O31">
        <f>'Raw Data SWRI Format'!O31</f>
        <v>580.1</v>
      </c>
      <c r="P31">
        <f>'Raw Data SWRI Format'!P31</f>
        <v>371.9</v>
      </c>
      <c r="Q31">
        <f>'Raw Data SWRI Format'!T31</f>
        <v>99.8</v>
      </c>
      <c r="R31">
        <f>'Raw Data SWRI Format'!U31</f>
        <v>5.5</v>
      </c>
      <c r="S31">
        <f>'Raw Data SWRI Format'!AQ31</f>
        <v>103</v>
      </c>
      <c r="T31">
        <f>'Raw Data SWRI Format'!AH31</f>
        <v>0.74211000000000005</v>
      </c>
      <c r="U31">
        <f>'Raw Data SWRI Format'!AI31</f>
        <v>90.2</v>
      </c>
      <c r="V31">
        <f>'Raw Data SWRI Format'!AL31</f>
        <v>84</v>
      </c>
      <c r="W31">
        <f>'Raw Data SWRI Format'!AJ31</f>
        <v>1.4990000000000001</v>
      </c>
      <c r="X31">
        <f>'Raw Data SWRI Format'!AM31</f>
        <v>0.74229999999999996</v>
      </c>
      <c r="Y31">
        <f>'Raw Data SWRI Format'!AK31</f>
        <v>8.0599999999999997E-4</v>
      </c>
      <c r="Z31" s="33">
        <f>100*(('Test Info and Baseline Info'!$C$20-'Test Data'!X31)/('Test Data'!X31-'Test Data'!Y31))</f>
        <v>11.413443669132873</v>
      </c>
      <c r="AA31" s="33">
        <f>100*(('Test Info and Baseline Info'!$C$22-(T31+'Test Info and Baseline Info'!$G$5*(90-'Test Data'!U31)))/((T31+'Test Info and Baseline Info'!$G$5*(90-'Test Data'!U31))-'Test Data'!Y31))</f>
        <v>11.257368857671583</v>
      </c>
    </row>
    <row r="32" spans="1:27">
      <c r="A32" s="15">
        <v>3.1</v>
      </c>
      <c r="B32">
        <f>'Raw Data SWRI Format'!L32</f>
        <v>1800</v>
      </c>
      <c r="C32">
        <f>'Raw Data SWRI Format'!Y32</f>
        <v>89.9</v>
      </c>
      <c r="D32">
        <f>'Raw Data SWRI Format'!AB32</f>
        <v>24.6</v>
      </c>
      <c r="E32" s="44">
        <f>'Raw Data SWRI Format'!AD32</f>
        <v>40.4</v>
      </c>
      <c r="F32" s="44">
        <f>'Raw Data SWRI Format'!AG32</f>
        <v>998.9</v>
      </c>
      <c r="G32">
        <f>'Raw Data SWRI Format'!AC32</f>
        <v>39.9</v>
      </c>
      <c r="H32">
        <f>'Raw Data SWRI Format'!AA32</f>
        <v>90</v>
      </c>
      <c r="I32">
        <f>'Raw Data SWRI Format'!AE32</f>
        <v>95.5</v>
      </c>
      <c r="J32">
        <f>'Raw Data SWRI Format'!X32</f>
        <v>96</v>
      </c>
      <c r="K32">
        <f>'Raw Data SWRI Format'!AP32</f>
        <v>98.5</v>
      </c>
      <c r="L32">
        <f>'Raw Data SWRI Format'!N32</f>
        <v>115.38</v>
      </c>
      <c r="M32" s="44">
        <f>'Raw Data SWRI Format'!M32</f>
        <v>61.9</v>
      </c>
      <c r="N32">
        <f>'Raw Data SWRI Format'!V32</f>
        <v>20.5</v>
      </c>
      <c r="O32">
        <f>'Raw Data SWRI Format'!O32</f>
        <v>596.6</v>
      </c>
      <c r="P32">
        <f>'Raw Data SWRI Format'!P32</f>
        <v>372.4</v>
      </c>
      <c r="Q32">
        <f>'Raw Data SWRI Format'!T32</f>
        <v>100</v>
      </c>
      <c r="R32">
        <f>'Raw Data SWRI Format'!U32</f>
        <v>5.5</v>
      </c>
      <c r="S32">
        <f>'Raw Data SWRI Format'!AQ32</f>
        <v>103</v>
      </c>
      <c r="T32">
        <f>'Raw Data SWRI Format'!AH32</f>
        <v>0.74161999999999995</v>
      </c>
      <c r="U32">
        <f>'Raw Data SWRI Format'!AI32</f>
        <v>89.9</v>
      </c>
      <c r="V32">
        <f>'Raw Data SWRI Format'!AL32</f>
        <v>84.1</v>
      </c>
      <c r="W32">
        <f>'Raw Data SWRI Format'!AJ32</f>
        <v>1.4950000000000001</v>
      </c>
      <c r="X32">
        <f>'Raw Data SWRI Format'!AM32</f>
        <v>0.74150000000000005</v>
      </c>
      <c r="Y32">
        <f>'Raw Data SWRI Format'!AK32</f>
        <v>8.0699999999999999E-4</v>
      </c>
      <c r="Z32" s="33">
        <f>100*(('Test Info and Baseline Info'!$C$20-'Test Data'!X32)/('Test Data'!X32-'Test Data'!Y32))</f>
        <v>11.533793352981601</v>
      </c>
      <c r="AA32" s="33">
        <f>100*(('Test Info and Baseline Info'!$C$22-(T32+'Test Info and Baseline Info'!$G$5*(90-'Test Data'!U32)))/((T32+'Test Info and Baseline Info'!$G$5*(90-'Test Data'!U32))-'Test Data'!Y32))</f>
        <v>11.359060998883427</v>
      </c>
    </row>
    <row r="33" spans="1:27">
      <c r="A33" s="15">
        <v>3.2</v>
      </c>
      <c r="B33">
        <f>'Raw Data SWRI Format'!L33</f>
        <v>1800</v>
      </c>
      <c r="C33">
        <f>'Raw Data SWRI Format'!Y33</f>
        <v>90</v>
      </c>
      <c r="D33">
        <f>'Raw Data SWRI Format'!AB33</f>
        <v>25</v>
      </c>
      <c r="E33" s="44">
        <f>'Raw Data SWRI Format'!AD33</f>
        <v>39.6</v>
      </c>
      <c r="F33" s="44">
        <f>'Raw Data SWRI Format'!AG33</f>
        <v>998.9</v>
      </c>
      <c r="G33">
        <f>'Raw Data SWRI Format'!AC33</f>
        <v>40</v>
      </c>
      <c r="H33">
        <f>'Raw Data SWRI Format'!AA33</f>
        <v>89.9</v>
      </c>
      <c r="I33">
        <f>'Raw Data SWRI Format'!AE33</f>
        <v>95.4</v>
      </c>
      <c r="J33">
        <f>'Raw Data SWRI Format'!X33</f>
        <v>96</v>
      </c>
      <c r="K33">
        <f>'Raw Data SWRI Format'!AP33</f>
        <v>98.5</v>
      </c>
      <c r="L33">
        <f>'Raw Data SWRI Format'!N33</f>
        <v>113.29</v>
      </c>
      <c r="M33" s="44">
        <f>'Raw Data SWRI Format'!M33</f>
        <v>62.4</v>
      </c>
      <c r="N33">
        <f>'Raw Data SWRI Format'!V33</f>
        <v>20.5</v>
      </c>
      <c r="O33">
        <f>'Raw Data SWRI Format'!O33</f>
        <v>594.1</v>
      </c>
      <c r="P33">
        <f>'Raw Data SWRI Format'!P33</f>
        <v>372.3</v>
      </c>
      <c r="Q33">
        <f>'Raw Data SWRI Format'!T33</f>
        <v>99.9</v>
      </c>
      <c r="R33">
        <f>'Raw Data SWRI Format'!U33</f>
        <v>5.5</v>
      </c>
      <c r="S33">
        <f>'Raw Data SWRI Format'!AQ33</f>
        <v>103.2</v>
      </c>
      <c r="T33">
        <f>'Raw Data SWRI Format'!AH33</f>
        <v>0.74185999999999996</v>
      </c>
      <c r="U33">
        <f>'Raw Data SWRI Format'!AI33</f>
        <v>89.9</v>
      </c>
      <c r="V33">
        <f>'Raw Data SWRI Format'!AL33</f>
        <v>84.1</v>
      </c>
      <c r="W33">
        <f>'Raw Data SWRI Format'!AJ33</f>
        <v>1.494</v>
      </c>
      <c r="X33">
        <f>'Raw Data SWRI Format'!AM33</f>
        <v>0.74170000000000003</v>
      </c>
      <c r="Y33">
        <f>'Raw Data SWRI Format'!AK33</f>
        <v>8.0699999999999999E-4</v>
      </c>
      <c r="Z33" s="33">
        <f>100*(('Test Info and Baseline Info'!$C$20-'Test Data'!X33)/('Test Data'!X33-'Test Data'!Y33))</f>
        <v>11.503685417462444</v>
      </c>
      <c r="AA33" s="33">
        <f>100*(('Test Info and Baseline Info'!$C$22-(T33+'Test Info and Baseline Info'!$G$5*(90-'Test Data'!U33)))/((T33+'Test Info and Baseline Info'!$G$5*(90-'Test Data'!U33))-'Test Data'!Y33))</f>
        <v>11.32299283309859</v>
      </c>
    </row>
    <row r="34" spans="1:27">
      <c r="A34" s="15">
        <v>3.3</v>
      </c>
      <c r="B34">
        <f>'Raw Data SWRI Format'!L34</f>
        <v>1799</v>
      </c>
      <c r="C34">
        <f>'Raw Data SWRI Format'!Y34</f>
        <v>90</v>
      </c>
      <c r="D34">
        <f>'Raw Data SWRI Format'!AB34</f>
        <v>25.1</v>
      </c>
      <c r="E34" s="44">
        <f>'Raw Data SWRI Format'!AD34</f>
        <v>39.299999999999997</v>
      </c>
      <c r="F34" s="44">
        <f>'Raw Data SWRI Format'!AG34</f>
        <v>998.9</v>
      </c>
      <c r="G34">
        <f>'Raw Data SWRI Format'!AC34</f>
        <v>40</v>
      </c>
      <c r="H34">
        <f>'Raw Data SWRI Format'!AA34</f>
        <v>89.8</v>
      </c>
      <c r="I34">
        <f>'Raw Data SWRI Format'!AE34</f>
        <v>95.4</v>
      </c>
      <c r="J34">
        <f>'Raw Data SWRI Format'!X34</f>
        <v>96</v>
      </c>
      <c r="K34">
        <f>'Raw Data SWRI Format'!AP34</f>
        <v>98.5</v>
      </c>
      <c r="L34">
        <f>'Raw Data SWRI Format'!N34</f>
        <v>116.07</v>
      </c>
      <c r="M34" s="44">
        <f>'Raw Data SWRI Format'!M34</f>
        <v>62.7</v>
      </c>
      <c r="N34">
        <f>'Raw Data SWRI Format'!V34</f>
        <v>20.3</v>
      </c>
      <c r="O34">
        <f>'Raw Data SWRI Format'!O34</f>
        <v>594.4</v>
      </c>
      <c r="P34">
        <f>'Raw Data SWRI Format'!P34</f>
        <v>372.6</v>
      </c>
      <c r="Q34">
        <f>'Raw Data SWRI Format'!T34</f>
        <v>100</v>
      </c>
      <c r="R34">
        <f>'Raw Data SWRI Format'!U34</f>
        <v>5.5</v>
      </c>
      <c r="S34">
        <f>'Raw Data SWRI Format'!AQ34</f>
        <v>103.3</v>
      </c>
      <c r="T34">
        <f>'Raw Data SWRI Format'!AH34</f>
        <v>0.74131000000000002</v>
      </c>
      <c r="U34">
        <f>'Raw Data SWRI Format'!AI34</f>
        <v>89.9</v>
      </c>
      <c r="V34">
        <f>'Raw Data SWRI Format'!AL34</f>
        <v>84.1</v>
      </c>
      <c r="W34">
        <f>'Raw Data SWRI Format'!AJ34</f>
        <v>1.49</v>
      </c>
      <c r="X34">
        <f>'Raw Data SWRI Format'!AM34</f>
        <v>0.74119999999999997</v>
      </c>
      <c r="Y34">
        <f>'Raw Data SWRI Format'!AK34</f>
        <v>8.0699999999999999E-4</v>
      </c>
      <c r="Z34" s="33">
        <f>100*(('Test Info and Baseline Info'!$C$20-'Test Data'!X34)/('Test Data'!X34-'Test Data'!Y34))</f>
        <v>11.578985754862632</v>
      </c>
      <c r="AA34" s="33">
        <f>100*(('Test Info and Baseline Info'!$C$22-(T34+'Test Info and Baseline Info'!$G$5*(90-'Test Data'!U34)))/((T34+'Test Info and Baseline Info'!$G$5*(90-'Test Data'!U34))-'Test Data'!Y34))</f>
        <v>11.405683651998933</v>
      </c>
    </row>
    <row r="35" spans="1:27">
      <c r="A35" s="15">
        <v>3.4</v>
      </c>
      <c r="B35">
        <f>'Raw Data SWRI Format'!L35</f>
        <v>1801</v>
      </c>
      <c r="C35">
        <f>'Raw Data SWRI Format'!Y35</f>
        <v>90</v>
      </c>
      <c r="D35">
        <f>'Raw Data SWRI Format'!AB35</f>
        <v>24.7</v>
      </c>
      <c r="E35" s="44">
        <f>'Raw Data SWRI Format'!AD35</f>
        <v>41.1</v>
      </c>
      <c r="F35" s="44">
        <f>'Raw Data SWRI Format'!AG35</f>
        <v>998.9</v>
      </c>
      <c r="G35">
        <f>'Raw Data SWRI Format'!AC35</f>
        <v>40</v>
      </c>
      <c r="H35">
        <f>'Raw Data SWRI Format'!AA35</f>
        <v>89.9</v>
      </c>
      <c r="I35">
        <f>'Raw Data SWRI Format'!AE35</f>
        <v>95.4</v>
      </c>
      <c r="J35">
        <f>'Raw Data SWRI Format'!X35</f>
        <v>96</v>
      </c>
      <c r="K35">
        <f>'Raw Data SWRI Format'!AP35</f>
        <v>98.5</v>
      </c>
      <c r="L35">
        <f>'Raw Data SWRI Format'!N35</f>
        <v>112.97</v>
      </c>
      <c r="M35" s="44">
        <f>'Raw Data SWRI Format'!M35</f>
        <v>63.4</v>
      </c>
      <c r="N35">
        <f>'Raw Data SWRI Format'!V35</f>
        <v>20.6</v>
      </c>
      <c r="O35">
        <f>'Raw Data SWRI Format'!O35</f>
        <v>594.9</v>
      </c>
      <c r="P35">
        <f>'Raw Data SWRI Format'!P35</f>
        <v>372.4</v>
      </c>
      <c r="Q35">
        <f>'Raw Data SWRI Format'!T35</f>
        <v>99.7</v>
      </c>
      <c r="R35">
        <f>'Raw Data SWRI Format'!U35</f>
        <v>5.6</v>
      </c>
      <c r="S35">
        <f>'Raw Data SWRI Format'!AQ35</f>
        <v>103.1</v>
      </c>
      <c r="T35">
        <f>'Raw Data SWRI Format'!AH35</f>
        <v>0.74087999999999998</v>
      </c>
      <c r="U35">
        <f>'Raw Data SWRI Format'!AI35</f>
        <v>90.1</v>
      </c>
      <c r="V35">
        <f>'Raw Data SWRI Format'!AL35</f>
        <v>83.9</v>
      </c>
      <c r="W35">
        <f>'Raw Data SWRI Format'!AJ35</f>
        <v>1.5009999999999999</v>
      </c>
      <c r="X35">
        <f>'Raw Data SWRI Format'!AM35</f>
        <v>0.74099999999999999</v>
      </c>
      <c r="Y35">
        <f>'Raw Data SWRI Format'!AK35</f>
        <v>8.0500000000000005E-4</v>
      </c>
      <c r="Z35" s="33">
        <f>100*(('Test Info and Baseline Info'!$C$20-'Test Data'!X35)/('Test Data'!X35-'Test Data'!Y35))</f>
        <v>11.609103006640149</v>
      </c>
      <c r="AA35" s="33">
        <f>100*(('Test Info and Baseline Info'!$C$22-(T35+'Test Info and Baseline Info'!$G$5*(90-'Test Data'!U35)))/((T35+'Test Info and Baseline Info'!$G$5*(90-'Test Data'!U35))-'Test Data'!Y35))</f>
        <v>11.451615276991312</v>
      </c>
    </row>
    <row r="36" spans="1:27">
      <c r="A36" s="15">
        <v>3.5</v>
      </c>
      <c r="B36">
        <f>'Raw Data SWRI Format'!L36</f>
        <v>1800</v>
      </c>
      <c r="C36">
        <f>'Raw Data SWRI Format'!Y36</f>
        <v>89.9</v>
      </c>
      <c r="D36">
        <f>'Raw Data SWRI Format'!AB36</f>
        <v>25.1</v>
      </c>
      <c r="E36" s="44">
        <f>'Raw Data SWRI Format'!AD36</f>
        <v>39</v>
      </c>
      <c r="F36" s="44">
        <f>'Raw Data SWRI Format'!AG36</f>
        <v>998.9</v>
      </c>
      <c r="G36">
        <f>'Raw Data SWRI Format'!AC36</f>
        <v>39.9</v>
      </c>
      <c r="H36">
        <f>'Raw Data SWRI Format'!AA36</f>
        <v>90</v>
      </c>
      <c r="I36">
        <f>'Raw Data SWRI Format'!AE36</f>
        <v>95.5</v>
      </c>
      <c r="J36">
        <f>'Raw Data SWRI Format'!X36</f>
        <v>96</v>
      </c>
      <c r="K36">
        <f>'Raw Data SWRI Format'!AP36</f>
        <v>98.4</v>
      </c>
      <c r="L36">
        <f>'Raw Data SWRI Format'!N36</f>
        <v>115.07</v>
      </c>
      <c r="M36" s="44">
        <f>'Raw Data SWRI Format'!M36</f>
        <v>62.3</v>
      </c>
      <c r="N36">
        <f>'Raw Data SWRI Format'!V36</f>
        <v>20.3</v>
      </c>
      <c r="O36">
        <f>'Raw Data SWRI Format'!O36</f>
        <v>594.5</v>
      </c>
      <c r="P36">
        <f>'Raw Data SWRI Format'!P36</f>
        <v>372</v>
      </c>
      <c r="Q36">
        <f>'Raw Data SWRI Format'!T36</f>
        <v>100</v>
      </c>
      <c r="R36">
        <f>'Raw Data SWRI Format'!U36</f>
        <v>5.5</v>
      </c>
      <c r="S36">
        <f>'Raw Data SWRI Format'!AQ36</f>
        <v>102.9</v>
      </c>
      <c r="T36">
        <f>'Raw Data SWRI Format'!AH36</f>
        <v>0.74021000000000003</v>
      </c>
      <c r="U36">
        <f>'Raw Data SWRI Format'!AI36</f>
        <v>89.9</v>
      </c>
      <c r="V36">
        <f>'Raw Data SWRI Format'!AL36</f>
        <v>84</v>
      </c>
      <c r="W36">
        <f>'Raw Data SWRI Format'!AJ36</f>
        <v>1.4850000000000001</v>
      </c>
      <c r="X36">
        <f>'Raw Data SWRI Format'!AM36</f>
        <v>0.74009999999999998</v>
      </c>
      <c r="Y36">
        <f>'Raw Data SWRI Format'!AK36</f>
        <v>8.0599999999999997E-4</v>
      </c>
      <c r="Z36" s="33">
        <f>100*(('Test Info and Baseline Info'!$C$20-'Test Data'!X36)/('Test Data'!X36-'Test Data'!Y36))</f>
        <v>11.744989138285996</v>
      </c>
      <c r="AA36" s="33">
        <f>100*(('Test Info and Baseline Info'!$C$22-(T36+'Test Info and Baseline Info'!$G$5*(90-'Test Data'!U36)))/((T36+'Test Info and Baseline Info'!$G$5*(90-'Test Data'!U36))-'Test Data'!Y36))</f>
        <v>11.571418724002868</v>
      </c>
    </row>
    <row r="37" spans="1:27">
      <c r="A37" s="15">
        <v>3.6</v>
      </c>
      <c r="B37">
        <f>'Raw Data SWRI Format'!L37</f>
        <v>1800</v>
      </c>
      <c r="C37">
        <f>'Raw Data SWRI Format'!Y37</f>
        <v>90</v>
      </c>
      <c r="D37">
        <f>'Raw Data SWRI Format'!AB37</f>
        <v>24.9</v>
      </c>
      <c r="E37" s="44">
        <f>'Raw Data SWRI Format'!AD37</f>
        <v>41.3</v>
      </c>
      <c r="F37" s="44">
        <f>'Raw Data SWRI Format'!AG37</f>
        <v>998.9</v>
      </c>
      <c r="G37">
        <f>'Raw Data SWRI Format'!AC37</f>
        <v>40</v>
      </c>
      <c r="H37">
        <f>'Raw Data SWRI Format'!AA37</f>
        <v>90</v>
      </c>
      <c r="I37">
        <f>'Raw Data SWRI Format'!AE37</f>
        <v>95.5</v>
      </c>
      <c r="J37">
        <f>'Raw Data SWRI Format'!X37</f>
        <v>96.1</v>
      </c>
      <c r="K37">
        <f>'Raw Data SWRI Format'!AP37</f>
        <v>98.4</v>
      </c>
      <c r="L37">
        <f>'Raw Data SWRI Format'!N37</f>
        <v>113.75</v>
      </c>
      <c r="M37" s="44">
        <f>'Raw Data SWRI Format'!M37</f>
        <v>62.3</v>
      </c>
      <c r="N37">
        <f>'Raw Data SWRI Format'!V37</f>
        <v>20.7</v>
      </c>
      <c r="O37">
        <f>'Raw Data SWRI Format'!O37</f>
        <v>564.4</v>
      </c>
      <c r="P37">
        <f>'Raw Data SWRI Format'!P37</f>
        <v>371.9</v>
      </c>
      <c r="Q37">
        <f>'Raw Data SWRI Format'!T37</f>
        <v>99.8</v>
      </c>
      <c r="R37">
        <f>'Raw Data SWRI Format'!U37</f>
        <v>5.5</v>
      </c>
      <c r="S37">
        <f>'Raw Data SWRI Format'!AQ37</f>
        <v>102.9</v>
      </c>
      <c r="T37">
        <f>'Raw Data SWRI Format'!AH37</f>
        <v>0.74075999999999997</v>
      </c>
      <c r="U37">
        <f>'Raw Data SWRI Format'!AI37</f>
        <v>89.9</v>
      </c>
      <c r="V37">
        <f>'Raw Data SWRI Format'!AL37</f>
        <v>84.2</v>
      </c>
      <c r="W37">
        <f>'Raw Data SWRI Format'!AJ37</f>
        <v>1.5029999999999999</v>
      </c>
      <c r="X37">
        <f>'Raw Data SWRI Format'!AM37</f>
        <v>0.74070000000000003</v>
      </c>
      <c r="Y37">
        <f>'Raw Data SWRI Format'!AK37</f>
        <v>8.0900000000000004E-4</v>
      </c>
      <c r="Z37" s="33">
        <f>100*(('Test Info and Baseline Info'!$C$20-'Test Data'!X37)/('Test Data'!X37-'Test Data'!Y37))</f>
        <v>11.654419367177059</v>
      </c>
      <c r="AA37" s="33">
        <f>100*(('Test Info and Baseline Info'!$C$22-(T37+'Test Info and Baseline Info'!$G$5*(90-'Test Data'!U37)))/((T37+'Test Info and Baseline Info'!$G$5*(90-'Test Data'!U37))-'Test Data'!Y37))</f>
        <v>11.488528462510507</v>
      </c>
    </row>
    <row r="38" spans="1:27">
      <c r="A38" s="15">
        <v>3.7</v>
      </c>
      <c r="B38">
        <f>'Raw Data SWRI Format'!L38</f>
        <v>1800</v>
      </c>
      <c r="C38">
        <f>'Raw Data SWRI Format'!Y38</f>
        <v>89.9</v>
      </c>
      <c r="D38">
        <f>'Raw Data SWRI Format'!AB38</f>
        <v>25</v>
      </c>
      <c r="E38" s="44">
        <f>'Raw Data SWRI Format'!AD38</f>
        <v>38.9</v>
      </c>
      <c r="F38" s="44">
        <f>'Raw Data SWRI Format'!AG38</f>
        <v>998.9</v>
      </c>
      <c r="G38">
        <f>'Raw Data SWRI Format'!AC38</f>
        <v>39.9</v>
      </c>
      <c r="H38">
        <f>'Raw Data SWRI Format'!AA38</f>
        <v>90</v>
      </c>
      <c r="I38">
        <f>'Raw Data SWRI Format'!AE38</f>
        <v>95.4</v>
      </c>
      <c r="J38">
        <f>'Raw Data SWRI Format'!X38</f>
        <v>96</v>
      </c>
      <c r="K38">
        <f>'Raw Data SWRI Format'!AP38</f>
        <v>98.4</v>
      </c>
      <c r="L38">
        <f>'Raw Data SWRI Format'!N38</f>
        <v>113.92</v>
      </c>
      <c r="M38" s="44">
        <f>'Raw Data SWRI Format'!M38</f>
        <v>62.1</v>
      </c>
      <c r="N38">
        <f>'Raw Data SWRI Format'!V38</f>
        <v>20.3</v>
      </c>
      <c r="O38">
        <f>'Raw Data SWRI Format'!O38</f>
        <v>593.6</v>
      </c>
      <c r="P38">
        <f>'Raw Data SWRI Format'!P38</f>
        <v>372.1</v>
      </c>
      <c r="Q38">
        <f>'Raw Data SWRI Format'!T38</f>
        <v>100.1</v>
      </c>
      <c r="R38">
        <f>'Raw Data SWRI Format'!U38</f>
        <v>5.6</v>
      </c>
      <c r="S38">
        <f>'Raw Data SWRI Format'!AQ38</f>
        <v>102.9</v>
      </c>
      <c r="T38">
        <f>'Raw Data SWRI Format'!AH38</f>
        <v>0.74095</v>
      </c>
      <c r="U38">
        <f>'Raw Data SWRI Format'!AI38</f>
        <v>90</v>
      </c>
      <c r="V38">
        <f>'Raw Data SWRI Format'!AL38</f>
        <v>84</v>
      </c>
      <c r="W38">
        <f>'Raw Data SWRI Format'!AJ38</f>
        <v>1.49</v>
      </c>
      <c r="X38">
        <f>'Raw Data SWRI Format'!AM38</f>
        <v>0.7409</v>
      </c>
      <c r="Y38">
        <f>'Raw Data SWRI Format'!AK38</f>
        <v>8.0599999999999997E-4</v>
      </c>
      <c r="Z38" s="33">
        <f>100*(('Test Info and Baseline Info'!$C$20-'Test Data'!X38)/('Test Data'!X38-'Test Data'!Y38))</f>
        <v>11.624199088223934</v>
      </c>
      <c r="AA38" s="33">
        <f>100*(('Test Info and Baseline Info'!$C$22-(T38+'Test Info and Baseline Info'!$G$5*(90-'Test Data'!U38)))/((T38+'Test Info and Baseline Info'!$G$5*(90-'Test Data'!U38))-'Test Data'!Y38))</f>
        <v>11.450474502259018</v>
      </c>
    </row>
    <row r="39" spans="1:27">
      <c r="A39" s="15">
        <v>3.8</v>
      </c>
      <c r="B39">
        <f>'Raw Data SWRI Format'!L39</f>
        <v>1800</v>
      </c>
      <c r="C39">
        <f>'Raw Data SWRI Format'!Y39</f>
        <v>90</v>
      </c>
      <c r="D39">
        <f>'Raw Data SWRI Format'!AB39</f>
        <v>25.1</v>
      </c>
      <c r="E39" s="44">
        <f>'Raw Data SWRI Format'!AD39</f>
        <v>38.9</v>
      </c>
      <c r="F39" s="44">
        <f>'Raw Data SWRI Format'!AG39</f>
        <v>998.9</v>
      </c>
      <c r="G39">
        <f>'Raw Data SWRI Format'!AC39</f>
        <v>40.1</v>
      </c>
      <c r="H39">
        <f>'Raw Data SWRI Format'!AA39</f>
        <v>90.2</v>
      </c>
      <c r="I39">
        <f>'Raw Data SWRI Format'!AE39</f>
        <v>95.6</v>
      </c>
      <c r="J39">
        <f>'Raw Data SWRI Format'!X39</f>
        <v>96</v>
      </c>
      <c r="K39">
        <f>'Raw Data SWRI Format'!AP39</f>
        <v>98.4</v>
      </c>
      <c r="L39">
        <f>'Raw Data SWRI Format'!N39</f>
        <v>113.21</v>
      </c>
      <c r="M39" s="44">
        <f>'Raw Data SWRI Format'!M39</f>
        <v>63.1</v>
      </c>
      <c r="N39">
        <f>'Raw Data SWRI Format'!V39</f>
        <v>20.6</v>
      </c>
      <c r="O39">
        <f>'Raw Data SWRI Format'!O39</f>
        <v>593.9</v>
      </c>
      <c r="P39">
        <f>'Raw Data SWRI Format'!P39</f>
        <v>371.3</v>
      </c>
      <c r="Q39">
        <f>'Raw Data SWRI Format'!T39</f>
        <v>100</v>
      </c>
      <c r="R39">
        <f>'Raw Data SWRI Format'!U39</f>
        <v>5.6</v>
      </c>
      <c r="S39">
        <f>'Raw Data SWRI Format'!AQ39</f>
        <v>102.9</v>
      </c>
      <c r="T39">
        <f>'Raw Data SWRI Format'!AH39</f>
        <v>0.74046000000000001</v>
      </c>
      <c r="U39">
        <f>'Raw Data SWRI Format'!AI39</f>
        <v>90.1</v>
      </c>
      <c r="V39">
        <f>'Raw Data SWRI Format'!AL39</f>
        <v>83.9</v>
      </c>
      <c r="W39">
        <f>'Raw Data SWRI Format'!AJ39</f>
        <v>1.504</v>
      </c>
      <c r="X39">
        <f>'Raw Data SWRI Format'!AM39</f>
        <v>0.74060000000000004</v>
      </c>
      <c r="Y39">
        <f>'Raw Data SWRI Format'!AK39</f>
        <v>8.0500000000000005E-4</v>
      </c>
      <c r="Z39" s="33">
        <f>100*(('Test Info and Baseline Info'!$C$20-'Test Data'!X39)/('Test Data'!X39-'Test Data'!Y39))</f>
        <v>11.669448968971134</v>
      </c>
      <c r="AA39" s="33">
        <f>100*(('Test Info and Baseline Info'!$C$22-(T39+'Test Info and Baseline Info'!$G$5*(90-'Test Data'!U39)))/((T39+'Test Info and Baseline Info'!$G$5*(90-'Test Data'!U39))-'Test Data'!Y39))</f>
        <v>11.514895772202554</v>
      </c>
    </row>
    <row r="40" spans="1:27">
      <c r="A40" s="15">
        <v>3.9</v>
      </c>
      <c r="B40">
        <f>'Raw Data SWRI Format'!L40</f>
        <v>1800</v>
      </c>
      <c r="C40">
        <f>'Raw Data SWRI Format'!Y40</f>
        <v>90</v>
      </c>
      <c r="D40">
        <f>'Raw Data SWRI Format'!AB40</f>
        <v>24.8</v>
      </c>
      <c r="E40" s="44">
        <f>'Raw Data SWRI Format'!AD40</f>
        <v>41</v>
      </c>
      <c r="F40" s="44">
        <f>'Raw Data SWRI Format'!AG40</f>
        <v>998.9</v>
      </c>
      <c r="G40">
        <f>'Raw Data SWRI Format'!AC40</f>
        <v>40.1</v>
      </c>
      <c r="H40">
        <f>'Raw Data SWRI Format'!AA40</f>
        <v>90.1</v>
      </c>
      <c r="I40">
        <f>'Raw Data SWRI Format'!AE40</f>
        <v>95.5</v>
      </c>
      <c r="J40">
        <f>'Raw Data SWRI Format'!X40</f>
        <v>96</v>
      </c>
      <c r="K40">
        <f>'Raw Data SWRI Format'!AP40</f>
        <v>98.5</v>
      </c>
      <c r="L40">
        <f>'Raw Data SWRI Format'!N40</f>
        <v>110.7</v>
      </c>
      <c r="M40" s="44">
        <f>'Raw Data SWRI Format'!M40</f>
        <v>63.6</v>
      </c>
      <c r="N40">
        <f>'Raw Data SWRI Format'!V40</f>
        <v>20.399999999999999</v>
      </c>
      <c r="O40">
        <f>'Raw Data SWRI Format'!O40</f>
        <v>578.20000000000005</v>
      </c>
      <c r="P40">
        <f>'Raw Data SWRI Format'!P40</f>
        <v>371.7</v>
      </c>
      <c r="Q40">
        <f>'Raw Data SWRI Format'!T40</f>
        <v>100.1</v>
      </c>
      <c r="R40">
        <f>'Raw Data SWRI Format'!U40</f>
        <v>5.6</v>
      </c>
      <c r="S40">
        <f>'Raw Data SWRI Format'!AQ40</f>
        <v>103.1</v>
      </c>
      <c r="T40">
        <f>'Raw Data SWRI Format'!AH40</f>
        <v>0.74119000000000002</v>
      </c>
      <c r="U40">
        <f>'Raw Data SWRI Format'!AI40</f>
        <v>90</v>
      </c>
      <c r="V40">
        <f>'Raw Data SWRI Format'!AL40</f>
        <v>84</v>
      </c>
      <c r="W40">
        <f>'Raw Data SWRI Format'!AJ40</f>
        <v>1.498</v>
      </c>
      <c r="X40">
        <f>'Raw Data SWRI Format'!AM40</f>
        <v>0.74119999999999997</v>
      </c>
      <c r="Y40">
        <f>'Raw Data SWRI Format'!AK40</f>
        <v>8.0599999999999997E-4</v>
      </c>
      <c r="Z40" s="33">
        <f>100*(('Test Info and Baseline Info'!$C$20-'Test Data'!X40)/('Test Data'!X40-'Test Data'!Y40))</f>
        <v>11.578970115911268</v>
      </c>
      <c r="AA40" s="33">
        <f>100*(('Test Info and Baseline Info'!$C$22-(T40+'Test Info and Baseline Info'!$G$5*(90-'Test Data'!U40)))/((T40+'Test Info and Baseline Info'!$G$5*(90-'Test Data'!U40))-'Test Data'!Y40))</f>
        <v>11.414347149587236</v>
      </c>
    </row>
    <row r="41" spans="1:27">
      <c r="A41" s="15">
        <v>4</v>
      </c>
      <c r="B41">
        <f>'Raw Data SWRI Format'!L41</f>
        <v>1800</v>
      </c>
      <c r="C41">
        <f>'Raw Data SWRI Format'!Y41</f>
        <v>90.1</v>
      </c>
      <c r="D41">
        <f>'Raw Data SWRI Format'!AB41</f>
        <v>25.2</v>
      </c>
      <c r="E41" s="44">
        <f>'Raw Data SWRI Format'!AD41</f>
        <v>42.5</v>
      </c>
      <c r="F41" s="44">
        <f>'Raw Data SWRI Format'!AG41</f>
        <v>998.9</v>
      </c>
      <c r="G41">
        <f>'Raw Data SWRI Format'!AC41</f>
        <v>40.200000000000003</v>
      </c>
      <c r="H41">
        <f>'Raw Data SWRI Format'!AA41</f>
        <v>90.1</v>
      </c>
      <c r="I41">
        <f>'Raw Data SWRI Format'!AE41</f>
        <v>95.5</v>
      </c>
      <c r="J41">
        <f>'Raw Data SWRI Format'!X41</f>
        <v>96</v>
      </c>
      <c r="K41">
        <f>'Raw Data SWRI Format'!AP41</f>
        <v>98.4</v>
      </c>
      <c r="L41">
        <f>'Raw Data SWRI Format'!N41</f>
        <v>115.17</v>
      </c>
      <c r="M41" s="44">
        <f>'Raw Data SWRI Format'!M41</f>
        <v>61.9</v>
      </c>
      <c r="N41">
        <f>'Raw Data SWRI Format'!V41</f>
        <v>20.399999999999999</v>
      </c>
      <c r="O41">
        <f>'Raw Data SWRI Format'!O41</f>
        <v>593.29999999999995</v>
      </c>
      <c r="P41">
        <f>'Raw Data SWRI Format'!P41</f>
        <v>371.4</v>
      </c>
      <c r="Q41">
        <f>'Raw Data SWRI Format'!T41</f>
        <v>99.9</v>
      </c>
      <c r="R41">
        <f>'Raw Data SWRI Format'!U41</f>
        <v>5.5</v>
      </c>
      <c r="S41">
        <f>'Raw Data SWRI Format'!AQ41</f>
        <v>102.8</v>
      </c>
      <c r="T41">
        <f>'Raw Data SWRI Format'!AH41</f>
        <v>0.74026999999999998</v>
      </c>
      <c r="U41">
        <f>'Raw Data SWRI Format'!AI41</f>
        <v>90.1</v>
      </c>
      <c r="V41">
        <f>'Raw Data SWRI Format'!AL41</f>
        <v>84</v>
      </c>
      <c r="W41">
        <f>'Raw Data SWRI Format'!AJ41</f>
        <v>1.504</v>
      </c>
      <c r="X41">
        <f>'Raw Data SWRI Format'!AM41</f>
        <v>0.74039999999999995</v>
      </c>
      <c r="Y41">
        <f>'Raw Data SWRI Format'!AK41</f>
        <v>8.0599999999999997E-4</v>
      </c>
      <c r="Z41" s="33">
        <f>100*(('Test Info and Baseline Info'!$C$20-'Test Data'!X41)/('Test Data'!X41-'Test Data'!Y41))</f>
        <v>11.699662247124788</v>
      </c>
      <c r="AA41" s="33">
        <f>100*(('Test Info and Baseline Info'!$C$22-(T41+'Test Info and Baseline Info'!$G$5*(90-'Test Data'!U41)))/((T41+'Test Info and Baseline Info'!$G$5*(90-'Test Data'!U41))-'Test Data'!Y41))</f>
        <v>11.543561885197073</v>
      </c>
    </row>
    <row r="42" spans="1:27">
      <c r="A42" s="15">
        <v>4.0999999999999996</v>
      </c>
      <c r="B42">
        <f>'Raw Data SWRI Format'!L42</f>
        <v>1800</v>
      </c>
      <c r="C42">
        <f>'Raw Data SWRI Format'!Y42</f>
        <v>89.9</v>
      </c>
      <c r="D42">
        <f>'Raw Data SWRI Format'!AB42</f>
        <v>25.2</v>
      </c>
      <c r="E42" s="44">
        <f>'Raw Data SWRI Format'!AD42</f>
        <v>39.299999999999997</v>
      </c>
      <c r="F42" s="44">
        <f>'Raw Data SWRI Format'!AG42</f>
        <v>998.9</v>
      </c>
      <c r="G42">
        <f>'Raw Data SWRI Format'!AC42</f>
        <v>40</v>
      </c>
      <c r="H42">
        <f>'Raw Data SWRI Format'!AA42</f>
        <v>89.9</v>
      </c>
      <c r="I42">
        <f>'Raw Data SWRI Format'!AE42</f>
        <v>95.4</v>
      </c>
      <c r="J42">
        <f>'Raw Data SWRI Format'!X42</f>
        <v>96</v>
      </c>
      <c r="K42">
        <f>'Raw Data SWRI Format'!AP42</f>
        <v>98.4</v>
      </c>
      <c r="L42">
        <f>'Raw Data SWRI Format'!N42</f>
        <v>113.23</v>
      </c>
      <c r="M42" s="44">
        <f>'Raw Data SWRI Format'!M42</f>
        <v>63.2</v>
      </c>
      <c r="N42">
        <f>'Raw Data SWRI Format'!V42</f>
        <v>20.399999999999999</v>
      </c>
      <c r="O42">
        <f>'Raw Data SWRI Format'!O42</f>
        <v>584.9</v>
      </c>
      <c r="P42">
        <f>'Raw Data SWRI Format'!P42</f>
        <v>371.9</v>
      </c>
      <c r="Q42">
        <f>'Raw Data SWRI Format'!T42</f>
        <v>100</v>
      </c>
      <c r="R42">
        <f>'Raw Data SWRI Format'!U42</f>
        <v>5.5</v>
      </c>
      <c r="S42">
        <f>'Raw Data SWRI Format'!AQ42</f>
        <v>102.9</v>
      </c>
      <c r="T42">
        <f>'Raw Data SWRI Format'!AH42</f>
        <v>0.74070000000000003</v>
      </c>
      <c r="U42">
        <f>'Raw Data SWRI Format'!AI42</f>
        <v>89.8</v>
      </c>
      <c r="V42">
        <f>'Raw Data SWRI Format'!AL42</f>
        <v>84</v>
      </c>
      <c r="W42">
        <f>'Raw Data SWRI Format'!AJ42</f>
        <v>1.4970000000000001</v>
      </c>
      <c r="X42">
        <f>'Raw Data SWRI Format'!AM42</f>
        <v>0.74050000000000005</v>
      </c>
      <c r="Y42">
        <f>'Raw Data SWRI Format'!AK42</f>
        <v>8.0599999999999997E-4</v>
      </c>
      <c r="Z42" s="33">
        <f>100*(('Test Info and Baseline Info'!$C$20-'Test Data'!X42)/('Test Data'!X42-'Test Data'!Y42))</f>
        <v>11.684561453790351</v>
      </c>
      <c r="AA42" s="33">
        <f>100*(('Test Info and Baseline Info'!$C$22-(T42+'Test Info and Baseline Info'!$G$5*(90-'Test Data'!U42)))/((T42+'Test Info and Baseline Info'!$G$5*(90-'Test Data'!U42))-'Test Data'!Y42))</f>
        <v>11.506916586260326</v>
      </c>
    </row>
    <row r="43" spans="1:27">
      <c r="A43" s="15">
        <v>4.2</v>
      </c>
      <c r="B43">
        <f>'Raw Data SWRI Format'!L43</f>
        <v>1800</v>
      </c>
      <c r="C43">
        <f>'Raw Data SWRI Format'!Y43</f>
        <v>90.1</v>
      </c>
      <c r="D43">
        <f>'Raw Data SWRI Format'!AB43</f>
        <v>25</v>
      </c>
      <c r="E43" s="44">
        <f>'Raw Data SWRI Format'!AD43</f>
        <v>38.299999999999997</v>
      </c>
      <c r="F43" s="44">
        <f>'Raw Data SWRI Format'!AG43</f>
        <v>998.9</v>
      </c>
      <c r="G43">
        <f>'Raw Data SWRI Format'!AC43</f>
        <v>40.200000000000003</v>
      </c>
      <c r="H43">
        <f>'Raw Data SWRI Format'!AA43</f>
        <v>90</v>
      </c>
      <c r="I43">
        <f>'Raw Data SWRI Format'!AE43</f>
        <v>95.5</v>
      </c>
      <c r="J43">
        <f>'Raw Data SWRI Format'!X43</f>
        <v>96</v>
      </c>
      <c r="K43">
        <f>'Raw Data SWRI Format'!AP43</f>
        <v>98.5</v>
      </c>
      <c r="L43">
        <f>'Raw Data SWRI Format'!N43</f>
        <v>113.92</v>
      </c>
      <c r="M43" s="44">
        <f>'Raw Data SWRI Format'!M43</f>
        <v>61.3</v>
      </c>
      <c r="N43">
        <f>'Raw Data SWRI Format'!V43</f>
        <v>20.3</v>
      </c>
      <c r="O43">
        <f>'Raw Data SWRI Format'!O43</f>
        <v>592.4</v>
      </c>
      <c r="P43">
        <f>'Raw Data SWRI Format'!P43</f>
        <v>371.4</v>
      </c>
      <c r="Q43">
        <f>'Raw Data SWRI Format'!T43</f>
        <v>99.9</v>
      </c>
      <c r="R43">
        <f>'Raw Data SWRI Format'!U43</f>
        <v>5.6</v>
      </c>
      <c r="S43">
        <f>'Raw Data SWRI Format'!AQ43</f>
        <v>102.8</v>
      </c>
      <c r="T43">
        <f>'Raw Data SWRI Format'!AH43</f>
        <v>0.73984000000000005</v>
      </c>
      <c r="U43">
        <f>'Raw Data SWRI Format'!AI43</f>
        <v>90.1</v>
      </c>
      <c r="V43">
        <f>'Raw Data SWRI Format'!AL43</f>
        <v>84.1</v>
      </c>
      <c r="W43">
        <f>'Raw Data SWRI Format'!AJ43</f>
        <v>1.504</v>
      </c>
      <c r="X43">
        <f>'Raw Data SWRI Format'!AM43</f>
        <v>0.7399</v>
      </c>
      <c r="Y43">
        <f>'Raw Data SWRI Format'!AK43</f>
        <v>8.0699999999999999E-4</v>
      </c>
      <c r="Z43" s="33">
        <f>100*(('Test Info and Baseline Info'!$C$20-'Test Data'!X43)/('Test Data'!X43-'Test Data'!Y43))</f>
        <v>11.775243440270717</v>
      </c>
      <c r="AA43" s="33">
        <f>100*(('Test Info and Baseline Info'!$C$22-(T43+'Test Info and Baseline Info'!$G$5*(90-'Test Data'!U43)))/((T43+'Test Info and Baseline Info'!$G$5*(90-'Test Data'!U43))-'Test Data'!Y43))</f>
        <v>11.608472694102998</v>
      </c>
    </row>
    <row r="44" spans="1:27">
      <c r="A44" s="15">
        <v>4.3</v>
      </c>
      <c r="B44">
        <f>'Raw Data SWRI Format'!L44</f>
        <v>1801</v>
      </c>
      <c r="C44">
        <f>'Raw Data SWRI Format'!Y44</f>
        <v>89.9</v>
      </c>
      <c r="D44">
        <f>'Raw Data SWRI Format'!AB44</f>
        <v>25.3</v>
      </c>
      <c r="E44" s="44">
        <f>'Raw Data SWRI Format'!AD44</f>
        <v>39</v>
      </c>
      <c r="F44" s="44">
        <f>'Raw Data SWRI Format'!AG44</f>
        <v>998.9</v>
      </c>
      <c r="G44">
        <f>'Raw Data SWRI Format'!AC44</f>
        <v>39.9</v>
      </c>
      <c r="H44">
        <f>'Raw Data SWRI Format'!AA44</f>
        <v>89.9</v>
      </c>
      <c r="I44">
        <f>'Raw Data SWRI Format'!AE44</f>
        <v>95.4</v>
      </c>
      <c r="J44">
        <f>'Raw Data SWRI Format'!X44</f>
        <v>96</v>
      </c>
      <c r="K44">
        <f>'Raw Data SWRI Format'!AP44</f>
        <v>98.3</v>
      </c>
      <c r="L44">
        <f>'Raw Data SWRI Format'!N44</f>
        <v>112.32</v>
      </c>
      <c r="M44" s="44">
        <f>'Raw Data SWRI Format'!M44</f>
        <v>61.6</v>
      </c>
      <c r="N44">
        <f>'Raw Data SWRI Format'!V44</f>
        <v>20.5</v>
      </c>
      <c r="O44">
        <f>'Raw Data SWRI Format'!O44</f>
        <v>592.6</v>
      </c>
      <c r="P44">
        <f>'Raw Data SWRI Format'!P44</f>
        <v>371.6</v>
      </c>
      <c r="Q44">
        <f>'Raw Data SWRI Format'!T44</f>
        <v>99.7</v>
      </c>
      <c r="R44">
        <f>'Raw Data SWRI Format'!U44</f>
        <v>5.6</v>
      </c>
      <c r="S44">
        <f>'Raw Data SWRI Format'!AQ44</f>
        <v>102.6</v>
      </c>
      <c r="T44">
        <f>'Raw Data SWRI Format'!AH44</f>
        <v>0.74070000000000003</v>
      </c>
      <c r="U44">
        <f>'Raw Data SWRI Format'!AI44</f>
        <v>89.9</v>
      </c>
      <c r="V44">
        <f>'Raw Data SWRI Format'!AL44</f>
        <v>84</v>
      </c>
      <c r="W44">
        <f>'Raw Data SWRI Format'!AJ44</f>
        <v>1.5029999999999999</v>
      </c>
      <c r="X44">
        <f>'Raw Data SWRI Format'!AM44</f>
        <v>0.74060000000000004</v>
      </c>
      <c r="Y44">
        <f>'Raw Data SWRI Format'!AK44</f>
        <v>8.0599999999999997E-4</v>
      </c>
      <c r="Z44" s="33">
        <f>100*(('Test Info and Baseline Info'!$C$20-'Test Data'!X44)/('Test Data'!X44-'Test Data'!Y44))</f>
        <v>11.669464742887886</v>
      </c>
      <c r="AA44" s="33">
        <f>100*(('Test Info and Baseline Info'!$C$22-(T44+'Test Info and Baseline Info'!$G$5*(90-'Test Data'!U44)))/((T44+'Test Info and Baseline Info'!$G$5*(90-'Test Data'!U44))-'Test Data'!Y44))</f>
        <v>11.497523543844693</v>
      </c>
    </row>
    <row r="45" spans="1:27">
      <c r="A45" s="15">
        <v>4.4000000000000004</v>
      </c>
      <c r="B45">
        <f>'Raw Data SWRI Format'!L45</f>
        <v>1800</v>
      </c>
      <c r="C45">
        <f>'Raw Data SWRI Format'!Y45</f>
        <v>90</v>
      </c>
      <c r="D45">
        <f>'Raw Data SWRI Format'!AB45</f>
        <v>24.9</v>
      </c>
      <c r="E45" s="44">
        <f>'Raw Data SWRI Format'!AD45</f>
        <v>41.2</v>
      </c>
      <c r="F45" s="44">
        <f>'Raw Data SWRI Format'!AG45</f>
        <v>998.9</v>
      </c>
      <c r="G45">
        <f>'Raw Data SWRI Format'!AC45</f>
        <v>40</v>
      </c>
      <c r="H45">
        <f>'Raw Data SWRI Format'!AA45</f>
        <v>89.9</v>
      </c>
      <c r="I45">
        <f>'Raw Data SWRI Format'!AE45</f>
        <v>95.4</v>
      </c>
      <c r="J45">
        <f>'Raw Data SWRI Format'!X45</f>
        <v>96</v>
      </c>
      <c r="K45">
        <f>'Raw Data SWRI Format'!AP45</f>
        <v>98.3</v>
      </c>
      <c r="L45">
        <f>'Raw Data SWRI Format'!N45</f>
        <v>114.18</v>
      </c>
      <c r="M45" s="44">
        <f>'Raw Data SWRI Format'!M45</f>
        <v>62.3</v>
      </c>
      <c r="N45">
        <f>'Raw Data SWRI Format'!V45</f>
        <v>20.399999999999999</v>
      </c>
      <c r="O45">
        <f>'Raw Data SWRI Format'!O45</f>
        <v>594</v>
      </c>
      <c r="P45">
        <f>'Raw Data SWRI Format'!P45</f>
        <v>371.5</v>
      </c>
      <c r="Q45">
        <f>'Raw Data SWRI Format'!T45</f>
        <v>99.8</v>
      </c>
      <c r="R45">
        <f>'Raw Data SWRI Format'!U45</f>
        <v>5.6</v>
      </c>
      <c r="S45">
        <f>'Raw Data SWRI Format'!AQ45</f>
        <v>102.7</v>
      </c>
      <c r="T45">
        <f>'Raw Data SWRI Format'!AH45</f>
        <v>0.74009000000000003</v>
      </c>
      <c r="U45">
        <f>'Raw Data SWRI Format'!AI45</f>
        <v>89.8</v>
      </c>
      <c r="V45">
        <f>'Raw Data SWRI Format'!AL45</f>
        <v>84</v>
      </c>
      <c r="W45">
        <f>'Raw Data SWRI Format'!AJ45</f>
        <v>1.5</v>
      </c>
      <c r="X45">
        <f>'Raw Data SWRI Format'!AM45</f>
        <v>0.7399</v>
      </c>
      <c r="Y45">
        <f>'Raw Data SWRI Format'!AK45</f>
        <v>8.0599999999999997E-4</v>
      </c>
      <c r="Z45" s="33">
        <f>100*(('Test Info and Baseline Info'!$C$20-'Test Data'!X45)/('Test Data'!X45-'Test Data'!Y45))</f>
        <v>11.77522750827365</v>
      </c>
      <c r="AA45" s="33">
        <f>100*(('Test Info and Baseline Info'!$C$22-(T45+'Test Info and Baseline Info'!$G$5*(90-'Test Data'!U45)))/((T45+'Test Info and Baseline Info'!$G$5*(90-'Test Data'!U45))-'Test Data'!Y45))</f>
        <v>11.59893898773616</v>
      </c>
    </row>
    <row r="46" spans="1:27">
      <c r="A46" s="15">
        <v>4.5</v>
      </c>
      <c r="B46">
        <f>'Raw Data SWRI Format'!L46</f>
        <v>1800</v>
      </c>
      <c r="C46">
        <f>'Raw Data SWRI Format'!Y46</f>
        <v>90</v>
      </c>
      <c r="D46">
        <f>'Raw Data SWRI Format'!AB46</f>
        <v>24.9</v>
      </c>
      <c r="E46" s="44">
        <f>'Raw Data SWRI Format'!AD46</f>
        <v>42.2</v>
      </c>
      <c r="F46" s="44">
        <f>'Raw Data SWRI Format'!AG46</f>
        <v>998.9</v>
      </c>
      <c r="G46">
        <f>'Raw Data SWRI Format'!AC46</f>
        <v>40</v>
      </c>
      <c r="H46">
        <f>'Raw Data SWRI Format'!AA46</f>
        <v>90</v>
      </c>
      <c r="I46">
        <f>'Raw Data SWRI Format'!AE46</f>
        <v>95.4</v>
      </c>
      <c r="J46">
        <f>'Raw Data SWRI Format'!X46</f>
        <v>96</v>
      </c>
      <c r="K46">
        <f>'Raw Data SWRI Format'!AP46</f>
        <v>98.5</v>
      </c>
      <c r="L46">
        <f>'Raw Data SWRI Format'!N46</f>
        <v>115.26</v>
      </c>
      <c r="M46" s="44">
        <f>'Raw Data SWRI Format'!M46</f>
        <v>62.3</v>
      </c>
      <c r="N46">
        <f>'Raw Data SWRI Format'!V46</f>
        <v>20.5</v>
      </c>
      <c r="O46">
        <f>'Raw Data SWRI Format'!O46</f>
        <v>592.1</v>
      </c>
      <c r="P46">
        <f>'Raw Data SWRI Format'!P46</f>
        <v>371.2</v>
      </c>
      <c r="Q46">
        <f>'Raw Data SWRI Format'!T46</f>
        <v>100</v>
      </c>
      <c r="R46">
        <f>'Raw Data SWRI Format'!U46</f>
        <v>5.5</v>
      </c>
      <c r="S46">
        <f>'Raw Data SWRI Format'!AQ46</f>
        <v>102.9</v>
      </c>
      <c r="T46">
        <f>'Raw Data SWRI Format'!AH46</f>
        <v>0.73977999999999999</v>
      </c>
      <c r="U46">
        <f>'Raw Data SWRI Format'!AI46</f>
        <v>90</v>
      </c>
      <c r="V46">
        <f>'Raw Data SWRI Format'!AL46</f>
        <v>84.2</v>
      </c>
      <c r="W46">
        <f>'Raw Data SWRI Format'!AJ46</f>
        <v>1.498</v>
      </c>
      <c r="X46">
        <f>'Raw Data SWRI Format'!AM46</f>
        <v>0.73980000000000001</v>
      </c>
      <c r="Y46">
        <f>'Raw Data SWRI Format'!AK46</f>
        <v>8.0699999999999999E-4</v>
      </c>
      <c r="Z46" s="33">
        <f>100*(('Test Info and Baseline Info'!$C$20-'Test Data'!X46)/('Test Data'!X46-'Test Data'!Y46))</f>
        <v>11.790368785631262</v>
      </c>
      <c r="AA46" s="33">
        <f>100*(('Test Info and Baseline Info'!$C$22-(T46+'Test Info and Baseline Info'!$G$5*(90-'Test Data'!U46)))/((T46+'Test Info and Baseline Info'!$G$5*(90-'Test Data'!U46))-'Test Data'!Y46))</f>
        <v>11.626947127973553</v>
      </c>
    </row>
    <row r="47" spans="1:27">
      <c r="A47" s="15">
        <v>4.5999999999999996</v>
      </c>
      <c r="B47">
        <f>'Raw Data SWRI Format'!L47</f>
        <v>1800</v>
      </c>
      <c r="C47">
        <f>'Raw Data SWRI Format'!Y47</f>
        <v>89.9</v>
      </c>
      <c r="D47">
        <f>'Raw Data SWRI Format'!AB47</f>
        <v>25</v>
      </c>
      <c r="E47" s="44">
        <f>'Raw Data SWRI Format'!AD47</f>
        <v>39.299999999999997</v>
      </c>
      <c r="F47" s="44">
        <f>'Raw Data SWRI Format'!AG47</f>
        <v>998.9</v>
      </c>
      <c r="G47">
        <f>'Raw Data SWRI Format'!AC47</f>
        <v>39.9</v>
      </c>
      <c r="H47">
        <f>'Raw Data SWRI Format'!AA47</f>
        <v>90</v>
      </c>
      <c r="I47">
        <f>'Raw Data SWRI Format'!AE47</f>
        <v>95.5</v>
      </c>
      <c r="J47">
        <f>'Raw Data SWRI Format'!X47</f>
        <v>96</v>
      </c>
      <c r="K47">
        <f>'Raw Data SWRI Format'!AP47</f>
        <v>98.5</v>
      </c>
      <c r="L47">
        <f>'Raw Data SWRI Format'!N47</f>
        <v>113.03</v>
      </c>
      <c r="M47" s="44">
        <f>'Raw Data SWRI Format'!M47</f>
        <v>63.9</v>
      </c>
      <c r="N47">
        <f>'Raw Data SWRI Format'!V47</f>
        <v>20.399999999999999</v>
      </c>
      <c r="O47">
        <f>'Raw Data SWRI Format'!O47</f>
        <v>593.4</v>
      </c>
      <c r="P47">
        <f>'Raw Data SWRI Format'!P47</f>
        <v>371.6</v>
      </c>
      <c r="Q47">
        <f>'Raw Data SWRI Format'!T47</f>
        <v>99.8</v>
      </c>
      <c r="R47">
        <f>'Raw Data SWRI Format'!U47</f>
        <v>5.5</v>
      </c>
      <c r="S47">
        <f>'Raw Data SWRI Format'!AQ47</f>
        <v>103.1</v>
      </c>
      <c r="T47">
        <f>'Raw Data SWRI Format'!AH47</f>
        <v>0.73965999999999998</v>
      </c>
      <c r="U47">
        <f>'Raw Data SWRI Format'!AI47</f>
        <v>90.1</v>
      </c>
      <c r="V47">
        <f>'Raw Data SWRI Format'!AL47</f>
        <v>84</v>
      </c>
      <c r="W47">
        <f>'Raw Data SWRI Format'!AJ47</f>
        <v>1.4910000000000001</v>
      </c>
      <c r="X47">
        <f>'Raw Data SWRI Format'!AM47</f>
        <v>0.73970000000000002</v>
      </c>
      <c r="Y47">
        <f>'Raw Data SWRI Format'!AK47</f>
        <v>8.0599999999999997E-4</v>
      </c>
      <c r="Z47" s="33">
        <f>100*(('Test Info and Baseline Info'!$C$20-'Test Data'!X47)/('Test Data'!X47-'Test Data'!Y47))</f>
        <v>11.805482247791973</v>
      </c>
      <c r="AA47" s="33">
        <f>100*(('Test Info and Baseline Info'!$C$22-(T47+'Test Info and Baseline Info'!$G$5*(90-'Test Data'!U47)))/((T47+'Test Info and Baseline Info'!$G$5*(90-'Test Data'!U47))-'Test Data'!Y47))</f>
        <v>11.635644805518041</v>
      </c>
    </row>
    <row r="48" spans="1:27">
      <c r="A48" s="15">
        <v>4.7</v>
      </c>
      <c r="B48">
        <f>'Raw Data SWRI Format'!L48</f>
        <v>1800</v>
      </c>
      <c r="C48">
        <f>'Raw Data SWRI Format'!Y48</f>
        <v>90</v>
      </c>
      <c r="D48">
        <f>'Raw Data SWRI Format'!AB48</f>
        <v>25.1</v>
      </c>
      <c r="E48" s="44">
        <f>'Raw Data SWRI Format'!AD48</f>
        <v>38.200000000000003</v>
      </c>
      <c r="F48" s="44">
        <f>'Raw Data SWRI Format'!AG48</f>
        <v>998.9</v>
      </c>
      <c r="G48">
        <f>'Raw Data SWRI Format'!AC48</f>
        <v>40</v>
      </c>
      <c r="H48">
        <f>'Raw Data SWRI Format'!AA48</f>
        <v>90</v>
      </c>
      <c r="I48">
        <f>'Raw Data SWRI Format'!AE48</f>
        <v>95.4</v>
      </c>
      <c r="J48">
        <f>'Raw Data SWRI Format'!X48</f>
        <v>96</v>
      </c>
      <c r="K48">
        <f>'Raw Data SWRI Format'!AP48</f>
        <v>98.4</v>
      </c>
      <c r="L48">
        <f>'Raw Data SWRI Format'!N48</f>
        <v>115.6</v>
      </c>
      <c r="M48" s="44">
        <f>'Raw Data SWRI Format'!M48</f>
        <v>62.6</v>
      </c>
      <c r="N48">
        <f>'Raw Data SWRI Format'!V48</f>
        <v>20.3</v>
      </c>
      <c r="O48">
        <f>'Raw Data SWRI Format'!O48</f>
        <v>591.79999999999995</v>
      </c>
      <c r="P48">
        <f>'Raw Data SWRI Format'!P48</f>
        <v>371.6</v>
      </c>
      <c r="Q48">
        <f>'Raw Data SWRI Format'!T48</f>
        <v>99.8</v>
      </c>
      <c r="R48">
        <f>'Raw Data SWRI Format'!U48</f>
        <v>5.6</v>
      </c>
      <c r="S48">
        <f>'Raw Data SWRI Format'!AQ48</f>
        <v>103</v>
      </c>
      <c r="T48">
        <f>'Raw Data SWRI Format'!AH48</f>
        <v>0.73972000000000004</v>
      </c>
      <c r="U48">
        <f>'Raw Data SWRI Format'!AI48</f>
        <v>90</v>
      </c>
      <c r="V48">
        <f>'Raw Data SWRI Format'!AL48</f>
        <v>83.9</v>
      </c>
      <c r="W48">
        <f>'Raw Data SWRI Format'!AJ48</f>
        <v>1.5009999999999999</v>
      </c>
      <c r="X48">
        <f>'Raw Data SWRI Format'!AM48</f>
        <v>0.73970000000000002</v>
      </c>
      <c r="Y48">
        <f>'Raw Data SWRI Format'!AK48</f>
        <v>8.0500000000000005E-4</v>
      </c>
      <c r="Z48" s="33">
        <f>100*(('Test Info and Baseline Info'!$C$20-'Test Data'!X48)/('Test Data'!X48-'Test Data'!Y48))</f>
        <v>11.80546627057972</v>
      </c>
      <c r="AA48" s="33">
        <f>100*(('Test Info and Baseline Info'!$C$22-(T48+'Test Info and Baseline Info'!$G$5*(90-'Test Data'!U48)))/((T48+'Test Info and Baseline Info'!$G$5*(90-'Test Data'!U48))-'Test Data'!Y48))</f>
        <v>11.635979781165618</v>
      </c>
    </row>
    <row r="49" spans="1:27">
      <c r="A49" s="15">
        <v>4.8</v>
      </c>
      <c r="B49">
        <f>'Raw Data SWRI Format'!L49</f>
        <v>1800</v>
      </c>
      <c r="C49">
        <f>'Raw Data SWRI Format'!Y49</f>
        <v>90</v>
      </c>
      <c r="D49">
        <f>'Raw Data SWRI Format'!AB49</f>
        <v>24.9</v>
      </c>
      <c r="E49" s="44">
        <f>'Raw Data SWRI Format'!AD49</f>
        <v>38.299999999999997</v>
      </c>
      <c r="F49" s="44">
        <f>'Raw Data SWRI Format'!AG49</f>
        <v>998.9</v>
      </c>
      <c r="G49">
        <f>'Raw Data SWRI Format'!AC49</f>
        <v>39.9</v>
      </c>
      <c r="H49">
        <f>'Raw Data SWRI Format'!AA49</f>
        <v>90.1</v>
      </c>
      <c r="I49">
        <f>'Raw Data SWRI Format'!AE49</f>
        <v>95.6</v>
      </c>
      <c r="J49">
        <f>'Raw Data SWRI Format'!X49</f>
        <v>96</v>
      </c>
      <c r="K49">
        <f>'Raw Data SWRI Format'!AP49</f>
        <v>98.4</v>
      </c>
      <c r="L49">
        <f>'Raw Data SWRI Format'!N49</f>
        <v>115.26</v>
      </c>
      <c r="M49" s="44">
        <f>'Raw Data SWRI Format'!M49</f>
        <v>62.2</v>
      </c>
      <c r="N49">
        <f>'Raw Data SWRI Format'!V49</f>
        <v>20.5</v>
      </c>
      <c r="O49">
        <f>'Raw Data SWRI Format'!O49</f>
        <v>596.29999999999995</v>
      </c>
      <c r="P49">
        <f>'Raw Data SWRI Format'!P49</f>
        <v>371.2</v>
      </c>
      <c r="Q49">
        <f>'Raw Data SWRI Format'!T49</f>
        <v>99.8</v>
      </c>
      <c r="R49">
        <f>'Raw Data SWRI Format'!U49</f>
        <v>5.6</v>
      </c>
      <c r="S49">
        <f>'Raw Data SWRI Format'!AQ49</f>
        <v>102.9</v>
      </c>
      <c r="T49">
        <f>'Raw Data SWRI Format'!AH49</f>
        <v>0.73923000000000005</v>
      </c>
      <c r="U49">
        <f>'Raw Data SWRI Format'!AI49</f>
        <v>90.1</v>
      </c>
      <c r="V49">
        <f>'Raw Data SWRI Format'!AL49</f>
        <v>83.9</v>
      </c>
      <c r="W49">
        <f>'Raw Data SWRI Format'!AJ49</f>
        <v>1.496</v>
      </c>
      <c r="X49">
        <f>'Raw Data SWRI Format'!AM49</f>
        <v>0.73939999999999995</v>
      </c>
      <c r="Y49">
        <f>'Raw Data SWRI Format'!AK49</f>
        <v>8.0500000000000005E-4</v>
      </c>
      <c r="Z49" s="33">
        <f>100*(('Test Info and Baseline Info'!$C$20-'Test Data'!X49)/('Test Data'!X49-'Test Data'!Y49))</f>
        <v>11.850879033841293</v>
      </c>
      <c r="AA49" s="33">
        <f>100*(('Test Info and Baseline Info'!$C$22-(T49+'Test Info and Baseline Info'!$G$5*(90-'Test Data'!U49)))/((T49+'Test Info and Baseline Info'!$G$5*(90-'Test Data'!U49))-'Test Data'!Y49))</f>
        <v>11.7006312856227</v>
      </c>
    </row>
    <row r="50" spans="1:27">
      <c r="A50" s="15">
        <v>4.9000000000000004</v>
      </c>
      <c r="B50">
        <f>'Raw Data SWRI Format'!L50</f>
        <v>1801</v>
      </c>
      <c r="C50">
        <f>'Raw Data SWRI Format'!Y50</f>
        <v>90</v>
      </c>
      <c r="D50">
        <f>'Raw Data SWRI Format'!AB50</f>
        <v>25.3</v>
      </c>
      <c r="E50" s="44">
        <f>'Raw Data SWRI Format'!AD50</f>
        <v>39</v>
      </c>
      <c r="F50" s="44">
        <f>'Raw Data SWRI Format'!AG50</f>
        <v>998.9</v>
      </c>
      <c r="G50">
        <f>'Raw Data SWRI Format'!AC50</f>
        <v>40</v>
      </c>
      <c r="H50">
        <f>'Raw Data SWRI Format'!AA50</f>
        <v>90.1</v>
      </c>
      <c r="I50">
        <f>'Raw Data SWRI Format'!AE50</f>
        <v>95.6</v>
      </c>
      <c r="J50">
        <f>'Raw Data SWRI Format'!X50</f>
        <v>96</v>
      </c>
      <c r="K50">
        <f>'Raw Data SWRI Format'!AP50</f>
        <v>98.4</v>
      </c>
      <c r="L50">
        <f>'Raw Data SWRI Format'!N50</f>
        <v>112.17</v>
      </c>
      <c r="M50" s="44">
        <f>'Raw Data SWRI Format'!M50</f>
        <v>64.2</v>
      </c>
      <c r="N50">
        <f>'Raw Data SWRI Format'!V50</f>
        <v>20.3</v>
      </c>
      <c r="O50">
        <f>'Raw Data SWRI Format'!O50</f>
        <v>593.6</v>
      </c>
      <c r="P50">
        <f>'Raw Data SWRI Format'!P50</f>
        <v>371.8</v>
      </c>
      <c r="Q50">
        <f>'Raw Data SWRI Format'!T50</f>
        <v>99.8</v>
      </c>
      <c r="R50">
        <f>'Raw Data SWRI Format'!U50</f>
        <v>5.6</v>
      </c>
      <c r="S50">
        <f>'Raw Data SWRI Format'!AQ50</f>
        <v>103.2</v>
      </c>
      <c r="T50">
        <f>'Raw Data SWRI Format'!AH50</f>
        <v>0.73960000000000004</v>
      </c>
      <c r="U50">
        <f>'Raw Data SWRI Format'!AI50</f>
        <v>90.1</v>
      </c>
      <c r="V50">
        <f>'Raw Data SWRI Format'!AL50</f>
        <v>84.1</v>
      </c>
      <c r="W50">
        <f>'Raw Data SWRI Format'!AJ50</f>
        <v>1.508</v>
      </c>
      <c r="X50">
        <f>'Raw Data SWRI Format'!AM50</f>
        <v>0.73970000000000002</v>
      </c>
      <c r="Y50">
        <f>'Raw Data SWRI Format'!AK50</f>
        <v>8.0699999999999999E-4</v>
      </c>
      <c r="Z50" s="33">
        <f>100*(('Test Info and Baseline Info'!$C$20-'Test Data'!X50)/('Test Data'!X50-'Test Data'!Y50))</f>
        <v>11.805498225047472</v>
      </c>
      <c r="AA50" s="33">
        <f>100*(('Test Info and Baseline Info'!$C$22-(T50+'Test Info and Baseline Info'!$G$5*(90-'Test Data'!U50)))/((T50+'Test Info and Baseline Info'!$G$5*(90-'Test Data'!U50))-'Test Data'!Y50))</f>
        <v>11.644726115672455</v>
      </c>
    </row>
    <row r="51" spans="1:27">
      <c r="A51" s="15">
        <v>5</v>
      </c>
      <c r="B51">
        <f>'Raw Data SWRI Format'!L51</f>
        <v>1800</v>
      </c>
      <c r="C51">
        <f>'Raw Data SWRI Format'!Y51</f>
        <v>90.1</v>
      </c>
      <c r="D51">
        <f>'Raw Data SWRI Format'!AB51</f>
        <v>24.9</v>
      </c>
      <c r="E51" s="44">
        <f>'Raw Data SWRI Format'!AD51</f>
        <v>41</v>
      </c>
      <c r="F51" s="44">
        <f>'Raw Data SWRI Format'!AG51</f>
        <v>998.9</v>
      </c>
      <c r="G51">
        <f>'Raw Data SWRI Format'!AC51</f>
        <v>40.299999999999997</v>
      </c>
      <c r="H51">
        <f>'Raw Data SWRI Format'!AA51</f>
        <v>90.2</v>
      </c>
      <c r="I51">
        <f>'Raw Data SWRI Format'!AE51</f>
        <v>95.7</v>
      </c>
      <c r="J51">
        <f>'Raw Data SWRI Format'!X51</f>
        <v>96</v>
      </c>
      <c r="K51">
        <f>'Raw Data SWRI Format'!AP51</f>
        <v>98.4</v>
      </c>
      <c r="L51">
        <f>'Raw Data SWRI Format'!N51</f>
        <v>111.87</v>
      </c>
      <c r="M51" s="44">
        <f>'Raw Data SWRI Format'!M51</f>
        <v>61.6</v>
      </c>
      <c r="N51">
        <f>'Raw Data SWRI Format'!V51</f>
        <v>20.7</v>
      </c>
      <c r="O51">
        <f>'Raw Data SWRI Format'!O51</f>
        <v>568</v>
      </c>
      <c r="P51">
        <f>'Raw Data SWRI Format'!P51</f>
        <v>370.8</v>
      </c>
      <c r="Q51">
        <f>'Raw Data SWRI Format'!T51</f>
        <v>99.8</v>
      </c>
      <c r="R51">
        <f>'Raw Data SWRI Format'!U51</f>
        <v>5.6</v>
      </c>
      <c r="S51">
        <f>'Raw Data SWRI Format'!AQ51</f>
        <v>102.9</v>
      </c>
      <c r="T51">
        <f>'Raw Data SWRI Format'!AH51</f>
        <v>0.73855999999999999</v>
      </c>
      <c r="U51">
        <f>'Raw Data SWRI Format'!AI51</f>
        <v>90.1</v>
      </c>
      <c r="V51">
        <f>'Raw Data SWRI Format'!AL51</f>
        <v>84</v>
      </c>
      <c r="W51">
        <f>'Raw Data SWRI Format'!AJ51</f>
        <v>1.4990000000000001</v>
      </c>
      <c r="X51">
        <f>'Raw Data SWRI Format'!AM51</f>
        <v>0.73870000000000002</v>
      </c>
      <c r="Y51">
        <f>'Raw Data SWRI Format'!AK51</f>
        <v>8.0500000000000005E-4</v>
      </c>
      <c r="Z51" s="33">
        <f>100*(('Test Info and Baseline Info'!$C$20-'Test Data'!X51)/('Test Data'!X51-'Test Data'!Y51))</f>
        <v>11.956985750005085</v>
      </c>
      <c r="AA51" s="33">
        <f>100*(('Test Info and Baseline Info'!$C$22-(T51+'Test Info and Baseline Info'!$G$5*(90-'Test Data'!U51)))/((T51+'Test Info and Baseline Info'!$G$5*(90-'Test Data'!U51))-'Test Data'!Y51))</f>
        <v>11.80206482586064</v>
      </c>
    </row>
    <row r="52" spans="1:27">
      <c r="A52" s="15">
        <v>5.0999999999999996</v>
      </c>
      <c r="B52">
        <f>'Raw Data SWRI Format'!L52</f>
        <v>1799</v>
      </c>
      <c r="C52">
        <f>'Raw Data SWRI Format'!Y52</f>
        <v>89.9</v>
      </c>
      <c r="D52">
        <f>'Raw Data SWRI Format'!AB52</f>
        <v>24.9</v>
      </c>
      <c r="E52" s="44">
        <f>'Raw Data SWRI Format'!AD52</f>
        <v>42.7</v>
      </c>
      <c r="F52" s="44">
        <f>'Raw Data SWRI Format'!AG52</f>
        <v>998.9</v>
      </c>
      <c r="G52">
        <f>'Raw Data SWRI Format'!AC52</f>
        <v>39.9</v>
      </c>
      <c r="H52">
        <f>'Raw Data SWRI Format'!AA52</f>
        <v>89.8</v>
      </c>
      <c r="I52">
        <f>'Raw Data SWRI Format'!AE52</f>
        <v>95.4</v>
      </c>
      <c r="J52">
        <f>'Raw Data SWRI Format'!X52</f>
        <v>96.1</v>
      </c>
      <c r="K52">
        <f>'Raw Data SWRI Format'!AP52</f>
        <v>98.4</v>
      </c>
      <c r="L52">
        <f>'Raw Data SWRI Format'!N52</f>
        <v>113.48</v>
      </c>
      <c r="M52" s="44">
        <f>'Raw Data SWRI Format'!M52</f>
        <v>64.2</v>
      </c>
      <c r="N52">
        <f>'Raw Data SWRI Format'!V52</f>
        <v>20.5</v>
      </c>
      <c r="O52">
        <f>'Raw Data SWRI Format'!O52</f>
        <v>587.4</v>
      </c>
      <c r="P52">
        <f>'Raw Data SWRI Format'!P52</f>
        <v>371.7</v>
      </c>
      <c r="Q52">
        <f>'Raw Data SWRI Format'!T52</f>
        <v>99.8</v>
      </c>
      <c r="R52">
        <f>'Raw Data SWRI Format'!U52</f>
        <v>5.5</v>
      </c>
      <c r="S52">
        <f>'Raw Data SWRI Format'!AQ52</f>
        <v>103.2</v>
      </c>
      <c r="T52">
        <f>'Raw Data SWRI Format'!AH52</f>
        <v>0.73948000000000003</v>
      </c>
      <c r="U52">
        <f>'Raw Data SWRI Format'!AI52</f>
        <v>89.9</v>
      </c>
      <c r="V52">
        <f>'Raw Data SWRI Format'!AL52</f>
        <v>84.1</v>
      </c>
      <c r="W52">
        <f>'Raw Data SWRI Format'!AJ52</f>
        <v>1.496</v>
      </c>
      <c r="X52">
        <f>'Raw Data SWRI Format'!AM52</f>
        <v>0.73939999999999995</v>
      </c>
      <c r="Y52">
        <f>'Raw Data SWRI Format'!AK52</f>
        <v>8.0699999999999999E-4</v>
      </c>
      <c r="Z52" s="33">
        <f>100*(('Test Info and Baseline Info'!$C$20-'Test Data'!X52)/('Test Data'!X52-'Test Data'!Y52))</f>
        <v>11.850911124259248</v>
      </c>
      <c r="AA52" s="33">
        <f>100*(('Test Info and Baseline Info'!$C$22-(T52+'Test Info and Baseline Info'!$G$5*(90-'Test Data'!U52)))/((T52+'Test Info and Baseline Info'!$G$5*(90-'Test Data'!U52))-'Test Data'!Y52))</f>
        <v>11.68170511634802</v>
      </c>
    </row>
    <row r="53" spans="1:27">
      <c r="A53" s="15">
        <v>5.2</v>
      </c>
      <c r="B53">
        <f>'Raw Data SWRI Format'!L53</f>
        <v>1800</v>
      </c>
      <c r="C53">
        <f>'Raw Data SWRI Format'!Y53</f>
        <v>90</v>
      </c>
      <c r="D53">
        <f>'Raw Data SWRI Format'!AB53</f>
        <v>24.9</v>
      </c>
      <c r="E53" s="44">
        <f>'Raw Data SWRI Format'!AD53</f>
        <v>39.299999999999997</v>
      </c>
      <c r="F53" s="44">
        <f>'Raw Data SWRI Format'!AG53</f>
        <v>998.9</v>
      </c>
      <c r="G53">
        <f>'Raw Data SWRI Format'!AC53</f>
        <v>39.9</v>
      </c>
      <c r="H53">
        <f>'Raw Data SWRI Format'!AA53</f>
        <v>89.8</v>
      </c>
      <c r="I53">
        <f>'Raw Data SWRI Format'!AE53</f>
        <v>95.3</v>
      </c>
      <c r="J53">
        <f>'Raw Data SWRI Format'!X53</f>
        <v>96</v>
      </c>
      <c r="K53">
        <f>'Raw Data SWRI Format'!AP53</f>
        <v>98.4</v>
      </c>
      <c r="L53">
        <f>'Raw Data SWRI Format'!N53</f>
        <v>114.07</v>
      </c>
      <c r="M53" s="44">
        <f>'Raw Data SWRI Format'!M53</f>
        <v>62.4</v>
      </c>
      <c r="N53">
        <f>'Raw Data SWRI Format'!V53</f>
        <v>20.6</v>
      </c>
      <c r="O53">
        <f>'Raw Data SWRI Format'!O53</f>
        <v>590.70000000000005</v>
      </c>
      <c r="P53">
        <f>'Raw Data SWRI Format'!P53</f>
        <v>371.9</v>
      </c>
      <c r="Q53">
        <f>'Raw Data SWRI Format'!T53</f>
        <v>99.7</v>
      </c>
      <c r="R53">
        <f>'Raw Data SWRI Format'!U53</f>
        <v>5.5</v>
      </c>
      <c r="S53">
        <f>'Raw Data SWRI Format'!AQ53</f>
        <v>103</v>
      </c>
      <c r="T53">
        <f>'Raw Data SWRI Format'!AH53</f>
        <v>0.73916999999999999</v>
      </c>
      <c r="U53">
        <f>'Raw Data SWRI Format'!AI53</f>
        <v>89.9</v>
      </c>
      <c r="V53">
        <f>'Raw Data SWRI Format'!AL53</f>
        <v>84.2</v>
      </c>
      <c r="W53">
        <f>'Raw Data SWRI Format'!AJ53</f>
        <v>1.51</v>
      </c>
      <c r="X53">
        <f>'Raw Data SWRI Format'!AM53</f>
        <v>0.73899999999999999</v>
      </c>
      <c r="Y53">
        <f>'Raw Data SWRI Format'!AK53</f>
        <v>8.0800000000000002E-4</v>
      </c>
      <c r="Z53" s="33">
        <f>100*(('Test Info and Baseline Info'!$C$20-'Test Data'!X53)/('Test Data'!X53-'Test Data'!Y53))</f>
        <v>11.911535210351788</v>
      </c>
      <c r="AA53" s="33">
        <f>100*(('Test Info and Baseline Info'!$C$22-(T53+'Test Info and Baseline Info'!$G$5*(90-'Test Data'!U53)))/((T53+'Test Info and Baseline Info'!$G$5*(90-'Test Data'!U53))-'Test Data'!Y53))</f>
        <v>11.728614266245255</v>
      </c>
    </row>
    <row r="54" spans="1:27">
      <c r="A54" s="15">
        <v>5.3</v>
      </c>
      <c r="B54">
        <f>'Raw Data SWRI Format'!L54</f>
        <v>1800</v>
      </c>
      <c r="C54">
        <f>'Raw Data SWRI Format'!Y54</f>
        <v>90</v>
      </c>
      <c r="D54">
        <f>'Raw Data SWRI Format'!AB54</f>
        <v>24.9</v>
      </c>
      <c r="E54" s="44">
        <f>'Raw Data SWRI Format'!AD54</f>
        <v>38.4</v>
      </c>
      <c r="F54" s="44">
        <f>'Raw Data SWRI Format'!AG54</f>
        <v>998.9</v>
      </c>
      <c r="G54">
        <f>'Raw Data SWRI Format'!AC54</f>
        <v>40</v>
      </c>
      <c r="H54">
        <f>'Raw Data SWRI Format'!AA54</f>
        <v>90</v>
      </c>
      <c r="I54">
        <f>'Raw Data SWRI Format'!AE54</f>
        <v>95.5</v>
      </c>
      <c r="J54">
        <f>'Raw Data SWRI Format'!X54</f>
        <v>96</v>
      </c>
      <c r="K54">
        <f>'Raw Data SWRI Format'!AP54</f>
        <v>98.5</v>
      </c>
      <c r="L54">
        <f>'Raw Data SWRI Format'!N54</f>
        <v>114.19</v>
      </c>
      <c r="M54" s="44">
        <f>'Raw Data SWRI Format'!M54</f>
        <v>64.3</v>
      </c>
      <c r="N54">
        <f>'Raw Data SWRI Format'!V54</f>
        <v>20.399999999999999</v>
      </c>
      <c r="O54">
        <f>'Raw Data SWRI Format'!O54</f>
        <v>592.29999999999995</v>
      </c>
      <c r="P54">
        <f>'Raw Data SWRI Format'!P54</f>
        <v>371.7</v>
      </c>
      <c r="Q54">
        <f>'Raw Data SWRI Format'!T54</f>
        <v>99.8</v>
      </c>
      <c r="R54">
        <f>'Raw Data SWRI Format'!U54</f>
        <v>5.6</v>
      </c>
      <c r="S54">
        <f>'Raw Data SWRI Format'!AQ54</f>
        <v>103.3</v>
      </c>
      <c r="T54">
        <f>'Raw Data SWRI Format'!AH54</f>
        <v>0.73855999999999999</v>
      </c>
      <c r="U54">
        <f>'Raw Data SWRI Format'!AI54</f>
        <v>90.1</v>
      </c>
      <c r="V54">
        <f>'Raw Data SWRI Format'!AL54</f>
        <v>84.2</v>
      </c>
      <c r="W54">
        <f>'Raw Data SWRI Format'!AJ54</f>
        <v>1.5009999999999999</v>
      </c>
      <c r="X54">
        <f>'Raw Data SWRI Format'!AM54</f>
        <v>0.73870000000000002</v>
      </c>
      <c r="Y54">
        <f>'Raw Data SWRI Format'!AK54</f>
        <v>8.0699999999999999E-4</v>
      </c>
      <c r="Z54" s="33">
        <f>100*(('Test Info and Baseline Info'!$C$20-'Test Data'!X54)/('Test Data'!X54-'Test Data'!Y54))</f>
        <v>11.957018158459293</v>
      </c>
      <c r="AA54" s="33">
        <f>100*(('Test Info and Baseline Info'!$C$22-(T54+'Test Info and Baseline Info'!$G$5*(90-'Test Data'!U54)))/((T54+'Test Info and Baseline Info'!$G$5*(90-'Test Data'!U54))-'Test Data'!Y54))</f>
        <v>11.802096817781878</v>
      </c>
    </row>
    <row r="55" spans="1:27">
      <c r="A55" s="15">
        <v>5.4</v>
      </c>
      <c r="B55">
        <f>'Raw Data SWRI Format'!L55</f>
        <v>1800</v>
      </c>
      <c r="C55">
        <f>'Raw Data SWRI Format'!Y55</f>
        <v>90</v>
      </c>
      <c r="D55">
        <f>'Raw Data SWRI Format'!AB55</f>
        <v>25</v>
      </c>
      <c r="E55" s="44">
        <f>'Raw Data SWRI Format'!AD55</f>
        <v>39.799999999999997</v>
      </c>
      <c r="F55" s="44">
        <f>'Raw Data SWRI Format'!AG55</f>
        <v>998.9</v>
      </c>
      <c r="G55">
        <f>'Raw Data SWRI Format'!AC55</f>
        <v>40</v>
      </c>
      <c r="H55">
        <f>'Raw Data SWRI Format'!AA55</f>
        <v>90.1</v>
      </c>
      <c r="I55">
        <f>'Raw Data SWRI Format'!AE55</f>
        <v>95.6</v>
      </c>
      <c r="J55">
        <f>'Raw Data SWRI Format'!X55</f>
        <v>96</v>
      </c>
      <c r="K55">
        <f>'Raw Data SWRI Format'!AP55</f>
        <v>98.5</v>
      </c>
      <c r="L55">
        <f>'Raw Data SWRI Format'!N55</f>
        <v>114.39</v>
      </c>
      <c r="M55" s="44">
        <f>'Raw Data SWRI Format'!M55</f>
        <v>61.9</v>
      </c>
      <c r="N55">
        <f>'Raw Data SWRI Format'!V55</f>
        <v>20.5</v>
      </c>
      <c r="O55">
        <f>'Raw Data SWRI Format'!O55</f>
        <v>588.29999999999995</v>
      </c>
      <c r="P55">
        <f>'Raw Data SWRI Format'!P55</f>
        <v>371</v>
      </c>
      <c r="Q55">
        <f>'Raw Data SWRI Format'!T55</f>
        <v>99.8</v>
      </c>
      <c r="R55">
        <f>'Raw Data SWRI Format'!U55</f>
        <v>5.5</v>
      </c>
      <c r="S55">
        <f>'Raw Data SWRI Format'!AQ55</f>
        <v>103</v>
      </c>
      <c r="T55">
        <f>'Raw Data SWRI Format'!AH55</f>
        <v>0.73850000000000005</v>
      </c>
      <c r="U55">
        <f>'Raw Data SWRI Format'!AI55</f>
        <v>90.2</v>
      </c>
      <c r="V55">
        <f>'Raw Data SWRI Format'!AL55</f>
        <v>83.9</v>
      </c>
      <c r="W55">
        <f>'Raw Data SWRI Format'!AJ55</f>
        <v>1.498</v>
      </c>
      <c r="X55">
        <f>'Raw Data SWRI Format'!AM55</f>
        <v>0.73870000000000002</v>
      </c>
      <c r="Y55">
        <f>'Raw Data SWRI Format'!AK55</f>
        <v>8.0400000000000003E-4</v>
      </c>
      <c r="Z55" s="33">
        <f>100*(('Test Info and Baseline Info'!$C$20-'Test Data'!X55)/('Test Data'!X55-'Test Data'!Y55))</f>
        <v>11.956969545843862</v>
      </c>
      <c r="AA55" s="33">
        <f>100*(('Test Info and Baseline Info'!$C$22-(T55+'Test Info and Baseline Info'!$G$5*(90-'Test Data'!U55)))/((T55+'Test Info and Baseline Info'!$G$5*(90-'Test Data'!U55))-'Test Data'!Y55))</f>
        <v>11.801697063620466</v>
      </c>
    </row>
    <row r="56" spans="1:27">
      <c r="A56" s="15">
        <v>5.5</v>
      </c>
      <c r="B56">
        <f>'Raw Data SWRI Format'!L56</f>
        <v>1800</v>
      </c>
      <c r="C56">
        <f>'Raw Data SWRI Format'!Y56</f>
        <v>90.1</v>
      </c>
      <c r="D56">
        <f>'Raw Data SWRI Format'!AB56</f>
        <v>24.9</v>
      </c>
      <c r="E56" s="44">
        <f>'Raw Data SWRI Format'!AD56</f>
        <v>42.6</v>
      </c>
      <c r="F56" s="44">
        <f>'Raw Data SWRI Format'!AG56</f>
        <v>998.9</v>
      </c>
      <c r="G56">
        <f>'Raw Data SWRI Format'!AC56</f>
        <v>39.9</v>
      </c>
      <c r="H56">
        <f>'Raw Data SWRI Format'!AA56</f>
        <v>90</v>
      </c>
      <c r="I56">
        <f>'Raw Data SWRI Format'!AE56</f>
        <v>95.5</v>
      </c>
      <c r="J56">
        <f>'Raw Data SWRI Format'!X56</f>
        <v>96</v>
      </c>
      <c r="K56">
        <f>'Raw Data SWRI Format'!AP56</f>
        <v>98.5</v>
      </c>
      <c r="L56">
        <f>'Raw Data SWRI Format'!N56</f>
        <v>113.96</v>
      </c>
      <c r="M56" s="44">
        <f>'Raw Data SWRI Format'!M56</f>
        <v>64</v>
      </c>
      <c r="N56">
        <f>'Raw Data SWRI Format'!V56</f>
        <v>20.6</v>
      </c>
      <c r="O56">
        <f>'Raw Data SWRI Format'!O56</f>
        <v>593</v>
      </c>
      <c r="P56">
        <f>'Raw Data SWRI Format'!P56</f>
        <v>371.4</v>
      </c>
      <c r="Q56">
        <f>'Raw Data SWRI Format'!T56</f>
        <v>99.8</v>
      </c>
      <c r="R56">
        <f>'Raw Data SWRI Format'!U56</f>
        <v>5.5</v>
      </c>
      <c r="S56">
        <f>'Raw Data SWRI Format'!AQ56</f>
        <v>103.2</v>
      </c>
      <c r="T56">
        <f>'Raw Data SWRI Format'!AH56</f>
        <v>0.73899000000000004</v>
      </c>
      <c r="U56">
        <f>'Raw Data SWRI Format'!AI56</f>
        <v>90.1</v>
      </c>
      <c r="V56">
        <f>'Raw Data SWRI Format'!AL56</f>
        <v>84</v>
      </c>
      <c r="W56">
        <f>'Raw Data SWRI Format'!AJ56</f>
        <v>1.5089999999999999</v>
      </c>
      <c r="X56">
        <f>'Raw Data SWRI Format'!AM56</f>
        <v>0.73909999999999998</v>
      </c>
      <c r="Y56">
        <f>'Raw Data SWRI Format'!AK56</f>
        <v>8.0599999999999997E-4</v>
      </c>
      <c r="Z56" s="33">
        <f>100*(('Test Info and Baseline Info'!$C$20-'Test Data'!X56)/('Test Data'!X56-'Test Data'!Y56))</f>
        <v>11.896344816563602</v>
      </c>
      <c r="AA56" s="33">
        <f>100*(('Test Info and Baseline Info'!$C$22-(T56+'Test Info and Baseline Info'!$G$5*(90-'Test Data'!U56)))/((T56+'Test Info and Baseline Info'!$G$5*(90-'Test Data'!U56))-'Test Data'!Y56))</f>
        <v>11.736960423149505</v>
      </c>
    </row>
    <row r="57" spans="1:27">
      <c r="A57" s="15">
        <v>5.6</v>
      </c>
      <c r="B57">
        <f>'Raw Data SWRI Format'!L57</f>
        <v>1800</v>
      </c>
      <c r="C57">
        <f>'Raw Data SWRI Format'!Y57</f>
        <v>89.9</v>
      </c>
      <c r="D57">
        <f>'Raw Data SWRI Format'!AB57</f>
        <v>24.9</v>
      </c>
      <c r="E57" s="44">
        <f>'Raw Data SWRI Format'!AD57</f>
        <v>38.6</v>
      </c>
      <c r="F57" s="44">
        <f>'Raw Data SWRI Format'!AG57</f>
        <v>998.9</v>
      </c>
      <c r="G57">
        <f>'Raw Data SWRI Format'!AC57</f>
        <v>40</v>
      </c>
      <c r="H57">
        <f>'Raw Data SWRI Format'!AA57</f>
        <v>90</v>
      </c>
      <c r="I57">
        <f>'Raw Data SWRI Format'!AE57</f>
        <v>95.5</v>
      </c>
      <c r="J57">
        <f>'Raw Data SWRI Format'!X57</f>
        <v>96</v>
      </c>
      <c r="K57">
        <f>'Raw Data SWRI Format'!AP57</f>
        <v>98.5</v>
      </c>
      <c r="L57">
        <f>'Raw Data SWRI Format'!N57</f>
        <v>114.17</v>
      </c>
      <c r="M57" s="44">
        <f>'Raw Data SWRI Format'!M57</f>
        <v>63.9</v>
      </c>
      <c r="N57">
        <f>'Raw Data SWRI Format'!V57</f>
        <v>20.3</v>
      </c>
      <c r="O57">
        <f>'Raw Data SWRI Format'!O57</f>
        <v>592.70000000000005</v>
      </c>
      <c r="P57">
        <f>'Raw Data SWRI Format'!P57</f>
        <v>371.4</v>
      </c>
      <c r="Q57">
        <f>'Raw Data SWRI Format'!T57</f>
        <v>99.7</v>
      </c>
      <c r="R57">
        <f>'Raw Data SWRI Format'!U57</f>
        <v>5.5</v>
      </c>
      <c r="S57">
        <f>'Raw Data SWRI Format'!AQ57</f>
        <v>103.2</v>
      </c>
      <c r="T57">
        <f>'Raw Data SWRI Format'!AH57</f>
        <v>0.73824999999999996</v>
      </c>
      <c r="U57">
        <f>'Raw Data SWRI Format'!AI57</f>
        <v>90</v>
      </c>
      <c r="V57">
        <f>'Raw Data SWRI Format'!AL57</f>
        <v>84</v>
      </c>
      <c r="W57">
        <f>'Raw Data SWRI Format'!AJ57</f>
        <v>1.498</v>
      </c>
      <c r="X57">
        <f>'Raw Data SWRI Format'!AM57</f>
        <v>0.73819999999999997</v>
      </c>
      <c r="Y57">
        <f>'Raw Data SWRI Format'!AK57</f>
        <v>8.0599999999999997E-4</v>
      </c>
      <c r="Z57" s="33">
        <f>100*(('Test Info and Baseline Info'!$C$20-'Test Data'!X57)/('Test Data'!X57-'Test Data'!Y57))</f>
        <v>12.032915917406447</v>
      </c>
      <c r="AA57" s="33">
        <f>100*(('Test Info and Baseline Info'!$C$22-(T57+'Test Info and Baseline Info'!$G$5*(90-'Test Data'!U57)))/((T57+'Test Info and Baseline Info'!$G$5*(90-'Test Data'!U57))-'Test Data'!Y57))</f>
        <v>11.858527562770872</v>
      </c>
    </row>
    <row r="58" spans="1:27">
      <c r="A58" s="15">
        <v>5.7</v>
      </c>
      <c r="B58">
        <f>'Raw Data SWRI Format'!L58</f>
        <v>1800</v>
      </c>
      <c r="C58">
        <f>'Raw Data SWRI Format'!Y58</f>
        <v>90</v>
      </c>
      <c r="D58">
        <f>'Raw Data SWRI Format'!AB58</f>
        <v>25.4</v>
      </c>
      <c r="E58" s="44">
        <f>'Raw Data SWRI Format'!AD58</f>
        <v>38.6</v>
      </c>
      <c r="F58" s="44">
        <f>'Raw Data SWRI Format'!AG58</f>
        <v>998.9</v>
      </c>
      <c r="G58">
        <f>'Raw Data SWRI Format'!AC58</f>
        <v>39.9</v>
      </c>
      <c r="H58">
        <f>'Raw Data SWRI Format'!AA58</f>
        <v>90</v>
      </c>
      <c r="I58">
        <f>'Raw Data SWRI Format'!AE58</f>
        <v>95.5</v>
      </c>
      <c r="J58">
        <f>'Raw Data SWRI Format'!X58</f>
        <v>96</v>
      </c>
      <c r="K58">
        <f>'Raw Data SWRI Format'!AP58</f>
        <v>98.5</v>
      </c>
      <c r="L58">
        <f>'Raw Data SWRI Format'!N58</f>
        <v>113.57</v>
      </c>
      <c r="M58" s="44">
        <f>'Raw Data SWRI Format'!M58</f>
        <v>63</v>
      </c>
      <c r="N58">
        <f>'Raw Data SWRI Format'!V58</f>
        <v>20.399999999999999</v>
      </c>
      <c r="O58">
        <f>'Raw Data SWRI Format'!O58</f>
        <v>585</v>
      </c>
      <c r="P58">
        <f>'Raw Data SWRI Format'!P58</f>
        <v>371.2</v>
      </c>
      <c r="Q58">
        <f>'Raw Data SWRI Format'!T58</f>
        <v>100</v>
      </c>
      <c r="R58">
        <f>'Raw Data SWRI Format'!U58</f>
        <v>5.5</v>
      </c>
      <c r="S58">
        <f>'Raw Data SWRI Format'!AQ58</f>
        <v>103.2</v>
      </c>
      <c r="T58">
        <f>'Raw Data SWRI Format'!AH58</f>
        <v>0.73862000000000005</v>
      </c>
      <c r="U58">
        <f>'Raw Data SWRI Format'!AI58</f>
        <v>89.8</v>
      </c>
      <c r="V58">
        <f>'Raw Data SWRI Format'!AL58</f>
        <v>84</v>
      </c>
      <c r="W58">
        <f>'Raw Data SWRI Format'!AJ58</f>
        <v>1.4970000000000001</v>
      </c>
      <c r="X58">
        <f>'Raw Data SWRI Format'!AM58</f>
        <v>0.73839999999999995</v>
      </c>
      <c r="Y58">
        <f>'Raw Data SWRI Format'!AK58</f>
        <v>8.0699999999999999E-4</v>
      </c>
      <c r="Z58" s="33">
        <f>100*(('Test Info and Baseline Info'!$C$20-'Test Data'!X58)/('Test Data'!X58-'Test Data'!Y58))</f>
        <v>12.00255425417542</v>
      </c>
      <c r="AA58" s="33">
        <f>100*(('Test Info and Baseline Info'!$C$22-(T58+'Test Info and Baseline Info'!$G$5*(90-'Test Data'!U58)))/((T58+'Test Info and Baseline Info'!$G$5*(90-'Test Data'!U58))-'Test Data'!Y58))</f>
        <v>11.821339189206585</v>
      </c>
    </row>
    <row r="59" spans="1:27">
      <c r="A59" s="15">
        <v>5.8</v>
      </c>
      <c r="B59">
        <f>'Raw Data SWRI Format'!L59</f>
        <v>1800</v>
      </c>
      <c r="C59">
        <f>'Raw Data SWRI Format'!Y59</f>
        <v>90.1</v>
      </c>
      <c r="D59">
        <f>'Raw Data SWRI Format'!AB59</f>
        <v>24.9</v>
      </c>
      <c r="E59" s="44">
        <f>'Raw Data SWRI Format'!AD59</f>
        <v>40.700000000000003</v>
      </c>
      <c r="F59" s="44">
        <f>'Raw Data SWRI Format'!AG59</f>
        <v>998.9</v>
      </c>
      <c r="G59">
        <f>'Raw Data SWRI Format'!AC59</f>
        <v>40.1</v>
      </c>
      <c r="H59">
        <f>'Raw Data SWRI Format'!AA59</f>
        <v>90.2</v>
      </c>
      <c r="I59">
        <f>'Raw Data SWRI Format'!AE59</f>
        <v>95.6</v>
      </c>
      <c r="J59">
        <f>'Raw Data SWRI Format'!X59</f>
        <v>96</v>
      </c>
      <c r="K59">
        <f>'Raw Data SWRI Format'!AP59</f>
        <v>98.4</v>
      </c>
      <c r="L59">
        <f>'Raw Data SWRI Format'!N59</f>
        <v>115.55</v>
      </c>
      <c r="M59" s="44">
        <f>'Raw Data SWRI Format'!M59</f>
        <v>64.3</v>
      </c>
      <c r="N59">
        <f>'Raw Data SWRI Format'!V59</f>
        <v>20.5</v>
      </c>
      <c r="O59">
        <f>'Raw Data SWRI Format'!O59</f>
        <v>593</v>
      </c>
      <c r="P59">
        <f>'Raw Data SWRI Format'!P59</f>
        <v>371</v>
      </c>
      <c r="Q59">
        <f>'Raw Data SWRI Format'!T59</f>
        <v>99.8</v>
      </c>
      <c r="R59">
        <f>'Raw Data SWRI Format'!U59</f>
        <v>5.5</v>
      </c>
      <c r="S59">
        <f>'Raw Data SWRI Format'!AQ59</f>
        <v>103.1</v>
      </c>
      <c r="T59">
        <f>'Raw Data SWRI Format'!AH59</f>
        <v>0.73868</v>
      </c>
      <c r="U59">
        <f>'Raw Data SWRI Format'!AI59</f>
        <v>90</v>
      </c>
      <c r="V59">
        <f>'Raw Data SWRI Format'!AL59</f>
        <v>84</v>
      </c>
      <c r="W59">
        <f>'Raw Data SWRI Format'!AJ59</f>
        <v>1.498</v>
      </c>
      <c r="X59">
        <f>'Raw Data SWRI Format'!AM59</f>
        <v>0.73870000000000002</v>
      </c>
      <c r="Y59">
        <f>'Raw Data SWRI Format'!AK59</f>
        <v>8.0500000000000005E-4</v>
      </c>
      <c r="Z59" s="33">
        <f>100*(('Test Info and Baseline Info'!$C$20-'Test Data'!X59)/('Test Data'!X59-'Test Data'!Y59))</f>
        <v>11.956985750005085</v>
      </c>
      <c r="AA59" s="33">
        <f>100*(('Test Info and Baseline Info'!$C$22-(T59+'Test Info and Baseline Info'!$G$5*(90-'Test Data'!U59)))/((T59+'Test Info and Baseline Info'!$G$5*(90-'Test Data'!U59))-'Test Data'!Y59))</f>
        <v>11.793325427748599</v>
      </c>
    </row>
    <row r="60" spans="1:27">
      <c r="A60" s="15">
        <v>5.9</v>
      </c>
      <c r="B60">
        <f>'Raw Data SWRI Format'!L60</f>
        <v>1800</v>
      </c>
      <c r="C60">
        <f>'Raw Data SWRI Format'!Y60</f>
        <v>89.9</v>
      </c>
      <c r="D60">
        <f>'Raw Data SWRI Format'!AB60</f>
        <v>25.4</v>
      </c>
      <c r="E60" s="44">
        <f>'Raw Data SWRI Format'!AD60</f>
        <v>40.700000000000003</v>
      </c>
      <c r="F60" s="44">
        <f>'Raw Data SWRI Format'!AG60</f>
        <v>998.9</v>
      </c>
      <c r="G60">
        <f>'Raw Data SWRI Format'!AC60</f>
        <v>39.9</v>
      </c>
      <c r="H60">
        <f>'Raw Data SWRI Format'!AA60</f>
        <v>90</v>
      </c>
      <c r="I60">
        <f>'Raw Data SWRI Format'!AE60</f>
        <v>95.5</v>
      </c>
      <c r="J60">
        <f>'Raw Data SWRI Format'!X60</f>
        <v>96</v>
      </c>
      <c r="K60">
        <f>'Raw Data SWRI Format'!AP60</f>
        <v>98.4</v>
      </c>
      <c r="L60">
        <f>'Raw Data SWRI Format'!N60</f>
        <v>112.96</v>
      </c>
      <c r="M60" s="44">
        <f>'Raw Data SWRI Format'!M60</f>
        <v>63.3</v>
      </c>
      <c r="N60">
        <f>'Raw Data SWRI Format'!V60</f>
        <v>20.399999999999999</v>
      </c>
      <c r="O60">
        <f>'Raw Data SWRI Format'!O60</f>
        <v>591.5</v>
      </c>
      <c r="P60">
        <f>'Raw Data SWRI Format'!P60</f>
        <v>371.4</v>
      </c>
      <c r="Q60">
        <f>'Raw Data SWRI Format'!T60</f>
        <v>99.9</v>
      </c>
      <c r="R60">
        <f>'Raw Data SWRI Format'!U60</f>
        <v>5.5</v>
      </c>
      <c r="S60">
        <f>'Raw Data SWRI Format'!AQ60</f>
        <v>103.1</v>
      </c>
      <c r="T60">
        <f>'Raw Data SWRI Format'!AH60</f>
        <v>0.73868</v>
      </c>
      <c r="U60">
        <f>'Raw Data SWRI Format'!AI60</f>
        <v>90</v>
      </c>
      <c r="V60">
        <f>'Raw Data SWRI Format'!AL60</f>
        <v>83.9</v>
      </c>
      <c r="W60">
        <f>'Raw Data SWRI Format'!AJ60</f>
        <v>1.498</v>
      </c>
      <c r="X60">
        <f>'Raw Data SWRI Format'!AM60</f>
        <v>0.73870000000000002</v>
      </c>
      <c r="Y60">
        <f>'Raw Data SWRI Format'!AK60</f>
        <v>8.0500000000000005E-4</v>
      </c>
      <c r="Z60" s="33">
        <f>100*(('Test Info and Baseline Info'!$C$20-'Test Data'!X60)/('Test Data'!X60-'Test Data'!Y60))</f>
        <v>11.956985750005085</v>
      </c>
      <c r="AA60" s="33">
        <f>100*(('Test Info and Baseline Info'!$C$22-(T60+'Test Info and Baseline Info'!$G$5*(90-'Test Data'!U60)))/((T60+'Test Info and Baseline Info'!$G$5*(90-'Test Data'!U60))-'Test Data'!Y60))</f>
        <v>11.793325427748599</v>
      </c>
    </row>
    <row r="61" spans="1:27">
      <c r="A61" s="15">
        <v>6</v>
      </c>
      <c r="B61">
        <f>'Raw Data SWRI Format'!L61</f>
        <v>1800</v>
      </c>
      <c r="C61">
        <f>'Raw Data SWRI Format'!Y61</f>
        <v>89.9</v>
      </c>
      <c r="D61">
        <f>'Raw Data SWRI Format'!AB61</f>
        <v>24.8</v>
      </c>
      <c r="E61" s="44">
        <f>'Raw Data SWRI Format'!AD61</f>
        <v>38.5</v>
      </c>
      <c r="F61" s="44">
        <f>'Raw Data SWRI Format'!AG61</f>
        <v>998.9</v>
      </c>
      <c r="G61">
        <f>'Raw Data SWRI Format'!AC61</f>
        <v>40</v>
      </c>
      <c r="H61">
        <f>'Raw Data SWRI Format'!AA61</f>
        <v>89.9</v>
      </c>
      <c r="I61">
        <f>'Raw Data SWRI Format'!AE61</f>
        <v>95.4</v>
      </c>
      <c r="J61">
        <f>'Raw Data SWRI Format'!X61</f>
        <v>96</v>
      </c>
      <c r="K61">
        <f>'Raw Data SWRI Format'!AP61</f>
        <v>98.5</v>
      </c>
      <c r="L61">
        <f>'Raw Data SWRI Format'!N61</f>
        <v>113.83</v>
      </c>
      <c r="M61" s="44">
        <f>'Raw Data SWRI Format'!M61</f>
        <v>63.4</v>
      </c>
      <c r="N61">
        <f>'Raw Data SWRI Format'!V61</f>
        <v>20.399999999999999</v>
      </c>
      <c r="O61">
        <f>'Raw Data SWRI Format'!O61</f>
        <v>593.79999999999995</v>
      </c>
      <c r="P61">
        <f>'Raw Data SWRI Format'!P61</f>
        <v>371.3</v>
      </c>
      <c r="Q61">
        <f>'Raw Data SWRI Format'!T61</f>
        <v>99.8</v>
      </c>
      <c r="R61">
        <f>'Raw Data SWRI Format'!U61</f>
        <v>5.5</v>
      </c>
      <c r="S61">
        <f>'Raw Data SWRI Format'!AQ61</f>
        <v>103</v>
      </c>
      <c r="T61">
        <f>'Raw Data SWRI Format'!AH61</f>
        <v>0.73801000000000005</v>
      </c>
      <c r="U61">
        <f>'Raw Data SWRI Format'!AI61</f>
        <v>89.9</v>
      </c>
      <c r="V61">
        <f>'Raw Data SWRI Format'!AL61</f>
        <v>84</v>
      </c>
      <c r="W61">
        <f>'Raw Data SWRI Format'!AJ61</f>
        <v>1.488</v>
      </c>
      <c r="X61">
        <f>'Raw Data SWRI Format'!AM61</f>
        <v>0.7379</v>
      </c>
      <c r="Y61">
        <f>'Raw Data SWRI Format'!AK61</f>
        <v>8.0599999999999997E-4</v>
      </c>
      <c r="Z61" s="33">
        <f>100*(('Test Info and Baseline Info'!$C$20-'Test Data'!X61)/('Test Data'!X61-'Test Data'!Y61))</f>
        <v>12.07851373094884</v>
      </c>
      <c r="AA61" s="33">
        <f>100*(('Test Info and Baseline Info'!$C$22-(T61+'Test Info and Baseline Info'!$G$5*(90-'Test Data'!U61)))/((T61+'Test Info and Baseline Info'!$G$5*(90-'Test Data'!U61))-'Test Data'!Y61))</f>
        <v>11.904403723126098</v>
      </c>
    </row>
    <row r="62" spans="1:27">
      <c r="A62" s="15">
        <v>6.1</v>
      </c>
      <c r="B62">
        <f>'Raw Data SWRI Format'!L62</f>
        <v>1800</v>
      </c>
      <c r="C62">
        <f>'Raw Data SWRI Format'!Y62</f>
        <v>90.1</v>
      </c>
      <c r="D62">
        <f>'Raw Data SWRI Format'!AB62</f>
        <v>25.4</v>
      </c>
      <c r="E62" s="44">
        <f>'Raw Data SWRI Format'!AD62</f>
        <v>39.700000000000003</v>
      </c>
      <c r="F62" s="44">
        <f>'Raw Data SWRI Format'!AG62</f>
        <v>998.9</v>
      </c>
      <c r="G62">
        <f>'Raw Data SWRI Format'!AC62</f>
        <v>40.200000000000003</v>
      </c>
      <c r="H62">
        <f>'Raw Data SWRI Format'!AA62</f>
        <v>90</v>
      </c>
      <c r="I62">
        <f>'Raw Data SWRI Format'!AE62</f>
        <v>95.5</v>
      </c>
      <c r="J62">
        <f>'Raw Data SWRI Format'!X62</f>
        <v>96</v>
      </c>
      <c r="K62">
        <f>'Raw Data SWRI Format'!AP62</f>
        <v>98.5</v>
      </c>
      <c r="L62">
        <f>'Raw Data SWRI Format'!N62</f>
        <v>112.26</v>
      </c>
      <c r="M62" s="44">
        <f>'Raw Data SWRI Format'!M62</f>
        <v>63</v>
      </c>
      <c r="N62">
        <f>'Raw Data SWRI Format'!V62</f>
        <v>20.399999999999999</v>
      </c>
      <c r="O62">
        <f>'Raw Data SWRI Format'!O62</f>
        <v>587.1</v>
      </c>
      <c r="P62">
        <f>'Raw Data SWRI Format'!P62</f>
        <v>370.9</v>
      </c>
      <c r="Q62">
        <f>'Raw Data SWRI Format'!T62</f>
        <v>99.9</v>
      </c>
      <c r="R62">
        <f>'Raw Data SWRI Format'!U62</f>
        <v>5.5</v>
      </c>
      <c r="S62">
        <f>'Raw Data SWRI Format'!AQ62</f>
        <v>102.9</v>
      </c>
      <c r="T62">
        <f>'Raw Data SWRI Format'!AH62</f>
        <v>0.73904999999999998</v>
      </c>
      <c r="U62">
        <f>'Raw Data SWRI Format'!AI62</f>
        <v>90</v>
      </c>
      <c r="V62">
        <f>'Raw Data SWRI Format'!AL62</f>
        <v>83.8</v>
      </c>
      <c r="W62">
        <f>'Raw Data SWRI Format'!AJ62</f>
        <v>1.504</v>
      </c>
      <c r="X62">
        <f>'Raw Data SWRI Format'!AM62</f>
        <v>0.73909999999999998</v>
      </c>
      <c r="Y62">
        <f>'Raw Data SWRI Format'!AK62</f>
        <v>8.0400000000000003E-4</v>
      </c>
      <c r="Z62" s="33">
        <f>100*(('Test Info and Baseline Info'!$C$20-'Test Data'!X62)/('Test Data'!X62-'Test Data'!Y62))</f>
        <v>11.896312590072286</v>
      </c>
      <c r="AA62" s="33">
        <f>100*(('Test Info and Baseline Info'!$C$22-(T62+'Test Info and Baseline Info'!$G$5*(90-'Test Data'!U62)))/((T62+'Test Info and Baseline Info'!$G$5*(90-'Test Data'!U62))-'Test Data'!Y62))</f>
        <v>11.737279985262367</v>
      </c>
    </row>
    <row r="63" spans="1:27">
      <c r="A63" s="15">
        <v>6.2</v>
      </c>
      <c r="B63">
        <f>'Raw Data SWRI Format'!L63</f>
        <v>1800</v>
      </c>
      <c r="C63">
        <f>'Raw Data SWRI Format'!Y63</f>
        <v>90</v>
      </c>
      <c r="D63">
        <f>'Raw Data SWRI Format'!AB63</f>
        <v>24.8</v>
      </c>
      <c r="E63" s="44">
        <f>'Raw Data SWRI Format'!AD63</f>
        <v>42.4</v>
      </c>
      <c r="F63" s="44">
        <f>'Raw Data SWRI Format'!AG63</f>
        <v>998.9</v>
      </c>
      <c r="G63">
        <f>'Raw Data SWRI Format'!AC63</f>
        <v>39.9</v>
      </c>
      <c r="H63">
        <f>'Raw Data SWRI Format'!AA63</f>
        <v>89.9</v>
      </c>
      <c r="I63">
        <f>'Raw Data SWRI Format'!AE63</f>
        <v>95.4</v>
      </c>
      <c r="J63">
        <f>'Raw Data SWRI Format'!X63</f>
        <v>96</v>
      </c>
      <c r="K63">
        <f>'Raw Data SWRI Format'!AP63</f>
        <v>98.5</v>
      </c>
      <c r="L63">
        <f>'Raw Data SWRI Format'!N63</f>
        <v>113.7</v>
      </c>
      <c r="M63" s="44">
        <f>'Raw Data SWRI Format'!M63</f>
        <v>63.1</v>
      </c>
      <c r="N63">
        <f>'Raw Data SWRI Format'!V63</f>
        <v>20.6</v>
      </c>
      <c r="O63">
        <f>'Raw Data SWRI Format'!O63</f>
        <v>577.20000000000005</v>
      </c>
      <c r="P63">
        <f>'Raw Data SWRI Format'!P63</f>
        <v>371</v>
      </c>
      <c r="Q63">
        <f>'Raw Data SWRI Format'!T63</f>
        <v>99.9</v>
      </c>
      <c r="R63">
        <f>'Raw Data SWRI Format'!U63</f>
        <v>5.4</v>
      </c>
      <c r="S63">
        <f>'Raw Data SWRI Format'!AQ63</f>
        <v>102.9</v>
      </c>
      <c r="T63">
        <f>'Raw Data SWRI Format'!AH63</f>
        <v>0.73836999999999997</v>
      </c>
      <c r="U63">
        <f>'Raw Data SWRI Format'!AI63</f>
        <v>89.9</v>
      </c>
      <c r="V63">
        <f>'Raw Data SWRI Format'!AL63</f>
        <v>83.9</v>
      </c>
      <c r="W63">
        <f>'Raw Data SWRI Format'!AJ63</f>
        <v>1.5049999999999999</v>
      </c>
      <c r="X63">
        <f>'Raw Data SWRI Format'!AM63</f>
        <v>0.73829999999999996</v>
      </c>
      <c r="Y63">
        <f>'Raw Data SWRI Format'!AK63</f>
        <v>8.0500000000000005E-4</v>
      </c>
      <c r="Z63" s="33">
        <f>100*(('Test Info and Baseline Info'!$C$20-'Test Data'!X63)/('Test Data'!X63-'Test Data'!Y63))</f>
        <v>12.017708594634554</v>
      </c>
      <c r="AA63" s="33">
        <f>100*(('Test Info and Baseline Info'!$C$22-(T63+'Test Info and Baseline Info'!$G$5*(90-'Test Data'!U63)))/((T63+'Test Info and Baseline Info'!$G$5*(90-'Test Data'!U63))-'Test Data'!Y63))</f>
        <v>11.849763257518438</v>
      </c>
    </row>
    <row r="64" spans="1:27">
      <c r="A64" s="15">
        <v>6.3</v>
      </c>
      <c r="B64">
        <f>'Raw Data SWRI Format'!L64</f>
        <v>1800</v>
      </c>
      <c r="C64">
        <f>'Raw Data SWRI Format'!Y64</f>
        <v>90</v>
      </c>
      <c r="D64">
        <f>'Raw Data SWRI Format'!AB64</f>
        <v>25.5</v>
      </c>
      <c r="E64" s="44">
        <f>'Raw Data SWRI Format'!AD64</f>
        <v>39</v>
      </c>
      <c r="F64" s="44">
        <f>'Raw Data SWRI Format'!AG64</f>
        <v>998.9</v>
      </c>
      <c r="G64">
        <f>'Raw Data SWRI Format'!AC64</f>
        <v>40.1</v>
      </c>
      <c r="H64">
        <f>'Raw Data SWRI Format'!AA64</f>
        <v>89.9</v>
      </c>
      <c r="I64">
        <f>'Raw Data SWRI Format'!AE64</f>
        <v>95.4</v>
      </c>
      <c r="J64">
        <f>'Raw Data SWRI Format'!X64</f>
        <v>96</v>
      </c>
      <c r="K64">
        <f>'Raw Data SWRI Format'!AP64</f>
        <v>98.5</v>
      </c>
      <c r="L64">
        <f>'Raw Data SWRI Format'!N64</f>
        <v>112.58</v>
      </c>
      <c r="M64" s="44">
        <f>'Raw Data SWRI Format'!M64</f>
        <v>63.2</v>
      </c>
      <c r="N64">
        <f>'Raw Data SWRI Format'!V64</f>
        <v>20.399999999999999</v>
      </c>
      <c r="O64">
        <f>'Raw Data SWRI Format'!O64</f>
        <v>585.6</v>
      </c>
      <c r="P64">
        <f>'Raw Data SWRI Format'!P64</f>
        <v>371</v>
      </c>
      <c r="Q64">
        <f>'Raw Data SWRI Format'!T64</f>
        <v>99.8</v>
      </c>
      <c r="R64">
        <f>'Raw Data SWRI Format'!U64</f>
        <v>5.5</v>
      </c>
      <c r="S64">
        <f>'Raw Data SWRI Format'!AQ64</f>
        <v>102.9</v>
      </c>
      <c r="T64">
        <f>'Raw Data SWRI Format'!AH64</f>
        <v>0.73801000000000005</v>
      </c>
      <c r="U64">
        <f>'Raw Data SWRI Format'!AI64</f>
        <v>90</v>
      </c>
      <c r="V64">
        <f>'Raw Data SWRI Format'!AL64</f>
        <v>84</v>
      </c>
      <c r="W64">
        <f>'Raw Data SWRI Format'!AJ64</f>
        <v>1.506</v>
      </c>
      <c r="X64">
        <f>'Raw Data SWRI Format'!AM64</f>
        <v>0.73799999999999999</v>
      </c>
      <c r="Y64">
        <f>'Raw Data SWRI Format'!AK64</f>
        <v>8.0599999999999997E-4</v>
      </c>
      <c r="Z64" s="33">
        <f>100*(('Test Info and Baseline Info'!$C$20-'Test Data'!X64)/('Test Data'!X64-'Test Data'!Y64))</f>
        <v>12.063310336220868</v>
      </c>
      <c r="AA64" s="33">
        <f>100*(('Test Info and Baseline Info'!$C$22-(T64+'Test Info and Baseline Info'!$G$5*(90-'Test Data'!U64)))/((T64+'Test Info and Baseline Info'!$G$5*(90-'Test Data'!U64))-'Test Data'!Y64))</f>
        <v>11.894943597701575</v>
      </c>
    </row>
    <row r="65" spans="1:27">
      <c r="A65" s="15">
        <v>6.4</v>
      </c>
      <c r="B65">
        <f>'Raw Data SWRI Format'!L65</f>
        <v>1800</v>
      </c>
      <c r="C65">
        <f>'Raw Data SWRI Format'!Y65</f>
        <v>89.9</v>
      </c>
      <c r="D65">
        <f>'Raw Data SWRI Format'!AB65</f>
        <v>24.8</v>
      </c>
      <c r="E65" s="44">
        <f>'Raw Data SWRI Format'!AD65</f>
        <v>38.5</v>
      </c>
      <c r="F65" s="44">
        <f>'Raw Data SWRI Format'!AG65</f>
        <v>998.9</v>
      </c>
      <c r="G65">
        <f>'Raw Data SWRI Format'!AC65</f>
        <v>40</v>
      </c>
      <c r="H65">
        <f>'Raw Data SWRI Format'!AA65</f>
        <v>90.1</v>
      </c>
      <c r="I65">
        <f>'Raw Data SWRI Format'!AE65</f>
        <v>95.6</v>
      </c>
      <c r="J65">
        <f>'Raw Data SWRI Format'!X65</f>
        <v>96</v>
      </c>
      <c r="K65">
        <f>'Raw Data SWRI Format'!AP65</f>
        <v>98.6</v>
      </c>
      <c r="L65">
        <f>'Raw Data SWRI Format'!N65</f>
        <v>113.54</v>
      </c>
      <c r="M65" s="44">
        <f>'Raw Data SWRI Format'!M65</f>
        <v>64.7</v>
      </c>
      <c r="N65">
        <f>'Raw Data SWRI Format'!V65</f>
        <v>20.7</v>
      </c>
      <c r="O65">
        <f>'Raw Data SWRI Format'!O65</f>
        <v>593.5</v>
      </c>
      <c r="P65">
        <f>'Raw Data SWRI Format'!P65</f>
        <v>371</v>
      </c>
      <c r="Q65">
        <f>'Raw Data SWRI Format'!T65</f>
        <v>100</v>
      </c>
      <c r="R65">
        <f>'Raw Data SWRI Format'!U65</f>
        <v>5.5</v>
      </c>
      <c r="S65">
        <f>'Raw Data SWRI Format'!AQ65</f>
        <v>103.2</v>
      </c>
      <c r="T65">
        <f>'Raw Data SWRI Format'!AH65</f>
        <v>0.73770000000000002</v>
      </c>
      <c r="U65">
        <f>'Raw Data SWRI Format'!AI65</f>
        <v>90.1</v>
      </c>
      <c r="V65">
        <f>'Raw Data SWRI Format'!AL65</f>
        <v>84.3</v>
      </c>
      <c r="W65">
        <f>'Raw Data SWRI Format'!AJ65</f>
        <v>1.4950000000000001</v>
      </c>
      <c r="X65">
        <f>'Raw Data SWRI Format'!AM65</f>
        <v>0.73780000000000001</v>
      </c>
      <c r="Y65">
        <f>'Raw Data SWRI Format'!AK65</f>
        <v>8.0800000000000002E-4</v>
      </c>
      <c r="Z65" s="33">
        <f>100*(('Test Info and Baseline Info'!$C$20-'Test Data'!X65)/('Test Data'!X65-'Test Data'!Y65))</f>
        <v>12.093754070600502</v>
      </c>
      <c r="AA65" s="33">
        <f>100*(('Test Info and Baseline Info'!$C$22-(T65+'Test Info and Baseline Info'!$G$5*(90-'Test Data'!U65)))/((T65+'Test Info and Baseline Info'!$G$5*(90-'Test Data'!U65))-'Test Data'!Y65))</f>
        <v>11.93258198160275</v>
      </c>
    </row>
    <row r="66" spans="1:27">
      <c r="A66" s="15">
        <v>6.5</v>
      </c>
      <c r="B66">
        <f>'Raw Data SWRI Format'!L66</f>
        <v>1800</v>
      </c>
      <c r="C66">
        <f>'Raw Data SWRI Format'!Y66</f>
        <v>90</v>
      </c>
      <c r="D66">
        <f>'Raw Data SWRI Format'!AB66</f>
        <v>25.3</v>
      </c>
      <c r="E66" s="44">
        <f>'Raw Data SWRI Format'!AD66</f>
        <v>40.5</v>
      </c>
      <c r="F66" s="44">
        <f>'Raw Data SWRI Format'!AG66</f>
        <v>998.9</v>
      </c>
      <c r="G66">
        <f>'Raw Data SWRI Format'!AC66</f>
        <v>40</v>
      </c>
      <c r="H66">
        <f>'Raw Data SWRI Format'!AA66</f>
        <v>90.2</v>
      </c>
      <c r="I66">
        <f>'Raw Data SWRI Format'!AE66</f>
        <v>95.6</v>
      </c>
      <c r="J66">
        <f>'Raw Data SWRI Format'!X66</f>
        <v>96</v>
      </c>
      <c r="K66">
        <f>'Raw Data SWRI Format'!AP66</f>
        <v>98.5</v>
      </c>
      <c r="L66">
        <f>'Raw Data SWRI Format'!N66</f>
        <v>113.49</v>
      </c>
      <c r="M66" s="44">
        <f>'Raw Data SWRI Format'!M66</f>
        <v>60.3</v>
      </c>
      <c r="N66">
        <f>'Raw Data SWRI Format'!V66</f>
        <v>20.5</v>
      </c>
      <c r="O66">
        <f>'Raw Data SWRI Format'!O66</f>
        <v>593.5</v>
      </c>
      <c r="P66">
        <f>'Raw Data SWRI Format'!P66</f>
        <v>370.3</v>
      </c>
      <c r="Q66">
        <f>'Raw Data SWRI Format'!T66</f>
        <v>99.9</v>
      </c>
      <c r="R66">
        <f>'Raw Data SWRI Format'!U66</f>
        <v>5.5</v>
      </c>
      <c r="S66">
        <f>'Raw Data SWRI Format'!AQ66</f>
        <v>102.9</v>
      </c>
      <c r="T66">
        <f>'Raw Data SWRI Format'!AH66</f>
        <v>0.73782000000000003</v>
      </c>
      <c r="U66">
        <f>'Raw Data SWRI Format'!AI66</f>
        <v>90.1</v>
      </c>
      <c r="V66">
        <f>'Raw Data SWRI Format'!AL66</f>
        <v>84</v>
      </c>
      <c r="W66">
        <f>'Raw Data SWRI Format'!AJ66</f>
        <v>1.4970000000000001</v>
      </c>
      <c r="X66">
        <f>'Raw Data SWRI Format'!AM66</f>
        <v>0.73799999999999999</v>
      </c>
      <c r="Y66">
        <f>'Raw Data SWRI Format'!AK66</f>
        <v>8.0599999999999997E-4</v>
      </c>
      <c r="Z66" s="33">
        <f>100*(('Test Info and Baseline Info'!$C$20-'Test Data'!X66)/('Test Data'!X66-'Test Data'!Y66))</f>
        <v>12.063310336220868</v>
      </c>
      <c r="AA66" s="33">
        <f>100*(('Test Info and Baseline Info'!$C$22-(T66+'Test Info and Baseline Info'!$G$5*(90-'Test Data'!U66)))/((T66+'Test Info and Baseline Info'!$G$5*(90-'Test Data'!U66))-'Test Data'!Y66))</f>
        <v>11.914326375486308</v>
      </c>
    </row>
    <row r="67" spans="1:27">
      <c r="A67" s="15">
        <v>6.6</v>
      </c>
      <c r="B67">
        <f>'Raw Data SWRI Format'!L67</f>
        <v>1800</v>
      </c>
      <c r="C67">
        <f>'Raw Data SWRI Format'!Y67</f>
        <v>90</v>
      </c>
      <c r="D67">
        <f>'Raw Data SWRI Format'!AB67</f>
        <v>24.8</v>
      </c>
      <c r="E67" s="44">
        <f>'Raw Data SWRI Format'!AD67</f>
        <v>42.5</v>
      </c>
      <c r="F67" s="44">
        <f>'Raw Data SWRI Format'!AG67</f>
        <v>998.9</v>
      </c>
      <c r="G67">
        <f>'Raw Data SWRI Format'!AC67</f>
        <v>39.9</v>
      </c>
      <c r="H67">
        <f>'Raw Data SWRI Format'!AA67</f>
        <v>90.1</v>
      </c>
      <c r="I67">
        <f>'Raw Data SWRI Format'!AE67</f>
        <v>95.5</v>
      </c>
      <c r="J67">
        <f>'Raw Data SWRI Format'!X67</f>
        <v>96</v>
      </c>
      <c r="K67">
        <f>'Raw Data SWRI Format'!AP67</f>
        <v>98.5</v>
      </c>
      <c r="L67">
        <f>'Raw Data SWRI Format'!N67</f>
        <v>111.14</v>
      </c>
      <c r="M67" s="44">
        <f>'Raw Data SWRI Format'!M67</f>
        <v>63.7</v>
      </c>
      <c r="N67">
        <f>'Raw Data SWRI Format'!V67</f>
        <v>20.9</v>
      </c>
      <c r="O67">
        <f>'Raw Data SWRI Format'!O67</f>
        <v>581.5</v>
      </c>
      <c r="P67">
        <f>'Raw Data SWRI Format'!P67</f>
        <v>370.5</v>
      </c>
      <c r="Q67">
        <f>'Raw Data SWRI Format'!T67</f>
        <v>99.8</v>
      </c>
      <c r="R67">
        <f>'Raw Data SWRI Format'!U67</f>
        <v>5.4</v>
      </c>
      <c r="S67">
        <f>'Raw Data SWRI Format'!AQ67</f>
        <v>102.9</v>
      </c>
      <c r="T67">
        <f>'Raw Data SWRI Format'!AH67</f>
        <v>0.73807</v>
      </c>
      <c r="U67">
        <f>'Raw Data SWRI Format'!AI67</f>
        <v>90</v>
      </c>
      <c r="V67">
        <f>'Raw Data SWRI Format'!AL67</f>
        <v>84.1</v>
      </c>
      <c r="W67">
        <f>'Raw Data SWRI Format'!AJ67</f>
        <v>1.5009999999999999</v>
      </c>
      <c r="X67">
        <f>'Raw Data SWRI Format'!AM67</f>
        <v>0.73799999999999999</v>
      </c>
      <c r="Y67">
        <f>'Raw Data SWRI Format'!AK67</f>
        <v>8.0699999999999999E-4</v>
      </c>
      <c r="Z67" s="33">
        <f>100*(('Test Info and Baseline Info'!$C$20-'Test Data'!X67)/('Test Data'!X67-'Test Data'!Y67))</f>
        <v>12.063326700063628</v>
      </c>
      <c r="AA67" s="33">
        <f>100*(('Test Info and Baseline Info'!$C$22-(T67+'Test Info and Baseline Info'!$G$5*(90-'Test Data'!U67)))/((T67+'Test Info and Baseline Info'!$G$5*(90-'Test Data'!U67))-'Test Data'!Y67))</f>
        <v>11.885853487832698</v>
      </c>
    </row>
    <row r="68" spans="1:27">
      <c r="A68" s="15">
        <v>6.7</v>
      </c>
      <c r="B68">
        <f>'Raw Data SWRI Format'!L68</f>
        <v>1800</v>
      </c>
      <c r="C68">
        <f>'Raw Data SWRI Format'!Y68</f>
        <v>89.9</v>
      </c>
      <c r="D68">
        <f>'Raw Data SWRI Format'!AB68</f>
        <v>25.5</v>
      </c>
      <c r="E68" s="44">
        <f>'Raw Data SWRI Format'!AD68</f>
        <v>38.9</v>
      </c>
      <c r="F68" s="44">
        <f>'Raw Data SWRI Format'!AG68</f>
        <v>998.9</v>
      </c>
      <c r="G68">
        <f>'Raw Data SWRI Format'!AC68</f>
        <v>40</v>
      </c>
      <c r="H68">
        <f>'Raw Data SWRI Format'!AA68</f>
        <v>89.9</v>
      </c>
      <c r="I68">
        <f>'Raw Data SWRI Format'!AE68</f>
        <v>95.4</v>
      </c>
      <c r="J68">
        <f>'Raw Data SWRI Format'!X68</f>
        <v>96</v>
      </c>
      <c r="K68">
        <f>'Raw Data SWRI Format'!AP68</f>
        <v>98.6</v>
      </c>
      <c r="L68">
        <f>'Raw Data SWRI Format'!N68</f>
        <v>112.36</v>
      </c>
      <c r="M68" s="44">
        <f>'Raw Data SWRI Format'!M68</f>
        <v>61.2</v>
      </c>
      <c r="N68">
        <f>'Raw Data SWRI Format'!V68</f>
        <v>20.6</v>
      </c>
      <c r="O68">
        <f>'Raw Data SWRI Format'!O68</f>
        <v>590.1</v>
      </c>
      <c r="P68">
        <f>'Raw Data SWRI Format'!P68</f>
        <v>370.6</v>
      </c>
      <c r="Q68">
        <f>'Raw Data SWRI Format'!T68</f>
        <v>100</v>
      </c>
      <c r="R68">
        <f>'Raw Data SWRI Format'!U68</f>
        <v>5.5</v>
      </c>
      <c r="S68">
        <f>'Raw Data SWRI Format'!AQ68</f>
        <v>102.9</v>
      </c>
      <c r="T68">
        <f>'Raw Data SWRI Format'!AH68</f>
        <v>0.73794999999999999</v>
      </c>
      <c r="U68">
        <f>'Raw Data SWRI Format'!AI68</f>
        <v>89.8</v>
      </c>
      <c r="V68">
        <f>'Raw Data SWRI Format'!AL68</f>
        <v>84.1</v>
      </c>
      <c r="W68">
        <f>'Raw Data SWRI Format'!AJ68</f>
        <v>1.488</v>
      </c>
      <c r="X68">
        <f>'Raw Data SWRI Format'!AM68</f>
        <v>0.73770000000000002</v>
      </c>
      <c r="Y68">
        <f>'Raw Data SWRI Format'!AK68</f>
        <v>8.0699999999999999E-4</v>
      </c>
      <c r="Z68" s="33">
        <f>100*(('Test Info and Baseline Info'!$C$20-'Test Data'!X68)/('Test Data'!X68-'Test Data'!Y68))</f>
        <v>12.108949331856868</v>
      </c>
      <c r="AA68" s="33">
        <f>100*(('Test Info and Baseline Info'!$C$22-(T68+'Test Info and Baseline Info'!$G$5*(90-'Test Data'!U68)))/((T68+'Test Info and Baseline Info'!$G$5*(90-'Test Data'!U68))-'Test Data'!Y68))</f>
        <v>11.922992420134525</v>
      </c>
    </row>
    <row r="69" spans="1:27">
      <c r="A69" s="15">
        <v>6.8</v>
      </c>
      <c r="B69">
        <f>'Raw Data SWRI Format'!L69</f>
        <v>1800</v>
      </c>
      <c r="C69">
        <f>'Raw Data SWRI Format'!Y69</f>
        <v>90</v>
      </c>
      <c r="D69">
        <f>'Raw Data SWRI Format'!AB69</f>
        <v>24.8</v>
      </c>
      <c r="E69" s="44">
        <f>'Raw Data SWRI Format'!AD69</f>
        <v>38.299999999999997</v>
      </c>
      <c r="F69" s="44">
        <f>'Raw Data SWRI Format'!AG69</f>
        <v>998.9</v>
      </c>
      <c r="G69">
        <f>'Raw Data SWRI Format'!AC69</f>
        <v>40.1</v>
      </c>
      <c r="H69">
        <f>'Raw Data SWRI Format'!AA69</f>
        <v>89.9</v>
      </c>
      <c r="I69">
        <f>'Raw Data SWRI Format'!AE69</f>
        <v>95.4</v>
      </c>
      <c r="J69">
        <f>'Raw Data SWRI Format'!X69</f>
        <v>96</v>
      </c>
      <c r="K69">
        <f>'Raw Data SWRI Format'!AP69</f>
        <v>98.5</v>
      </c>
      <c r="L69">
        <f>'Raw Data SWRI Format'!N69</f>
        <v>116.12</v>
      </c>
      <c r="M69" s="44">
        <f>'Raw Data SWRI Format'!M69</f>
        <v>61.7</v>
      </c>
      <c r="N69">
        <f>'Raw Data SWRI Format'!V69</f>
        <v>20.399999999999999</v>
      </c>
      <c r="O69">
        <f>'Raw Data SWRI Format'!O69</f>
        <v>593.20000000000005</v>
      </c>
      <c r="P69">
        <f>'Raw Data SWRI Format'!P69</f>
        <v>370.8</v>
      </c>
      <c r="Q69">
        <f>'Raw Data SWRI Format'!T69</f>
        <v>100</v>
      </c>
      <c r="R69">
        <f>'Raw Data SWRI Format'!U69</f>
        <v>5.5</v>
      </c>
      <c r="S69">
        <f>'Raw Data SWRI Format'!AQ69</f>
        <v>102.9</v>
      </c>
      <c r="T69">
        <f>'Raw Data SWRI Format'!AH69</f>
        <v>0.73714999999999997</v>
      </c>
      <c r="U69">
        <f>'Raw Data SWRI Format'!AI69</f>
        <v>89.9</v>
      </c>
      <c r="V69">
        <f>'Raw Data SWRI Format'!AL69</f>
        <v>83.9</v>
      </c>
      <c r="W69">
        <f>'Raw Data SWRI Format'!AJ69</f>
        <v>1.4990000000000001</v>
      </c>
      <c r="X69">
        <f>'Raw Data SWRI Format'!AM69</f>
        <v>0.73699999999999999</v>
      </c>
      <c r="Y69">
        <f>'Raw Data SWRI Format'!AK69</f>
        <v>8.0500000000000005E-4</v>
      </c>
      <c r="Z69" s="33">
        <f>100*(('Test Info and Baseline Info'!$C$20-'Test Data'!X69)/('Test Data'!X69-'Test Data'!Y69))</f>
        <v>12.215513552795123</v>
      </c>
      <c r="AA69" s="33">
        <f>100*(('Test Info and Baseline Info'!$C$22-(T69+'Test Info and Baseline Info'!$G$5*(90-'Test Data'!U69)))/((T69+'Test Info and Baseline Info'!$G$5*(90-'Test Data'!U69))-'Test Data'!Y69))</f>
        <v>12.035095216486877</v>
      </c>
    </row>
    <row r="70" spans="1:27">
      <c r="A70" s="15">
        <v>6.9</v>
      </c>
      <c r="B70">
        <f>'Raw Data SWRI Format'!L70</f>
        <v>1800</v>
      </c>
      <c r="C70">
        <f>'Raw Data SWRI Format'!Y70</f>
        <v>90</v>
      </c>
      <c r="D70">
        <f>'Raw Data SWRI Format'!AB70</f>
        <v>25.5</v>
      </c>
      <c r="E70" s="44">
        <f>'Raw Data SWRI Format'!AD70</f>
        <v>39.299999999999997</v>
      </c>
      <c r="F70" s="44">
        <f>'Raw Data SWRI Format'!AG70</f>
        <v>998.9</v>
      </c>
      <c r="G70">
        <f>'Raw Data SWRI Format'!AC70</f>
        <v>40</v>
      </c>
      <c r="H70">
        <f>'Raw Data SWRI Format'!AA70</f>
        <v>90</v>
      </c>
      <c r="I70">
        <f>'Raw Data SWRI Format'!AE70</f>
        <v>95.5</v>
      </c>
      <c r="J70">
        <f>'Raw Data SWRI Format'!X70</f>
        <v>96</v>
      </c>
      <c r="K70">
        <f>'Raw Data SWRI Format'!AP70</f>
        <v>98.5</v>
      </c>
      <c r="L70">
        <f>'Raw Data SWRI Format'!N70</f>
        <v>114.06</v>
      </c>
      <c r="M70" s="44">
        <f>'Raw Data SWRI Format'!M70</f>
        <v>62.5</v>
      </c>
      <c r="N70">
        <f>'Raw Data SWRI Format'!V70</f>
        <v>20.7</v>
      </c>
      <c r="O70">
        <f>'Raw Data SWRI Format'!O70</f>
        <v>592.29999999999995</v>
      </c>
      <c r="P70">
        <f>'Raw Data SWRI Format'!P70</f>
        <v>370.6</v>
      </c>
      <c r="Q70">
        <f>'Raw Data SWRI Format'!T70</f>
        <v>99.9</v>
      </c>
      <c r="R70">
        <f>'Raw Data SWRI Format'!U70</f>
        <v>5.5</v>
      </c>
      <c r="S70">
        <f>'Raw Data SWRI Format'!AQ70</f>
        <v>103</v>
      </c>
      <c r="T70">
        <f>'Raw Data SWRI Format'!AH70</f>
        <v>0.73733000000000004</v>
      </c>
      <c r="U70">
        <f>'Raw Data SWRI Format'!AI70</f>
        <v>90.1</v>
      </c>
      <c r="V70">
        <f>'Raw Data SWRI Format'!AL70</f>
        <v>83.9</v>
      </c>
      <c r="W70">
        <f>'Raw Data SWRI Format'!AJ70</f>
        <v>1.502</v>
      </c>
      <c r="X70">
        <f>'Raw Data SWRI Format'!AM70</f>
        <v>0.73740000000000006</v>
      </c>
      <c r="Y70">
        <f>'Raw Data SWRI Format'!AK70</f>
        <v>8.0500000000000005E-4</v>
      </c>
      <c r="Z70" s="33">
        <f>100*(('Test Info and Baseline Info'!$C$20-'Test Data'!X70)/('Test Data'!X70-'Test Data'!Y70))</f>
        <v>12.154576123921556</v>
      </c>
      <c r="AA70" s="33">
        <f>100*(('Test Info and Baseline Info'!$C$22-(T70+'Test Info and Baseline Info'!$G$5*(90-'Test Data'!U70)))/((T70+'Test Info and Baseline Info'!$G$5*(90-'Test Data'!U70))-'Test Data'!Y70))</f>
        <v>11.988758970241371</v>
      </c>
    </row>
    <row r="71" spans="1:27">
      <c r="A71" s="15">
        <v>7</v>
      </c>
      <c r="B71">
        <f>'Raw Data SWRI Format'!L71</f>
        <v>1800</v>
      </c>
      <c r="C71">
        <f>'Raw Data SWRI Format'!Y71</f>
        <v>90.1</v>
      </c>
      <c r="D71">
        <f>'Raw Data SWRI Format'!AB71</f>
        <v>24.7</v>
      </c>
      <c r="E71" s="44">
        <f>'Raw Data SWRI Format'!AD71</f>
        <v>42.4</v>
      </c>
      <c r="F71" s="44">
        <f>'Raw Data SWRI Format'!AG71</f>
        <v>998.9</v>
      </c>
      <c r="G71">
        <f>'Raw Data SWRI Format'!AC71</f>
        <v>40.200000000000003</v>
      </c>
      <c r="H71">
        <f>'Raw Data SWRI Format'!AA71</f>
        <v>90</v>
      </c>
      <c r="I71">
        <f>'Raw Data SWRI Format'!AE71</f>
        <v>95.5</v>
      </c>
      <c r="J71">
        <f>'Raw Data SWRI Format'!X71</f>
        <v>96</v>
      </c>
      <c r="K71">
        <f>'Raw Data SWRI Format'!AP71</f>
        <v>98.5</v>
      </c>
      <c r="L71">
        <f>'Raw Data SWRI Format'!N71</f>
        <v>111.46</v>
      </c>
      <c r="M71" s="44">
        <f>'Raw Data SWRI Format'!M71</f>
        <v>62.8</v>
      </c>
      <c r="N71">
        <f>'Raw Data SWRI Format'!V71</f>
        <v>20.6</v>
      </c>
      <c r="O71">
        <f>'Raw Data SWRI Format'!O71</f>
        <v>586.9</v>
      </c>
      <c r="P71">
        <f>'Raw Data SWRI Format'!P71</f>
        <v>370.8</v>
      </c>
      <c r="Q71">
        <f>'Raw Data SWRI Format'!T71</f>
        <v>100</v>
      </c>
      <c r="R71">
        <f>'Raw Data SWRI Format'!U71</f>
        <v>5.4</v>
      </c>
      <c r="S71">
        <f>'Raw Data SWRI Format'!AQ71</f>
        <v>102.9</v>
      </c>
      <c r="T71">
        <f>'Raw Data SWRI Format'!AH71</f>
        <v>0.73740000000000006</v>
      </c>
      <c r="U71">
        <f>'Raw Data SWRI Format'!AI71</f>
        <v>90</v>
      </c>
      <c r="V71">
        <f>'Raw Data SWRI Format'!AL71</f>
        <v>84</v>
      </c>
      <c r="W71">
        <f>'Raw Data SWRI Format'!AJ71</f>
        <v>1.5009999999999999</v>
      </c>
      <c r="X71">
        <f>'Raw Data SWRI Format'!AM71</f>
        <v>0.73750000000000004</v>
      </c>
      <c r="Y71">
        <f>'Raw Data SWRI Format'!AK71</f>
        <v>8.0599999999999997E-4</v>
      </c>
      <c r="Z71" s="33">
        <f>100*(('Test Info and Baseline Info'!$C$20-'Test Data'!X71)/('Test Data'!X71-'Test Data'!Y71))</f>
        <v>12.139368584514058</v>
      </c>
      <c r="AA71" s="33">
        <f>100*(('Test Info and Baseline Info'!$C$22-(T71+'Test Info and Baseline Info'!$G$5*(90-'Test Data'!U71)))/((T71+'Test Info and Baseline Info'!$G$5*(90-'Test Data'!U71))-'Test Data'!Y71))</f>
        <v>11.987607827378437</v>
      </c>
    </row>
    <row r="72" spans="1:27">
      <c r="A72" s="15">
        <v>7.1</v>
      </c>
      <c r="B72">
        <f>'Raw Data SWRI Format'!L72</f>
        <v>1800</v>
      </c>
      <c r="C72">
        <f>'Raw Data SWRI Format'!Y72</f>
        <v>89.9</v>
      </c>
      <c r="D72">
        <f>'Raw Data SWRI Format'!AB72</f>
        <v>25.4</v>
      </c>
      <c r="E72" s="44">
        <f>'Raw Data SWRI Format'!AD72</f>
        <v>41.5</v>
      </c>
      <c r="F72" s="44">
        <f>'Raw Data SWRI Format'!AG72</f>
        <v>998.9</v>
      </c>
      <c r="G72">
        <f>'Raw Data SWRI Format'!AC72</f>
        <v>40</v>
      </c>
      <c r="H72">
        <f>'Raw Data SWRI Format'!AA72</f>
        <v>89.9</v>
      </c>
      <c r="I72">
        <f>'Raw Data SWRI Format'!AE72</f>
        <v>95.4</v>
      </c>
      <c r="J72">
        <f>'Raw Data SWRI Format'!X72</f>
        <v>96</v>
      </c>
      <c r="K72">
        <f>'Raw Data SWRI Format'!AP72</f>
        <v>98.6</v>
      </c>
      <c r="L72">
        <f>'Raw Data SWRI Format'!N72</f>
        <v>113.53</v>
      </c>
      <c r="M72" s="44">
        <f>'Raw Data SWRI Format'!M72</f>
        <v>62.3</v>
      </c>
      <c r="N72">
        <f>'Raw Data SWRI Format'!V72</f>
        <v>20.6</v>
      </c>
      <c r="O72">
        <f>'Raw Data SWRI Format'!O72</f>
        <v>563.70000000000005</v>
      </c>
      <c r="P72">
        <f>'Raw Data SWRI Format'!P72</f>
        <v>370.7</v>
      </c>
      <c r="Q72">
        <f>'Raw Data SWRI Format'!T72</f>
        <v>100.1</v>
      </c>
      <c r="R72">
        <f>'Raw Data SWRI Format'!U72</f>
        <v>5.4</v>
      </c>
      <c r="S72">
        <f>'Raw Data SWRI Format'!AQ72</f>
        <v>103</v>
      </c>
      <c r="T72">
        <f>'Raw Data SWRI Format'!AH72</f>
        <v>0.73775999999999997</v>
      </c>
      <c r="U72">
        <f>'Raw Data SWRI Format'!AI72</f>
        <v>89.9</v>
      </c>
      <c r="V72">
        <f>'Raw Data SWRI Format'!AL72</f>
        <v>84</v>
      </c>
      <c r="W72">
        <f>'Raw Data SWRI Format'!AJ72</f>
        <v>1.5069999999999999</v>
      </c>
      <c r="X72">
        <f>'Raw Data SWRI Format'!AM72</f>
        <v>0.73760000000000003</v>
      </c>
      <c r="Y72">
        <f>'Raw Data SWRI Format'!AK72</f>
        <v>8.0599999999999997E-4</v>
      </c>
      <c r="Z72" s="33">
        <f>100*(('Test Info and Baseline Info'!$C$20-'Test Data'!X72)/('Test Data'!X72-'Test Data'!Y72))</f>
        <v>12.124148676563602</v>
      </c>
      <c r="AA72" s="33">
        <f>100*(('Test Info and Baseline Info'!$C$22-(T72+'Test Info and Baseline Info'!$G$5*(90-'Test Data'!U72)))/((T72+'Test Info and Baseline Info'!$G$5*(90-'Test Data'!U72))-'Test Data'!Y72))</f>
        <v>11.942368734462672</v>
      </c>
    </row>
    <row r="73" spans="1:27">
      <c r="A73" s="15">
        <v>7.2</v>
      </c>
      <c r="B73">
        <f>'Raw Data SWRI Format'!L73</f>
        <v>1800</v>
      </c>
      <c r="C73">
        <f>'Raw Data SWRI Format'!Y73</f>
        <v>89.9</v>
      </c>
      <c r="D73">
        <f>'Raw Data SWRI Format'!AB73</f>
        <v>24.6</v>
      </c>
      <c r="E73" s="44">
        <f>'Raw Data SWRI Format'!AD73</f>
        <v>38.299999999999997</v>
      </c>
      <c r="F73" s="44">
        <f>'Raw Data SWRI Format'!AG73</f>
        <v>998.9</v>
      </c>
      <c r="G73">
        <f>'Raw Data SWRI Format'!AC73</f>
        <v>40.299999999999997</v>
      </c>
      <c r="H73">
        <f>'Raw Data SWRI Format'!AA73</f>
        <v>89.9</v>
      </c>
      <c r="I73">
        <f>'Raw Data SWRI Format'!AE73</f>
        <v>95.4</v>
      </c>
      <c r="J73">
        <f>'Raw Data SWRI Format'!X73</f>
        <v>96</v>
      </c>
      <c r="K73">
        <f>'Raw Data SWRI Format'!AP73</f>
        <v>98.6</v>
      </c>
      <c r="L73">
        <f>'Raw Data SWRI Format'!N73</f>
        <v>112.14</v>
      </c>
      <c r="M73" s="44">
        <f>'Raw Data SWRI Format'!M73</f>
        <v>61.9</v>
      </c>
      <c r="N73">
        <f>'Raw Data SWRI Format'!V73</f>
        <v>20.8</v>
      </c>
      <c r="O73">
        <f>'Raw Data SWRI Format'!O73</f>
        <v>577.79999999999995</v>
      </c>
      <c r="P73">
        <f>'Raw Data SWRI Format'!P73</f>
        <v>370.7</v>
      </c>
      <c r="Q73">
        <f>'Raw Data SWRI Format'!T73</f>
        <v>100</v>
      </c>
      <c r="R73">
        <f>'Raw Data SWRI Format'!U73</f>
        <v>5.5</v>
      </c>
      <c r="S73">
        <f>'Raw Data SWRI Format'!AQ73</f>
        <v>103</v>
      </c>
      <c r="T73">
        <f>'Raw Data SWRI Format'!AH73</f>
        <v>0.73751999999999995</v>
      </c>
      <c r="U73">
        <f>'Raw Data SWRI Format'!AI73</f>
        <v>90</v>
      </c>
      <c r="V73">
        <f>'Raw Data SWRI Format'!AL73</f>
        <v>84.2</v>
      </c>
      <c r="W73">
        <f>'Raw Data SWRI Format'!AJ73</f>
        <v>1.5029999999999999</v>
      </c>
      <c r="X73">
        <f>'Raw Data SWRI Format'!AM73</f>
        <v>0.73750000000000004</v>
      </c>
      <c r="Y73">
        <f>'Raw Data SWRI Format'!AK73</f>
        <v>8.0800000000000002E-4</v>
      </c>
      <c r="Z73" s="33">
        <f>100*(('Test Info and Baseline Info'!$C$20-'Test Data'!X73)/('Test Data'!X73-'Test Data'!Y73))</f>
        <v>12.139401540942485</v>
      </c>
      <c r="AA73" s="33">
        <f>100*(('Test Info and Baseline Info'!$C$22-(T73+'Test Info and Baseline Info'!$G$5*(90-'Test Data'!U73)))/((T73+'Test Info and Baseline Info'!$G$5*(90-'Test Data'!U73))-'Test Data'!Y73))</f>
        <v>11.96939916819599</v>
      </c>
    </row>
    <row r="74" spans="1:27">
      <c r="A74" s="15">
        <v>7.3</v>
      </c>
      <c r="B74">
        <f>'Raw Data SWRI Format'!L74</f>
        <v>1800</v>
      </c>
      <c r="C74">
        <f>'Raw Data SWRI Format'!Y74</f>
        <v>90</v>
      </c>
      <c r="D74">
        <f>'Raw Data SWRI Format'!AB74</f>
        <v>25.3</v>
      </c>
      <c r="E74" s="44">
        <f>'Raw Data SWRI Format'!AD74</f>
        <v>38.5</v>
      </c>
      <c r="F74" s="44">
        <f>'Raw Data SWRI Format'!AG74</f>
        <v>998.9</v>
      </c>
      <c r="G74">
        <f>'Raw Data SWRI Format'!AC74</f>
        <v>39.9</v>
      </c>
      <c r="H74">
        <f>'Raw Data SWRI Format'!AA74</f>
        <v>90</v>
      </c>
      <c r="I74">
        <f>'Raw Data SWRI Format'!AE74</f>
        <v>95.4</v>
      </c>
      <c r="J74">
        <f>'Raw Data SWRI Format'!X74</f>
        <v>96</v>
      </c>
      <c r="K74">
        <f>'Raw Data SWRI Format'!AP74</f>
        <v>98.6</v>
      </c>
      <c r="L74">
        <f>'Raw Data SWRI Format'!N74</f>
        <v>112.23</v>
      </c>
      <c r="M74" s="44">
        <f>'Raw Data SWRI Format'!M74</f>
        <v>60.5</v>
      </c>
      <c r="N74">
        <f>'Raw Data SWRI Format'!V74</f>
        <v>20.3</v>
      </c>
      <c r="O74">
        <f>'Raw Data SWRI Format'!O74</f>
        <v>590</v>
      </c>
      <c r="P74">
        <f>'Raw Data SWRI Format'!P74</f>
        <v>370.4</v>
      </c>
      <c r="Q74">
        <f>'Raw Data SWRI Format'!T74</f>
        <v>99.9</v>
      </c>
      <c r="R74">
        <f>'Raw Data SWRI Format'!U74</f>
        <v>5.4</v>
      </c>
      <c r="S74">
        <f>'Raw Data SWRI Format'!AQ74</f>
        <v>102.9</v>
      </c>
      <c r="T74">
        <f>'Raw Data SWRI Format'!AH74</f>
        <v>0.73726999999999998</v>
      </c>
      <c r="U74">
        <f>'Raw Data SWRI Format'!AI74</f>
        <v>90</v>
      </c>
      <c r="V74">
        <f>'Raw Data SWRI Format'!AL74</f>
        <v>84.1</v>
      </c>
      <c r="W74">
        <f>'Raw Data SWRI Format'!AJ74</f>
        <v>1.5009999999999999</v>
      </c>
      <c r="X74">
        <f>'Raw Data SWRI Format'!AM74</f>
        <v>0.73719999999999997</v>
      </c>
      <c r="Y74">
        <f>'Raw Data SWRI Format'!AK74</f>
        <v>8.0699999999999999E-4</v>
      </c>
      <c r="Z74" s="33">
        <f>100*(('Test Info and Baseline Info'!$C$20-'Test Data'!X74)/('Test Data'!X74-'Test Data'!Y74))</f>
        <v>12.185069657098872</v>
      </c>
      <c r="AA74" s="33">
        <f>100*(('Test Info and Baseline Info'!$C$22-(T74+'Test Info and Baseline Info'!$G$5*(90-'Test Data'!U74)))/((T74+'Test Info and Baseline Info'!$G$5*(90-'Test Data'!U74))-'Test Data'!Y74))</f>
        <v>12.00739208894405</v>
      </c>
    </row>
    <row r="75" spans="1:27">
      <c r="A75" s="15">
        <v>7.4</v>
      </c>
      <c r="B75">
        <f>'Raw Data SWRI Format'!L75</f>
        <v>1800</v>
      </c>
      <c r="C75">
        <f>'Raw Data SWRI Format'!Y75</f>
        <v>90.1</v>
      </c>
      <c r="D75">
        <f>'Raw Data SWRI Format'!AB75</f>
        <v>24.7</v>
      </c>
      <c r="E75" s="44">
        <f>'Raw Data SWRI Format'!AD75</f>
        <v>40</v>
      </c>
      <c r="F75" s="44">
        <f>'Raw Data SWRI Format'!AG75</f>
        <v>998.9</v>
      </c>
      <c r="G75">
        <f>'Raw Data SWRI Format'!AC75</f>
        <v>40.200000000000003</v>
      </c>
      <c r="H75">
        <f>'Raw Data SWRI Format'!AA75</f>
        <v>90.2</v>
      </c>
      <c r="I75">
        <f>'Raw Data SWRI Format'!AE75</f>
        <v>95.6</v>
      </c>
      <c r="J75">
        <f>'Raw Data SWRI Format'!X75</f>
        <v>96</v>
      </c>
      <c r="K75">
        <f>'Raw Data SWRI Format'!AP75</f>
        <v>98.6</v>
      </c>
      <c r="L75">
        <f>'Raw Data SWRI Format'!N75</f>
        <v>113.65</v>
      </c>
      <c r="M75" s="44">
        <f>'Raw Data SWRI Format'!M75</f>
        <v>60.8</v>
      </c>
      <c r="N75">
        <f>'Raw Data SWRI Format'!V75</f>
        <v>20.7</v>
      </c>
      <c r="O75">
        <f>'Raw Data SWRI Format'!O75</f>
        <v>581.9</v>
      </c>
      <c r="P75">
        <f>'Raw Data SWRI Format'!P75</f>
        <v>370.1</v>
      </c>
      <c r="Q75">
        <f>'Raw Data SWRI Format'!T75</f>
        <v>100</v>
      </c>
      <c r="R75">
        <f>'Raw Data SWRI Format'!U75</f>
        <v>5.5</v>
      </c>
      <c r="S75">
        <f>'Raw Data SWRI Format'!AQ75</f>
        <v>103</v>
      </c>
      <c r="T75">
        <f>'Raw Data SWRI Format'!AH75</f>
        <v>0.73677999999999999</v>
      </c>
      <c r="U75">
        <f>'Raw Data SWRI Format'!AI75</f>
        <v>90.1</v>
      </c>
      <c r="V75">
        <f>'Raw Data SWRI Format'!AL75</f>
        <v>83.9</v>
      </c>
      <c r="W75">
        <f>'Raw Data SWRI Format'!AJ75</f>
        <v>1.5069999999999999</v>
      </c>
      <c r="X75">
        <f>'Raw Data SWRI Format'!AM75</f>
        <v>0.7369</v>
      </c>
      <c r="Y75">
        <f>'Raw Data SWRI Format'!AK75</f>
        <v>8.0400000000000003E-4</v>
      </c>
      <c r="Z75" s="33">
        <f>100*(('Test Info and Baseline Info'!$C$20-'Test Data'!X75)/('Test Data'!X75-'Test Data'!Y75))</f>
        <v>12.230741642394479</v>
      </c>
      <c r="AA75" s="33">
        <f>100*(('Test Info and Baseline Info'!$C$22-(T75+'Test Info and Baseline Info'!$G$5*(90-'Test Data'!U75)))/((T75+'Test Info and Baseline Info'!$G$5*(90-'Test Data'!U75))-'Test Data'!Y75))</f>
        <v>12.072425576832106</v>
      </c>
    </row>
    <row r="76" spans="1:27">
      <c r="A76" s="15">
        <v>7.5</v>
      </c>
      <c r="B76">
        <f>'Raw Data SWRI Format'!L76</f>
        <v>1800</v>
      </c>
      <c r="C76">
        <f>'Raw Data SWRI Format'!Y76</f>
        <v>90</v>
      </c>
      <c r="D76">
        <f>'Raw Data SWRI Format'!AB76</f>
        <v>25</v>
      </c>
      <c r="E76" s="44">
        <f>'Raw Data SWRI Format'!AD76</f>
        <v>42.4</v>
      </c>
      <c r="F76" s="44">
        <f>'Raw Data SWRI Format'!AG76</f>
        <v>998.9</v>
      </c>
      <c r="G76">
        <f>'Raw Data SWRI Format'!AC76</f>
        <v>39.9</v>
      </c>
      <c r="H76">
        <f>'Raw Data SWRI Format'!AA76</f>
        <v>90.1</v>
      </c>
      <c r="I76">
        <f>'Raw Data SWRI Format'!AE76</f>
        <v>95.6</v>
      </c>
      <c r="J76">
        <f>'Raw Data SWRI Format'!X76</f>
        <v>96</v>
      </c>
      <c r="K76">
        <f>'Raw Data SWRI Format'!AP76</f>
        <v>98.6</v>
      </c>
      <c r="L76">
        <f>'Raw Data SWRI Format'!N76</f>
        <v>115.38</v>
      </c>
      <c r="M76" s="44">
        <f>'Raw Data SWRI Format'!M76</f>
        <v>59.6</v>
      </c>
      <c r="N76">
        <f>'Raw Data SWRI Format'!V76</f>
        <v>20.7</v>
      </c>
      <c r="O76">
        <f>'Raw Data SWRI Format'!O76</f>
        <v>593.20000000000005</v>
      </c>
      <c r="P76">
        <f>'Raw Data SWRI Format'!P76</f>
        <v>370.1</v>
      </c>
      <c r="Q76">
        <f>'Raw Data SWRI Format'!T76</f>
        <v>99.9</v>
      </c>
      <c r="R76">
        <f>'Raw Data SWRI Format'!U76</f>
        <v>5.4</v>
      </c>
      <c r="S76">
        <f>'Raw Data SWRI Format'!AQ76</f>
        <v>102.9</v>
      </c>
      <c r="T76">
        <f>'Raw Data SWRI Format'!AH76</f>
        <v>0.73726999999999998</v>
      </c>
      <c r="U76">
        <f>'Raw Data SWRI Format'!AI76</f>
        <v>90</v>
      </c>
      <c r="V76">
        <f>'Raw Data SWRI Format'!AL76</f>
        <v>83.8</v>
      </c>
      <c r="W76">
        <f>'Raw Data SWRI Format'!AJ76</f>
        <v>1.4970000000000001</v>
      </c>
      <c r="X76">
        <f>'Raw Data SWRI Format'!AM76</f>
        <v>0.73729999999999996</v>
      </c>
      <c r="Y76">
        <f>'Raw Data SWRI Format'!AK76</f>
        <v>8.0400000000000003E-4</v>
      </c>
      <c r="Z76" s="33">
        <f>100*(('Test Info and Baseline Info'!$C$20-'Test Data'!X76)/('Test Data'!X76-'Test Data'!Y76))</f>
        <v>12.169787751732542</v>
      </c>
      <c r="AA76" s="33">
        <f>100*(('Test Info and Baseline Info'!$C$22-(T76+'Test Info and Baseline Info'!$G$5*(90-'Test Data'!U76)))/((T76+'Test Info and Baseline Info'!$G$5*(90-'Test Data'!U76))-'Test Data'!Y76))</f>
        <v>12.007343176738642</v>
      </c>
    </row>
    <row r="77" spans="1:27">
      <c r="A77" s="15">
        <v>7.6</v>
      </c>
      <c r="B77">
        <f>'Raw Data SWRI Format'!L77</f>
        <v>1800</v>
      </c>
      <c r="C77">
        <f>'Raw Data SWRI Format'!Y77</f>
        <v>90</v>
      </c>
      <c r="D77">
        <f>'Raw Data SWRI Format'!AB77</f>
        <v>25.5</v>
      </c>
      <c r="E77" s="44">
        <f>'Raw Data SWRI Format'!AD77</f>
        <v>39</v>
      </c>
      <c r="F77" s="44">
        <f>'Raw Data SWRI Format'!AG77</f>
        <v>998.9</v>
      </c>
      <c r="G77">
        <f>'Raw Data SWRI Format'!AC77</f>
        <v>40</v>
      </c>
      <c r="H77">
        <f>'Raw Data SWRI Format'!AA77</f>
        <v>90</v>
      </c>
      <c r="I77">
        <f>'Raw Data SWRI Format'!AE77</f>
        <v>95.5</v>
      </c>
      <c r="J77">
        <f>'Raw Data SWRI Format'!X77</f>
        <v>96</v>
      </c>
      <c r="K77">
        <f>'Raw Data SWRI Format'!AP77</f>
        <v>98.6</v>
      </c>
      <c r="L77">
        <f>'Raw Data SWRI Format'!N77</f>
        <v>114</v>
      </c>
      <c r="M77" s="44">
        <f>'Raw Data SWRI Format'!M77</f>
        <v>60.7</v>
      </c>
      <c r="N77">
        <f>'Raw Data SWRI Format'!V77</f>
        <v>20.399999999999999</v>
      </c>
      <c r="O77">
        <f>'Raw Data SWRI Format'!O77</f>
        <v>593.5</v>
      </c>
      <c r="P77">
        <f>'Raw Data SWRI Format'!P77</f>
        <v>370.5</v>
      </c>
      <c r="Q77">
        <f>'Raw Data SWRI Format'!T77</f>
        <v>100.1</v>
      </c>
      <c r="R77">
        <f>'Raw Data SWRI Format'!U77</f>
        <v>5.4</v>
      </c>
      <c r="S77">
        <f>'Raw Data SWRI Format'!AQ77</f>
        <v>103</v>
      </c>
      <c r="T77">
        <f>'Raw Data SWRI Format'!AH77</f>
        <v>0.73775999999999997</v>
      </c>
      <c r="U77">
        <f>'Raw Data SWRI Format'!AI77</f>
        <v>90</v>
      </c>
      <c r="V77">
        <f>'Raw Data SWRI Format'!AL77</f>
        <v>84.1</v>
      </c>
      <c r="W77">
        <f>'Raw Data SWRI Format'!AJ77</f>
        <v>1.496</v>
      </c>
      <c r="X77">
        <f>'Raw Data SWRI Format'!AM77</f>
        <v>0.73770000000000002</v>
      </c>
      <c r="Y77">
        <f>'Raw Data SWRI Format'!AK77</f>
        <v>8.0699999999999999E-4</v>
      </c>
      <c r="Z77" s="33">
        <f>100*(('Test Info and Baseline Info'!$C$20-'Test Data'!X77)/('Test Data'!X77-'Test Data'!Y77))</f>
        <v>12.108949331856868</v>
      </c>
      <c r="AA77" s="33">
        <f>100*(('Test Info and Baseline Info'!$C$22-(T77+'Test Info and Baseline Info'!$G$5*(90-'Test Data'!U77)))/((T77+'Test Info and Baseline Info'!$G$5*(90-'Test Data'!U77))-'Test Data'!Y77))</f>
        <v>11.932918381497872</v>
      </c>
    </row>
    <row r="78" spans="1:27">
      <c r="A78" s="15">
        <v>7.7</v>
      </c>
      <c r="B78">
        <f>'Raw Data SWRI Format'!L78</f>
        <v>1800</v>
      </c>
      <c r="C78">
        <f>'Raw Data SWRI Format'!Y78</f>
        <v>90</v>
      </c>
      <c r="D78">
        <f>'Raw Data SWRI Format'!AB78</f>
        <v>24.6</v>
      </c>
      <c r="E78" s="44">
        <f>'Raw Data SWRI Format'!AD78</f>
        <v>38.4</v>
      </c>
      <c r="F78" s="44">
        <f>'Raw Data SWRI Format'!AG78</f>
        <v>998.9</v>
      </c>
      <c r="G78">
        <f>'Raw Data SWRI Format'!AC78</f>
        <v>40</v>
      </c>
      <c r="H78">
        <f>'Raw Data SWRI Format'!AA78</f>
        <v>90</v>
      </c>
      <c r="I78">
        <f>'Raw Data SWRI Format'!AE78</f>
        <v>95.5</v>
      </c>
      <c r="J78">
        <f>'Raw Data SWRI Format'!X78</f>
        <v>96</v>
      </c>
      <c r="K78">
        <f>'Raw Data SWRI Format'!AP78</f>
        <v>98.6</v>
      </c>
      <c r="L78">
        <f>'Raw Data SWRI Format'!N78</f>
        <v>113.36</v>
      </c>
      <c r="M78" s="44">
        <f>'Raw Data SWRI Format'!M78</f>
        <v>59</v>
      </c>
      <c r="N78">
        <f>'Raw Data SWRI Format'!V78</f>
        <v>20.8</v>
      </c>
      <c r="O78">
        <f>'Raw Data SWRI Format'!O78</f>
        <v>593.20000000000005</v>
      </c>
      <c r="P78">
        <f>'Raw Data SWRI Format'!P78</f>
        <v>370.2</v>
      </c>
      <c r="Q78">
        <f>'Raw Data SWRI Format'!T78</f>
        <v>100.1</v>
      </c>
      <c r="R78">
        <f>'Raw Data SWRI Format'!U78</f>
        <v>5.4</v>
      </c>
      <c r="S78">
        <f>'Raw Data SWRI Format'!AQ78</f>
        <v>102.8</v>
      </c>
      <c r="T78">
        <f>'Raw Data SWRI Format'!AH78</f>
        <v>0.73714999999999997</v>
      </c>
      <c r="U78">
        <f>'Raw Data SWRI Format'!AI78</f>
        <v>90</v>
      </c>
      <c r="V78">
        <f>'Raw Data SWRI Format'!AL78</f>
        <v>84.1</v>
      </c>
      <c r="W78">
        <f>'Raw Data SWRI Format'!AJ78</f>
        <v>1.502</v>
      </c>
      <c r="X78">
        <f>'Raw Data SWRI Format'!AM78</f>
        <v>0.73709999999999998</v>
      </c>
      <c r="Y78">
        <f>'Raw Data SWRI Format'!AK78</f>
        <v>8.0599999999999997E-4</v>
      </c>
      <c r="Z78" s="33">
        <f>100*(('Test Info and Baseline Info'!$C$20-'Test Data'!X78)/('Test Data'!X78-'Test Data'!Y78))</f>
        <v>12.200289558247125</v>
      </c>
      <c r="AA78" s="33">
        <f>100*(('Test Info and Baseline Info'!$C$22-(T78+'Test Info and Baseline Info'!$G$5*(90-'Test Data'!U78)))/((T78+'Test Info and Baseline Info'!$G$5*(90-'Test Data'!U78))-'Test Data'!Y78))</f>
        <v>12.025629325423989</v>
      </c>
    </row>
    <row r="79" spans="1:27">
      <c r="A79" s="15">
        <v>7.8</v>
      </c>
      <c r="B79">
        <f>'Raw Data SWRI Format'!L79</f>
        <v>1800</v>
      </c>
      <c r="C79">
        <f>'Raw Data SWRI Format'!Y79</f>
        <v>90</v>
      </c>
      <c r="D79">
        <f>'Raw Data SWRI Format'!AB79</f>
        <v>25.2</v>
      </c>
      <c r="E79" s="44">
        <f>'Raw Data SWRI Format'!AD79</f>
        <v>39.299999999999997</v>
      </c>
      <c r="F79" s="44">
        <f>'Raw Data SWRI Format'!AG79</f>
        <v>998.9</v>
      </c>
      <c r="G79">
        <f>'Raw Data SWRI Format'!AC79</f>
        <v>40</v>
      </c>
      <c r="H79">
        <f>'Raw Data SWRI Format'!AA79</f>
        <v>89.9</v>
      </c>
      <c r="I79">
        <f>'Raw Data SWRI Format'!AE79</f>
        <v>95.4</v>
      </c>
      <c r="J79">
        <f>'Raw Data SWRI Format'!X79</f>
        <v>96</v>
      </c>
      <c r="K79">
        <f>'Raw Data SWRI Format'!AP79</f>
        <v>98.6</v>
      </c>
      <c r="L79">
        <f>'Raw Data SWRI Format'!N79</f>
        <v>114.51</v>
      </c>
      <c r="M79" s="44">
        <f>'Raw Data SWRI Format'!M79</f>
        <v>60.2</v>
      </c>
      <c r="N79">
        <f>'Raw Data SWRI Format'!V79</f>
        <v>20.399999999999999</v>
      </c>
      <c r="O79">
        <f>'Raw Data SWRI Format'!O79</f>
        <v>592.9</v>
      </c>
      <c r="P79">
        <f>'Raw Data SWRI Format'!P79</f>
        <v>370.5</v>
      </c>
      <c r="Q79">
        <f>'Raw Data SWRI Format'!T79</f>
        <v>100</v>
      </c>
      <c r="R79">
        <f>'Raw Data SWRI Format'!U79</f>
        <v>5.4</v>
      </c>
      <c r="S79">
        <f>'Raw Data SWRI Format'!AQ79</f>
        <v>102.8</v>
      </c>
      <c r="T79">
        <f>'Raw Data SWRI Format'!AH79</f>
        <v>0.73714999999999997</v>
      </c>
      <c r="U79">
        <f>'Raw Data SWRI Format'!AI79</f>
        <v>89.9</v>
      </c>
      <c r="V79">
        <f>'Raw Data SWRI Format'!AL79</f>
        <v>84</v>
      </c>
      <c r="W79">
        <f>'Raw Data SWRI Format'!AJ79</f>
        <v>1.508</v>
      </c>
      <c r="X79">
        <f>'Raw Data SWRI Format'!AM79</f>
        <v>0.73699999999999999</v>
      </c>
      <c r="Y79">
        <f>'Raw Data SWRI Format'!AK79</f>
        <v>8.0599999999999997E-4</v>
      </c>
      <c r="Z79" s="33">
        <f>100*(('Test Info and Baseline Info'!$C$20-'Test Data'!X79)/('Test Data'!X79-'Test Data'!Y79))</f>
        <v>12.215530145586634</v>
      </c>
      <c r="AA79" s="33">
        <f>100*(('Test Info and Baseline Info'!$C$22-(T79+'Test Info and Baseline Info'!$G$5*(90-'Test Data'!U79)))/((T79+'Test Info and Baseline Info'!$G$5*(90-'Test Data'!U79))-'Test Data'!Y79))</f>
        <v>12.035111562262641</v>
      </c>
    </row>
    <row r="80" spans="1:27">
      <c r="A80" s="15">
        <v>7.9</v>
      </c>
      <c r="B80">
        <f>'Raw Data SWRI Format'!L80</f>
        <v>1800</v>
      </c>
      <c r="C80">
        <f>'Raw Data SWRI Format'!Y80</f>
        <v>90.2</v>
      </c>
      <c r="D80">
        <f>'Raw Data SWRI Format'!AB80</f>
        <v>25.5</v>
      </c>
      <c r="E80" s="44">
        <f>'Raw Data SWRI Format'!AD80</f>
        <v>42</v>
      </c>
      <c r="F80" s="44">
        <f>'Raw Data SWRI Format'!AG80</f>
        <v>998.9</v>
      </c>
      <c r="G80">
        <f>'Raw Data SWRI Format'!AC80</f>
        <v>40</v>
      </c>
      <c r="H80">
        <f>'Raw Data SWRI Format'!AA80</f>
        <v>89.9</v>
      </c>
      <c r="I80">
        <f>'Raw Data SWRI Format'!AE80</f>
        <v>95.4</v>
      </c>
      <c r="J80">
        <f>'Raw Data SWRI Format'!X80</f>
        <v>96</v>
      </c>
      <c r="K80">
        <f>'Raw Data SWRI Format'!AP80</f>
        <v>98.6</v>
      </c>
      <c r="L80">
        <f>'Raw Data SWRI Format'!N80</f>
        <v>115.82</v>
      </c>
      <c r="M80" s="44">
        <f>'Raw Data SWRI Format'!M80</f>
        <v>61.8</v>
      </c>
      <c r="N80">
        <f>'Raw Data SWRI Format'!V80</f>
        <v>20.6</v>
      </c>
      <c r="O80">
        <f>'Raw Data SWRI Format'!O80</f>
        <v>592.70000000000005</v>
      </c>
      <c r="P80">
        <f>'Raw Data SWRI Format'!P80</f>
        <v>370.5</v>
      </c>
      <c r="Q80">
        <f>'Raw Data SWRI Format'!T80</f>
        <v>99.9</v>
      </c>
      <c r="R80">
        <f>'Raw Data SWRI Format'!U80</f>
        <v>5.4</v>
      </c>
      <c r="S80">
        <f>'Raw Data SWRI Format'!AQ80</f>
        <v>103</v>
      </c>
      <c r="T80">
        <f>'Raw Data SWRI Format'!AH80</f>
        <v>0.73763999999999996</v>
      </c>
      <c r="U80">
        <f>'Raw Data SWRI Format'!AI80</f>
        <v>90</v>
      </c>
      <c r="V80">
        <f>'Raw Data SWRI Format'!AL80</f>
        <v>84</v>
      </c>
      <c r="W80">
        <f>'Raw Data SWRI Format'!AJ80</f>
        <v>1.5009999999999999</v>
      </c>
      <c r="X80">
        <f>'Raw Data SWRI Format'!AM80</f>
        <v>0.73770000000000002</v>
      </c>
      <c r="Y80">
        <f>'Raw Data SWRI Format'!AK80</f>
        <v>8.0599999999999997E-4</v>
      </c>
      <c r="Z80" s="33">
        <f>100*(('Test Info and Baseline Info'!$C$20-'Test Data'!X80)/('Test Data'!X80-'Test Data'!Y80))</f>
        <v>12.108932899440086</v>
      </c>
      <c r="AA80" s="33">
        <f>100*(('Test Info and Baseline Info'!$C$22-(T80+'Test Info and Baseline Info'!$G$5*(90-'Test Data'!U80)))/((T80+'Test Info and Baseline Info'!$G$5*(90-'Test Data'!U80))-'Test Data'!Y80))</f>
        <v>11.95113146244609</v>
      </c>
    </row>
    <row r="81" spans="1:27">
      <c r="A81" s="15">
        <v>8</v>
      </c>
      <c r="B81">
        <f>'Raw Data SWRI Format'!L81</f>
        <v>1800</v>
      </c>
      <c r="C81">
        <f>'Raw Data SWRI Format'!Y81</f>
        <v>90</v>
      </c>
      <c r="D81">
        <f>'Raw Data SWRI Format'!AB81</f>
        <v>24.4</v>
      </c>
      <c r="E81" s="44">
        <f>'Raw Data SWRI Format'!AD81</f>
        <v>41.6</v>
      </c>
      <c r="F81" s="44">
        <f>'Raw Data SWRI Format'!AG81</f>
        <v>998.9</v>
      </c>
      <c r="G81">
        <f>'Raw Data SWRI Format'!AC81</f>
        <v>39.9</v>
      </c>
      <c r="H81">
        <f>'Raw Data SWRI Format'!AA81</f>
        <v>89.9</v>
      </c>
      <c r="I81">
        <f>'Raw Data SWRI Format'!AE81</f>
        <v>95.4</v>
      </c>
      <c r="J81">
        <f>'Raw Data SWRI Format'!X81</f>
        <v>96</v>
      </c>
      <c r="K81">
        <f>'Raw Data SWRI Format'!AP81</f>
        <v>98.6</v>
      </c>
      <c r="L81">
        <f>'Raw Data SWRI Format'!N81</f>
        <v>111.7</v>
      </c>
      <c r="M81" s="44">
        <f>'Raw Data SWRI Format'!M81</f>
        <v>57.7</v>
      </c>
      <c r="N81">
        <f>'Raw Data SWRI Format'!V81</f>
        <v>20.7</v>
      </c>
      <c r="O81">
        <f>'Raw Data SWRI Format'!O81</f>
        <v>583.29999999999995</v>
      </c>
      <c r="P81">
        <f>'Raw Data SWRI Format'!P81</f>
        <v>370</v>
      </c>
      <c r="Q81">
        <f>'Raw Data SWRI Format'!T81</f>
        <v>100.1</v>
      </c>
      <c r="R81">
        <f>'Raw Data SWRI Format'!U81</f>
        <v>5.3</v>
      </c>
      <c r="S81">
        <f>'Raw Data SWRI Format'!AQ81</f>
        <v>102.8</v>
      </c>
      <c r="T81">
        <f>'Raw Data SWRI Format'!AH81</f>
        <v>0.73697000000000001</v>
      </c>
      <c r="U81">
        <f>'Raw Data SWRI Format'!AI81</f>
        <v>90</v>
      </c>
      <c r="V81">
        <f>'Raw Data SWRI Format'!AL81</f>
        <v>83.9</v>
      </c>
      <c r="W81">
        <f>'Raw Data SWRI Format'!AJ81</f>
        <v>1.504</v>
      </c>
      <c r="X81">
        <f>'Raw Data SWRI Format'!AM81</f>
        <v>0.73699999999999999</v>
      </c>
      <c r="Y81">
        <f>'Raw Data SWRI Format'!AK81</f>
        <v>8.0500000000000005E-4</v>
      </c>
      <c r="Z81" s="33">
        <f>100*(('Test Info and Baseline Info'!$C$20-'Test Data'!X81)/('Test Data'!X81-'Test Data'!Y81))</f>
        <v>12.215513552795123</v>
      </c>
      <c r="AA81" s="33">
        <f>100*(('Test Info and Baseline Info'!$C$22-(T81+'Test Info and Baseline Info'!$G$5*(90-'Test Data'!U81)))/((T81+'Test Info and Baseline Info'!$G$5*(90-'Test Data'!U81))-'Test Data'!Y81))</f>
        <v>12.053004421563095</v>
      </c>
    </row>
    <row r="82" spans="1:27">
      <c r="A82" s="15">
        <v>8.1</v>
      </c>
      <c r="B82">
        <f>'Raw Data SWRI Format'!L82</f>
        <v>1800</v>
      </c>
      <c r="C82">
        <f>'Raw Data SWRI Format'!Y82</f>
        <v>90</v>
      </c>
      <c r="D82">
        <f>'Raw Data SWRI Format'!AB82</f>
        <v>25</v>
      </c>
      <c r="E82" s="44">
        <f>'Raw Data SWRI Format'!AD82</f>
        <v>38.5</v>
      </c>
      <c r="F82" s="44">
        <f>'Raw Data SWRI Format'!AG82</f>
        <v>998.9</v>
      </c>
      <c r="G82">
        <f>'Raw Data SWRI Format'!AC82</f>
        <v>40</v>
      </c>
      <c r="H82">
        <f>'Raw Data SWRI Format'!AA82</f>
        <v>90.1</v>
      </c>
      <c r="I82">
        <f>'Raw Data SWRI Format'!AE82</f>
        <v>95.6</v>
      </c>
      <c r="J82">
        <f>'Raw Data SWRI Format'!X82</f>
        <v>96</v>
      </c>
      <c r="K82">
        <f>'Raw Data SWRI Format'!AP82</f>
        <v>98.7</v>
      </c>
      <c r="L82">
        <f>'Raw Data SWRI Format'!N82</f>
        <v>115.24</v>
      </c>
      <c r="M82" s="44">
        <f>'Raw Data SWRI Format'!M82</f>
        <v>53.1</v>
      </c>
      <c r="N82">
        <f>'Raw Data SWRI Format'!V82</f>
        <v>20.399999999999999</v>
      </c>
      <c r="O82">
        <f>'Raw Data SWRI Format'!O82</f>
        <v>592.79999999999995</v>
      </c>
      <c r="P82">
        <f>'Raw Data SWRI Format'!P82</f>
        <v>370.2</v>
      </c>
      <c r="Q82">
        <f>'Raw Data SWRI Format'!T82</f>
        <v>100</v>
      </c>
      <c r="R82">
        <f>'Raw Data SWRI Format'!U82</f>
        <v>5.4</v>
      </c>
      <c r="S82">
        <f>'Raw Data SWRI Format'!AQ82</f>
        <v>102.9</v>
      </c>
      <c r="T82">
        <f>'Raw Data SWRI Format'!AH82</f>
        <v>0.73690999999999995</v>
      </c>
      <c r="U82">
        <f>'Raw Data SWRI Format'!AI82</f>
        <v>90.1</v>
      </c>
      <c r="V82">
        <f>'Raw Data SWRI Format'!AL82</f>
        <v>84</v>
      </c>
      <c r="W82">
        <f>'Raw Data SWRI Format'!AJ82</f>
        <v>1.498</v>
      </c>
      <c r="X82">
        <f>'Raw Data SWRI Format'!AM82</f>
        <v>0.73699999999999999</v>
      </c>
      <c r="Y82">
        <f>'Raw Data SWRI Format'!AK82</f>
        <v>8.0599999999999997E-4</v>
      </c>
      <c r="Z82" s="33">
        <f>100*(('Test Info and Baseline Info'!$C$20-'Test Data'!X82)/('Test Data'!X82-'Test Data'!Y82))</f>
        <v>12.215530145586634</v>
      </c>
      <c r="AA82" s="33">
        <f>100*(('Test Info and Baseline Info'!$C$22-(T82+'Test Info and Baseline Info'!$G$5*(90-'Test Data'!U82)))/((T82+'Test Info and Baseline Info'!$G$5*(90-'Test Data'!U82))-'Test Data'!Y82))</f>
        <v>12.052667446026007</v>
      </c>
    </row>
    <row r="83" spans="1:27">
      <c r="A83" s="15">
        <v>8.1999999999999993</v>
      </c>
      <c r="B83">
        <f>'Raw Data SWRI Format'!L83</f>
        <v>1801</v>
      </c>
      <c r="C83">
        <f>'Raw Data SWRI Format'!Y83</f>
        <v>89.9</v>
      </c>
      <c r="D83">
        <f>'Raw Data SWRI Format'!AB83</f>
        <v>25.3</v>
      </c>
      <c r="E83" s="44">
        <f>'Raw Data SWRI Format'!AD83</f>
        <v>38.6</v>
      </c>
      <c r="F83" s="44">
        <f>'Raw Data SWRI Format'!AG83</f>
        <v>998.9</v>
      </c>
      <c r="G83">
        <f>'Raw Data SWRI Format'!AC83</f>
        <v>40</v>
      </c>
      <c r="H83">
        <f>'Raw Data SWRI Format'!AA83</f>
        <v>90.1</v>
      </c>
      <c r="I83">
        <f>'Raw Data SWRI Format'!AE83</f>
        <v>95.6</v>
      </c>
      <c r="J83">
        <f>'Raw Data SWRI Format'!X83</f>
        <v>96</v>
      </c>
      <c r="K83">
        <f>'Raw Data SWRI Format'!AP83</f>
        <v>98.6</v>
      </c>
      <c r="L83">
        <f>'Raw Data SWRI Format'!N83</f>
        <v>112.02</v>
      </c>
      <c r="M83" s="44">
        <f>'Raw Data SWRI Format'!M83</f>
        <v>51.3</v>
      </c>
      <c r="N83">
        <f>'Raw Data SWRI Format'!V83</f>
        <v>20.5</v>
      </c>
      <c r="O83">
        <f>'Raw Data SWRI Format'!O83</f>
        <v>592.1</v>
      </c>
      <c r="P83">
        <f>'Raw Data SWRI Format'!P83</f>
        <v>370.4</v>
      </c>
      <c r="Q83">
        <f>'Raw Data SWRI Format'!T83</f>
        <v>100.1</v>
      </c>
      <c r="R83">
        <f>'Raw Data SWRI Format'!U83</f>
        <v>5.4</v>
      </c>
      <c r="S83">
        <f>'Raw Data SWRI Format'!AQ83</f>
        <v>102.9</v>
      </c>
      <c r="T83">
        <f>'Raw Data SWRI Format'!AH83</f>
        <v>0.73709000000000002</v>
      </c>
      <c r="U83">
        <f>'Raw Data SWRI Format'!AI83</f>
        <v>89.9</v>
      </c>
      <c r="V83">
        <f>'Raw Data SWRI Format'!AL83</f>
        <v>83.9</v>
      </c>
      <c r="W83">
        <f>'Raw Data SWRI Format'!AJ83</f>
        <v>1.4990000000000001</v>
      </c>
      <c r="X83">
        <f>'Raw Data SWRI Format'!AM83</f>
        <v>0.73699999999999999</v>
      </c>
      <c r="Y83">
        <f>'Raw Data SWRI Format'!AK83</f>
        <v>8.0599999999999997E-4</v>
      </c>
      <c r="Z83" s="33">
        <f>100*(('Test Info and Baseline Info'!$C$20-'Test Data'!X83)/('Test Data'!X83-'Test Data'!Y83))</f>
        <v>12.215530145586634</v>
      </c>
      <c r="AA83" s="33">
        <f>100*(('Test Info and Baseline Info'!$C$22-(T83+'Test Info and Baseline Info'!$G$5*(90-'Test Data'!U83)))/((T83+'Test Info and Baseline Info'!$G$5*(90-'Test Data'!U83))-'Test Data'!Y83))</f>
        <v>12.044242109337503</v>
      </c>
    </row>
    <row r="84" spans="1:27">
      <c r="A84" s="15">
        <v>8.3000000000000007</v>
      </c>
      <c r="B84">
        <f>'Raw Data SWRI Format'!L84</f>
        <v>1800</v>
      </c>
      <c r="C84">
        <f>'Raw Data SWRI Format'!Y84</f>
        <v>90.1</v>
      </c>
      <c r="D84">
        <f>'Raw Data SWRI Format'!AB84</f>
        <v>25.4</v>
      </c>
      <c r="E84" s="44">
        <f>'Raw Data SWRI Format'!AD84</f>
        <v>39.5</v>
      </c>
      <c r="F84" s="44">
        <f>'Raw Data SWRI Format'!AG84</f>
        <v>998.9</v>
      </c>
      <c r="G84">
        <f>'Raw Data SWRI Format'!AC84</f>
        <v>40</v>
      </c>
      <c r="H84">
        <f>'Raw Data SWRI Format'!AA84</f>
        <v>90.1</v>
      </c>
      <c r="I84">
        <f>'Raw Data SWRI Format'!AE84</f>
        <v>95.6</v>
      </c>
      <c r="J84">
        <f>'Raw Data SWRI Format'!X84</f>
        <v>96</v>
      </c>
      <c r="K84">
        <f>'Raw Data SWRI Format'!AP84</f>
        <v>98.6</v>
      </c>
      <c r="L84">
        <f>'Raw Data SWRI Format'!N84</f>
        <v>114.6</v>
      </c>
      <c r="M84" s="44">
        <f>'Raw Data SWRI Format'!M84</f>
        <v>52.7</v>
      </c>
      <c r="N84">
        <f>'Raw Data SWRI Format'!V84</f>
        <v>20.3</v>
      </c>
      <c r="O84">
        <f>'Raw Data SWRI Format'!O84</f>
        <v>591.5</v>
      </c>
      <c r="P84">
        <f>'Raw Data SWRI Format'!P84</f>
        <v>370.1</v>
      </c>
      <c r="Q84">
        <f>'Raw Data SWRI Format'!T84</f>
        <v>99.9</v>
      </c>
      <c r="R84">
        <f>'Raw Data SWRI Format'!U84</f>
        <v>5.4</v>
      </c>
      <c r="S84">
        <f>'Raw Data SWRI Format'!AQ84</f>
        <v>102.8</v>
      </c>
      <c r="T84">
        <f>'Raw Data SWRI Format'!AH84</f>
        <v>0.73665999999999998</v>
      </c>
      <c r="U84">
        <f>'Raw Data SWRI Format'!AI84</f>
        <v>90</v>
      </c>
      <c r="V84">
        <f>'Raw Data SWRI Format'!AL84</f>
        <v>83.9</v>
      </c>
      <c r="W84">
        <f>'Raw Data SWRI Format'!AJ84</f>
        <v>1.5049999999999999</v>
      </c>
      <c r="X84">
        <f>'Raw Data SWRI Format'!AM84</f>
        <v>0.73670000000000002</v>
      </c>
      <c r="Y84">
        <f>'Raw Data SWRI Format'!AK84</f>
        <v>8.0500000000000005E-4</v>
      </c>
      <c r="Z84" s="33">
        <f>100*(('Test Info and Baseline Info'!$C$20-'Test Data'!X84)/('Test Data'!X84-'Test Data'!Y84))</f>
        <v>12.261260098247716</v>
      </c>
      <c r="AA84" s="33">
        <f>100*(('Test Info and Baseline Info'!$C$22-(T84+'Test Info and Baseline Info'!$G$5*(90-'Test Data'!U84)))/((T84+'Test Info and Baseline Info'!$G$5*(90-'Test Data'!U84))-'Test Data'!Y84))</f>
        <v>12.100209959842632</v>
      </c>
    </row>
    <row r="85" spans="1:27">
      <c r="A85" s="15">
        <v>8.4</v>
      </c>
      <c r="B85">
        <f>'Raw Data SWRI Format'!L85</f>
        <v>1800</v>
      </c>
      <c r="C85">
        <f>'Raw Data SWRI Format'!Y85</f>
        <v>90</v>
      </c>
      <c r="D85">
        <f>'Raw Data SWRI Format'!AB85</f>
        <v>24.3</v>
      </c>
      <c r="E85" s="44">
        <f>'Raw Data SWRI Format'!AD85</f>
        <v>41.9</v>
      </c>
      <c r="F85" s="44">
        <f>'Raw Data SWRI Format'!AG85</f>
        <v>998.9</v>
      </c>
      <c r="G85">
        <f>'Raw Data SWRI Format'!AC85</f>
        <v>40</v>
      </c>
      <c r="H85">
        <f>'Raw Data SWRI Format'!AA85</f>
        <v>90</v>
      </c>
      <c r="I85">
        <f>'Raw Data SWRI Format'!AE85</f>
        <v>95.5</v>
      </c>
      <c r="J85">
        <f>'Raw Data SWRI Format'!X85</f>
        <v>96</v>
      </c>
      <c r="K85">
        <f>'Raw Data SWRI Format'!AP85</f>
        <v>98.6</v>
      </c>
      <c r="L85">
        <f>'Raw Data SWRI Format'!N85</f>
        <v>117.1</v>
      </c>
      <c r="M85" s="44">
        <f>'Raw Data SWRI Format'!M85</f>
        <v>58.1</v>
      </c>
      <c r="N85">
        <f>'Raw Data SWRI Format'!V85</f>
        <v>20.6</v>
      </c>
      <c r="O85">
        <f>'Raw Data SWRI Format'!O85</f>
        <v>593.6</v>
      </c>
      <c r="P85">
        <f>'Raw Data SWRI Format'!P85</f>
        <v>370.2</v>
      </c>
      <c r="Q85">
        <f>'Raw Data SWRI Format'!T85</f>
        <v>100</v>
      </c>
      <c r="R85">
        <f>'Raw Data SWRI Format'!U85</f>
        <v>5.4</v>
      </c>
      <c r="S85">
        <f>'Raw Data SWRI Format'!AQ85</f>
        <v>103</v>
      </c>
      <c r="T85">
        <f>'Raw Data SWRI Format'!AH85</f>
        <v>0.73697000000000001</v>
      </c>
      <c r="U85">
        <f>'Raw Data SWRI Format'!AI85</f>
        <v>90</v>
      </c>
      <c r="V85">
        <f>'Raw Data SWRI Format'!AL85</f>
        <v>84</v>
      </c>
      <c r="W85">
        <f>'Raw Data SWRI Format'!AJ85</f>
        <v>1.502</v>
      </c>
      <c r="X85">
        <f>'Raw Data SWRI Format'!AM85</f>
        <v>0.7369</v>
      </c>
      <c r="Y85">
        <f>'Raw Data SWRI Format'!AK85</f>
        <v>8.0599999999999997E-4</v>
      </c>
      <c r="Z85" s="33">
        <f>100*(('Test Info and Baseline Info'!$C$20-'Test Data'!X85)/('Test Data'!X85-'Test Data'!Y85))</f>
        <v>12.230774873861225</v>
      </c>
      <c r="AA85" s="33">
        <f>100*(('Test Info and Baseline Info'!$C$22-(T85+'Test Info and Baseline Info'!$G$5*(90-'Test Data'!U85)))/((T85+'Test Info and Baseline Info'!$G$5*(90-'Test Data'!U85))-'Test Data'!Y85))</f>
        <v>12.053020794279531</v>
      </c>
    </row>
    <row r="86" spans="1:27">
      <c r="A86" s="15">
        <v>8.5</v>
      </c>
      <c r="B86">
        <f>'Raw Data SWRI Format'!L86</f>
        <v>1800</v>
      </c>
      <c r="C86">
        <f>'Raw Data SWRI Format'!Y86</f>
        <v>90.1</v>
      </c>
      <c r="D86">
        <f>'Raw Data SWRI Format'!AB86</f>
        <v>24.8</v>
      </c>
      <c r="E86" s="44">
        <f>'Raw Data SWRI Format'!AD86</f>
        <v>43.1</v>
      </c>
      <c r="F86" s="44">
        <f>'Raw Data SWRI Format'!AG86</f>
        <v>998.9</v>
      </c>
      <c r="G86">
        <f>'Raw Data SWRI Format'!AC86</f>
        <v>40</v>
      </c>
      <c r="H86">
        <f>'Raw Data SWRI Format'!AA86</f>
        <v>90</v>
      </c>
      <c r="I86">
        <f>'Raw Data SWRI Format'!AE86</f>
        <v>95.4</v>
      </c>
      <c r="J86">
        <f>'Raw Data SWRI Format'!X86</f>
        <v>96</v>
      </c>
      <c r="K86">
        <f>'Raw Data SWRI Format'!AP86</f>
        <v>98.6</v>
      </c>
      <c r="L86">
        <f>'Raw Data SWRI Format'!N86</f>
        <v>113.74</v>
      </c>
      <c r="M86" s="44">
        <f>'Raw Data SWRI Format'!M86</f>
        <v>58.4</v>
      </c>
      <c r="N86">
        <f>'Raw Data SWRI Format'!V86</f>
        <v>20.7</v>
      </c>
      <c r="O86">
        <f>'Raw Data SWRI Format'!O86</f>
        <v>583.79999999999995</v>
      </c>
      <c r="P86">
        <f>'Raw Data SWRI Format'!P86</f>
        <v>370.4</v>
      </c>
      <c r="Q86">
        <f>'Raw Data SWRI Format'!T86</f>
        <v>99.9</v>
      </c>
      <c r="R86">
        <f>'Raw Data SWRI Format'!U86</f>
        <v>5.3</v>
      </c>
      <c r="S86">
        <f>'Raw Data SWRI Format'!AQ86</f>
        <v>103</v>
      </c>
      <c r="T86">
        <f>'Raw Data SWRI Format'!AH86</f>
        <v>0.73665999999999998</v>
      </c>
      <c r="U86">
        <f>'Raw Data SWRI Format'!AI86</f>
        <v>89.9</v>
      </c>
      <c r="V86">
        <f>'Raw Data SWRI Format'!AL86</f>
        <v>84.1</v>
      </c>
      <c r="W86">
        <f>'Raw Data SWRI Format'!AJ86</f>
        <v>1.5049999999999999</v>
      </c>
      <c r="X86">
        <f>'Raw Data SWRI Format'!AM86</f>
        <v>0.73650000000000004</v>
      </c>
      <c r="Y86">
        <f>'Raw Data SWRI Format'!AK86</f>
        <v>8.0699999999999999E-4</v>
      </c>
      <c r="Z86" s="33">
        <f>100*(('Test Info and Baseline Info'!$C$20-'Test Data'!X86)/('Test Data'!X86-'Test Data'!Y86))</f>
        <v>12.291811937859951</v>
      </c>
      <c r="AA86" s="33">
        <f>100*(('Test Info and Baseline Info'!$C$22-(T86+'Test Info and Baseline Info'!$G$5*(90-'Test Data'!U86)))/((T86+'Test Info and Baseline Info'!$G$5*(90-'Test Data'!U86))-'Test Data'!Y86))</f>
        <v>12.109737731601561</v>
      </c>
    </row>
    <row r="87" spans="1:27">
      <c r="A87" s="15">
        <v>8.6</v>
      </c>
      <c r="B87">
        <f>'Raw Data SWRI Format'!L87</f>
        <v>1800</v>
      </c>
      <c r="C87">
        <f>'Raw Data SWRI Format'!Y87</f>
        <v>90</v>
      </c>
      <c r="D87">
        <f>'Raw Data SWRI Format'!AB87</f>
        <v>25.1</v>
      </c>
      <c r="E87" s="44">
        <f>'Raw Data SWRI Format'!AD87</f>
        <v>41.3</v>
      </c>
      <c r="F87" s="44">
        <f>'Raw Data SWRI Format'!AG87</f>
        <v>998.9</v>
      </c>
      <c r="G87">
        <f>'Raw Data SWRI Format'!AC87</f>
        <v>40</v>
      </c>
      <c r="H87">
        <f>'Raw Data SWRI Format'!AA87</f>
        <v>89.9</v>
      </c>
      <c r="I87">
        <f>'Raw Data SWRI Format'!AE87</f>
        <v>95.4</v>
      </c>
      <c r="J87">
        <f>'Raw Data SWRI Format'!X87</f>
        <v>96</v>
      </c>
      <c r="K87">
        <f>'Raw Data SWRI Format'!AP87</f>
        <v>98.6</v>
      </c>
      <c r="L87">
        <f>'Raw Data SWRI Format'!N87</f>
        <v>112.39</v>
      </c>
      <c r="M87" s="44">
        <f>'Raw Data SWRI Format'!M87</f>
        <v>60.2</v>
      </c>
      <c r="N87">
        <f>'Raw Data SWRI Format'!V87</f>
        <v>20.7</v>
      </c>
      <c r="O87">
        <f>'Raw Data SWRI Format'!O87</f>
        <v>591.9</v>
      </c>
      <c r="P87">
        <f>'Raw Data SWRI Format'!P87</f>
        <v>370.7</v>
      </c>
      <c r="Q87">
        <f>'Raw Data SWRI Format'!T87</f>
        <v>100</v>
      </c>
      <c r="R87">
        <f>'Raw Data SWRI Format'!U87</f>
        <v>5.3</v>
      </c>
      <c r="S87">
        <f>'Raw Data SWRI Format'!AQ87</f>
        <v>103</v>
      </c>
      <c r="T87">
        <f>'Raw Data SWRI Format'!AH87</f>
        <v>0.73721000000000003</v>
      </c>
      <c r="U87">
        <f>'Raw Data SWRI Format'!AI87</f>
        <v>89.9</v>
      </c>
      <c r="V87">
        <f>'Raw Data SWRI Format'!AL87</f>
        <v>84</v>
      </c>
      <c r="W87">
        <f>'Raw Data SWRI Format'!AJ87</f>
        <v>1.5009999999999999</v>
      </c>
      <c r="X87">
        <f>'Raw Data SWRI Format'!AM87</f>
        <v>0.73709999999999998</v>
      </c>
      <c r="Y87">
        <f>'Raw Data SWRI Format'!AK87</f>
        <v>8.0599999999999997E-4</v>
      </c>
      <c r="Z87" s="33">
        <f>100*(('Test Info and Baseline Info'!$C$20-'Test Data'!X87)/('Test Data'!X87-'Test Data'!Y87))</f>
        <v>12.200289558247125</v>
      </c>
      <c r="AA87" s="33">
        <f>100*(('Test Info and Baseline Info'!$C$22-(T87+'Test Info and Baseline Info'!$G$5*(90-'Test Data'!U87)))/((T87+'Test Info and Baseline Info'!$G$5*(90-'Test Data'!U87))-'Test Data'!Y87))</f>
        <v>12.025982503173136</v>
      </c>
    </row>
    <row r="88" spans="1:27">
      <c r="A88" s="15">
        <v>8.6999999999999993</v>
      </c>
      <c r="B88">
        <f>'Raw Data SWRI Format'!L88</f>
        <v>1800</v>
      </c>
      <c r="C88">
        <f>'Raw Data SWRI Format'!Y88</f>
        <v>90</v>
      </c>
      <c r="D88">
        <f>'Raw Data SWRI Format'!AB88</f>
        <v>25.2</v>
      </c>
      <c r="E88" s="44">
        <f>'Raw Data SWRI Format'!AD88</f>
        <v>38.299999999999997</v>
      </c>
      <c r="F88" s="44">
        <f>'Raw Data SWRI Format'!AG88</f>
        <v>998.9</v>
      </c>
      <c r="G88">
        <f>'Raw Data SWRI Format'!AC88</f>
        <v>40</v>
      </c>
      <c r="H88">
        <f>'Raw Data SWRI Format'!AA88</f>
        <v>89.9</v>
      </c>
      <c r="I88">
        <f>'Raw Data SWRI Format'!AE88</f>
        <v>95.4</v>
      </c>
      <c r="J88">
        <f>'Raw Data SWRI Format'!X88</f>
        <v>96</v>
      </c>
      <c r="K88">
        <f>'Raw Data SWRI Format'!AP88</f>
        <v>98.7</v>
      </c>
      <c r="L88">
        <f>'Raw Data SWRI Format'!N88</f>
        <v>114.24</v>
      </c>
      <c r="M88" s="44">
        <f>'Raw Data SWRI Format'!M88</f>
        <v>60.6</v>
      </c>
      <c r="N88">
        <f>'Raw Data SWRI Format'!V88</f>
        <v>20.399999999999999</v>
      </c>
      <c r="O88">
        <f>'Raw Data SWRI Format'!O88</f>
        <v>582.20000000000005</v>
      </c>
      <c r="P88">
        <f>'Raw Data SWRI Format'!P88</f>
        <v>370.8</v>
      </c>
      <c r="Q88">
        <f>'Raw Data SWRI Format'!T88</f>
        <v>100.1</v>
      </c>
      <c r="R88">
        <f>'Raw Data SWRI Format'!U88</f>
        <v>5.4</v>
      </c>
      <c r="S88">
        <f>'Raw Data SWRI Format'!AQ88</f>
        <v>103.1</v>
      </c>
      <c r="T88">
        <f>'Raw Data SWRI Format'!AH88</f>
        <v>0.73665999999999998</v>
      </c>
      <c r="U88">
        <f>'Raw Data SWRI Format'!AI88</f>
        <v>90.1</v>
      </c>
      <c r="V88">
        <f>'Raw Data SWRI Format'!AL88</f>
        <v>84</v>
      </c>
      <c r="W88">
        <f>'Raw Data SWRI Format'!AJ88</f>
        <v>1.5029999999999999</v>
      </c>
      <c r="X88">
        <f>'Raw Data SWRI Format'!AM88</f>
        <v>0.73670000000000002</v>
      </c>
      <c r="Y88">
        <f>'Raw Data SWRI Format'!AK88</f>
        <v>8.0599999999999997E-4</v>
      </c>
      <c r="Z88" s="33">
        <f>100*(('Test Info and Baseline Info'!$C$20-'Test Data'!X88)/('Test Data'!X88-'Test Data'!Y88))</f>
        <v>12.261276759968151</v>
      </c>
      <c r="AA88" s="33">
        <f>100*(('Test Info and Baseline Info'!$C$22-(T88+'Test Info and Baseline Info'!$G$5*(90-'Test Data'!U88)))/((T88+'Test Info and Baseline Info'!$G$5*(90-'Test Data'!U88))-'Test Data'!Y88))</f>
        <v>12.090733141874583</v>
      </c>
    </row>
    <row r="89" spans="1:27">
      <c r="A89" s="15">
        <v>8.8000000000000007</v>
      </c>
      <c r="B89">
        <f>'Raw Data SWRI Format'!L89</f>
        <v>1800</v>
      </c>
      <c r="C89">
        <f>'Raw Data SWRI Format'!Y89</f>
        <v>90</v>
      </c>
      <c r="D89">
        <f>'Raw Data SWRI Format'!AB89</f>
        <v>25.3</v>
      </c>
      <c r="E89" s="44">
        <f>'Raw Data SWRI Format'!AD89</f>
        <v>37.9</v>
      </c>
      <c r="F89" s="44">
        <f>'Raw Data SWRI Format'!AG89</f>
        <v>998.9</v>
      </c>
      <c r="G89">
        <f>'Raw Data SWRI Format'!AC89</f>
        <v>40</v>
      </c>
      <c r="H89">
        <f>'Raw Data SWRI Format'!AA89</f>
        <v>89.9</v>
      </c>
      <c r="I89">
        <f>'Raw Data SWRI Format'!AE89</f>
        <v>95.4</v>
      </c>
      <c r="J89">
        <f>'Raw Data SWRI Format'!X89</f>
        <v>96</v>
      </c>
      <c r="K89">
        <f>'Raw Data SWRI Format'!AP89</f>
        <v>98.7</v>
      </c>
      <c r="L89">
        <f>'Raw Data SWRI Format'!N89</f>
        <v>114</v>
      </c>
      <c r="M89" s="44">
        <f>'Raw Data SWRI Format'!M89</f>
        <v>61.2</v>
      </c>
      <c r="N89">
        <f>'Raw Data SWRI Format'!V89</f>
        <v>20.3</v>
      </c>
      <c r="O89">
        <f>'Raw Data SWRI Format'!O89</f>
        <v>592.9</v>
      </c>
      <c r="P89">
        <f>'Raw Data SWRI Format'!P89</f>
        <v>370.6</v>
      </c>
      <c r="Q89">
        <f>'Raw Data SWRI Format'!T89</f>
        <v>100</v>
      </c>
      <c r="R89">
        <f>'Raw Data SWRI Format'!U89</f>
        <v>5.4</v>
      </c>
      <c r="S89">
        <f>'Raw Data SWRI Format'!AQ89</f>
        <v>103.1</v>
      </c>
      <c r="T89">
        <f>'Raw Data SWRI Format'!AH89</f>
        <v>0.73648000000000002</v>
      </c>
      <c r="U89">
        <f>'Raw Data SWRI Format'!AI89</f>
        <v>90</v>
      </c>
      <c r="V89">
        <f>'Raw Data SWRI Format'!AL89</f>
        <v>84</v>
      </c>
      <c r="W89">
        <f>'Raw Data SWRI Format'!AJ89</f>
        <v>1.502</v>
      </c>
      <c r="X89">
        <f>'Raw Data SWRI Format'!AM89</f>
        <v>0.73650000000000004</v>
      </c>
      <c r="Y89">
        <f>'Raw Data SWRI Format'!AK89</f>
        <v>8.0599999999999997E-4</v>
      </c>
      <c r="Z89" s="33">
        <f>100*(('Test Info and Baseline Info'!$C$20-'Test Data'!X89)/('Test Data'!X89-'Test Data'!Y89))</f>
        <v>12.291795230082073</v>
      </c>
      <c r="AA89" s="33">
        <f>100*(('Test Info and Baseline Info'!$C$22-(T89+'Test Info and Baseline Info'!$G$5*(90-'Test Data'!U89)))/((T89+'Test Info and Baseline Info'!$G$5*(90-'Test Data'!U89))-'Test Data'!Y89))</f>
        <v>12.127654368646978</v>
      </c>
    </row>
    <row r="90" spans="1:27">
      <c r="A90" s="15">
        <v>8.9</v>
      </c>
      <c r="B90">
        <f>'Raw Data SWRI Format'!L90</f>
        <v>1800</v>
      </c>
      <c r="C90">
        <f>'Raw Data SWRI Format'!Y90</f>
        <v>90</v>
      </c>
      <c r="D90">
        <f>'Raw Data SWRI Format'!AB90</f>
        <v>25.5</v>
      </c>
      <c r="E90" s="44">
        <f>'Raw Data SWRI Format'!AD90</f>
        <v>38.5</v>
      </c>
      <c r="F90" s="44">
        <f>'Raw Data SWRI Format'!AG90</f>
        <v>998.9</v>
      </c>
      <c r="G90">
        <f>'Raw Data SWRI Format'!AC90</f>
        <v>40</v>
      </c>
      <c r="H90">
        <f>'Raw Data SWRI Format'!AA90</f>
        <v>90.1</v>
      </c>
      <c r="I90">
        <f>'Raw Data SWRI Format'!AE90</f>
        <v>95.5</v>
      </c>
      <c r="J90">
        <f>'Raw Data SWRI Format'!X90</f>
        <v>96</v>
      </c>
      <c r="K90">
        <f>'Raw Data SWRI Format'!AP90</f>
        <v>98.6</v>
      </c>
      <c r="L90">
        <f>'Raw Data SWRI Format'!N90</f>
        <v>112.83</v>
      </c>
      <c r="M90" s="44">
        <f>'Raw Data SWRI Format'!M90</f>
        <v>59.5</v>
      </c>
      <c r="N90">
        <f>'Raw Data SWRI Format'!V90</f>
        <v>20.3</v>
      </c>
      <c r="O90">
        <f>'Raw Data SWRI Format'!O90</f>
        <v>592.20000000000005</v>
      </c>
      <c r="P90">
        <f>'Raw Data SWRI Format'!P90</f>
        <v>370.3</v>
      </c>
      <c r="Q90">
        <f>'Raw Data SWRI Format'!T90</f>
        <v>99.9</v>
      </c>
      <c r="R90">
        <f>'Raw Data SWRI Format'!U90</f>
        <v>5.4</v>
      </c>
      <c r="S90">
        <f>'Raw Data SWRI Format'!AQ90</f>
        <v>103</v>
      </c>
      <c r="T90">
        <f>'Raw Data SWRI Format'!AH90</f>
        <v>0.73592999999999997</v>
      </c>
      <c r="U90">
        <f>'Raw Data SWRI Format'!AI90</f>
        <v>90.2</v>
      </c>
      <c r="V90">
        <f>'Raw Data SWRI Format'!AL90</f>
        <v>83.9</v>
      </c>
      <c r="W90">
        <f>'Raw Data SWRI Format'!AJ90</f>
        <v>1.502</v>
      </c>
      <c r="X90">
        <f>'Raw Data SWRI Format'!AM90</f>
        <v>0.73619999999999997</v>
      </c>
      <c r="Y90">
        <f>'Raw Data SWRI Format'!AK90</f>
        <v>8.0400000000000003E-4</v>
      </c>
      <c r="Z90" s="33">
        <f>100*(('Test Info and Baseline Info'!$C$20-'Test Data'!X90)/('Test Data'!X90-'Test Data'!Y90))</f>
        <v>12.337570506230671</v>
      </c>
      <c r="AA90" s="33">
        <f>100*(('Test Info and Baseline Info'!$C$22-(T90+'Test Info and Baseline Info'!$G$5*(90-'Test Data'!U90)))/((T90+'Test Info and Baseline Info'!$G$5*(90-'Test Data'!U90))-'Test Data'!Y90))</f>
        <v>12.19248946107688</v>
      </c>
    </row>
    <row r="91" spans="1:27">
      <c r="A91" s="15">
        <v>9</v>
      </c>
      <c r="B91">
        <f>'Raw Data SWRI Format'!L91</f>
        <v>1800</v>
      </c>
      <c r="C91">
        <f>'Raw Data SWRI Format'!Y91</f>
        <v>90</v>
      </c>
      <c r="D91">
        <f>'Raw Data SWRI Format'!AB91</f>
        <v>24.3</v>
      </c>
      <c r="E91" s="44">
        <f>'Raw Data SWRI Format'!AD91</f>
        <v>39.799999999999997</v>
      </c>
      <c r="F91" s="44">
        <f>'Raw Data SWRI Format'!AG91</f>
        <v>998.9</v>
      </c>
      <c r="G91">
        <f>'Raw Data SWRI Format'!AC91</f>
        <v>39.9</v>
      </c>
      <c r="H91">
        <f>'Raw Data SWRI Format'!AA91</f>
        <v>90.1</v>
      </c>
      <c r="I91">
        <f>'Raw Data SWRI Format'!AE91</f>
        <v>95.5</v>
      </c>
      <c r="J91">
        <f>'Raw Data SWRI Format'!X91</f>
        <v>96</v>
      </c>
      <c r="K91">
        <f>'Raw Data SWRI Format'!AP91</f>
        <v>98.7</v>
      </c>
      <c r="L91">
        <f>'Raw Data SWRI Format'!N91</f>
        <v>112.79</v>
      </c>
      <c r="M91" s="44">
        <f>'Raw Data SWRI Format'!M91</f>
        <v>58.3</v>
      </c>
      <c r="N91">
        <f>'Raw Data SWRI Format'!V91</f>
        <v>20.7</v>
      </c>
      <c r="O91">
        <f>'Raw Data SWRI Format'!O91</f>
        <v>594.4</v>
      </c>
      <c r="P91">
        <f>'Raw Data SWRI Format'!P91</f>
        <v>370.4</v>
      </c>
      <c r="Q91">
        <f>'Raw Data SWRI Format'!T91</f>
        <v>100.1</v>
      </c>
      <c r="R91">
        <f>'Raw Data SWRI Format'!U91</f>
        <v>5.3</v>
      </c>
      <c r="S91">
        <f>'Raw Data SWRI Format'!AQ91</f>
        <v>103.1</v>
      </c>
      <c r="T91">
        <f>'Raw Data SWRI Format'!AH91</f>
        <v>0.73580000000000001</v>
      </c>
      <c r="U91">
        <f>'Raw Data SWRI Format'!AI91</f>
        <v>90.1</v>
      </c>
      <c r="V91">
        <f>'Raw Data SWRI Format'!AL91</f>
        <v>84</v>
      </c>
      <c r="W91">
        <f>'Raw Data SWRI Format'!AJ91</f>
        <v>1.5069999999999999</v>
      </c>
      <c r="X91">
        <f>'Raw Data SWRI Format'!AM91</f>
        <v>0.7359</v>
      </c>
      <c r="Y91">
        <f>'Raw Data SWRI Format'!AK91</f>
        <v>8.0599999999999997E-4</v>
      </c>
      <c r="Z91" s="33">
        <f>100*(('Test Info and Baseline Info'!$C$20-'Test Data'!X91)/('Test Data'!X91-'Test Data'!Y91))</f>
        <v>12.383450279828164</v>
      </c>
      <c r="AA91" s="33">
        <f>100*(('Test Info and Baseline Info'!$C$22-(T91+'Test Info and Baseline Info'!$G$5*(90-'Test Data'!U91)))/((T91+'Test Info and Baseline Info'!$G$5*(90-'Test Data'!U91))-'Test Data'!Y91))</f>
        <v>12.221876875615505</v>
      </c>
    </row>
    <row r="92" spans="1:27">
      <c r="A92" s="15">
        <v>9.1</v>
      </c>
      <c r="B92">
        <f>'Raw Data SWRI Format'!L92</f>
        <v>1800</v>
      </c>
      <c r="C92">
        <f>'Raw Data SWRI Format'!Y92</f>
        <v>90.1</v>
      </c>
      <c r="D92">
        <f>'Raw Data SWRI Format'!AB92</f>
        <v>25.1</v>
      </c>
      <c r="E92" s="44">
        <f>'Raw Data SWRI Format'!AD92</f>
        <v>42.5</v>
      </c>
      <c r="F92" s="44">
        <f>'Raw Data SWRI Format'!AG92</f>
        <v>998.9</v>
      </c>
      <c r="G92">
        <f>'Raw Data SWRI Format'!AC92</f>
        <v>39.9</v>
      </c>
      <c r="H92">
        <f>'Raw Data SWRI Format'!AA92</f>
        <v>90.1</v>
      </c>
      <c r="I92">
        <f>'Raw Data SWRI Format'!AE92</f>
        <v>95.5</v>
      </c>
      <c r="J92">
        <f>'Raw Data SWRI Format'!X92</f>
        <v>96</v>
      </c>
      <c r="K92">
        <f>'Raw Data SWRI Format'!AP92</f>
        <v>98.7</v>
      </c>
      <c r="L92">
        <f>'Raw Data SWRI Format'!N92</f>
        <v>115.07</v>
      </c>
      <c r="M92" s="44">
        <f>'Raw Data SWRI Format'!M92</f>
        <v>56.7</v>
      </c>
      <c r="N92">
        <f>'Raw Data SWRI Format'!V92</f>
        <v>20.7</v>
      </c>
      <c r="O92">
        <f>'Raw Data SWRI Format'!O92</f>
        <v>587.70000000000005</v>
      </c>
      <c r="P92">
        <f>'Raw Data SWRI Format'!P92</f>
        <v>370.5</v>
      </c>
      <c r="Q92">
        <f>'Raw Data SWRI Format'!T92</f>
        <v>100.1</v>
      </c>
      <c r="R92">
        <f>'Raw Data SWRI Format'!U92</f>
        <v>5.3</v>
      </c>
      <c r="S92">
        <f>'Raw Data SWRI Format'!AQ92</f>
        <v>103.1</v>
      </c>
      <c r="T92">
        <f>'Raw Data SWRI Format'!AH92</f>
        <v>0.73616999999999999</v>
      </c>
      <c r="U92">
        <f>'Raw Data SWRI Format'!AI92</f>
        <v>90.1</v>
      </c>
      <c r="V92">
        <f>'Raw Data SWRI Format'!AL92</f>
        <v>84</v>
      </c>
      <c r="W92">
        <f>'Raw Data SWRI Format'!AJ92</f>
        <v>1.5069999999999999</v>
      </c>
      <c r="X92">
        <f>'Raw Data SWRI Format'!AM92</f>
        <v>0.73629999999999995</v>
      </c>
      <c r="Y92">
        <f>'Raw Data SWRI Format'!AK92</f>
        <v>8.0599999999999997E-4</v>
      </c>
      <c r="Z92" s="33">
        <f>100*(('Test Info and Baseline Info'!$C$20-'Test Data'!X92)/('Test Data'!X92-'Test Data'!Y92))</f>
        <v>12.322330297731879</v>
      </c>
      <c r="AA92" s="33">
        <f>100*(('Test Info and Baseline Info'!$C$22-(T92+'Test Info and Baseline Info'!$G$5*(90-'Test Data'!U92)))/((T92+'Test Info and Baseline Info'!$G$5*(90-'Test Data'!U92))-'Test Data'!Y92))</f>
        <v>12.165416978499884</v>
      </c>
    </row>
    <row r="93" spans="1:27">
      <c r="A93" s="15">
        <v>9.1999999999999993</v>
      </c>
      <c r="B93">
        <f>'Raw Data SWRI Format'!L93</f>
        <v>1800</v>
      </c>
      <c r="C93">
        <f>'Raw Data SWRI Format'!Y93</f>
        <v>90</v>
      </c>
      <c r="D93">
        <f>'Raw Data SWRI Format'!AB93</f>
        <v>25.7</v>
      </c>
      <c r="E93" s="44">
        <f>'Raw Data SWRI Format'!AD93</f>
        <v>39.9</v>
      </c>
      <c r="F93" s="44">
        <f>'Raw Data SWRI Format'!AG93</f>
        <v>998.9</v>
      </c>
      <c r="G93">
        <f>'Raw Data SWRI Format'!AC93</f>
        <v>40</v>
      </c>
      <c r="H93">
        <f>'Raw Data SWRI Format'!AA93</f>
        <v>90.1</v>
      </c>
      <c r="I93">
        <f>'Raw Data SWRI Format'!AE93</f>
        <v>95.6</v>
      </c>
      <c r="J93">
        <f>'Raw Data SWRI Format'!X93</f>
        <v>96</v>
      </c>
      <c r="K93">
        <f>'Raw Data SWRI Format'!AP93</f>
        <v>98.8</v>
      </c>
      <c r="L93">
        <f>'Raw Data SWRI Format'!N93</f>
        <v>111.24</v>
      </c>
      <c r="M93" s="44">
        <f>'Raw Data SWRI Format'!M93</f>
        <v>53.1</v>
      </c>
      <c r="N93">
        <f>'Raw Data SWRI Format'!V93</f>
        <v>20.3</v>
      </c>
      <c r="O93">
        <f>'Raw Data SWRI Format'!O93</f>
        <v>574.4</v>
      </c>
      <c r="P93">
        <f>'Raw Data SWRI Format'!P93</f>
        <v>370.3</v>
      </c>
      <c r="Q93">
        <f>'Raw Data SWRI Format'!T93</f>
        <v>100.1</v>
      </c>
      <c r="R93">
        <f>'Raw Data SWRI Format'!U93</f>
        <v>5.3</v>
      </c>
      <c r="S93">
        <f>'Raw Data SWRI Format'!AQ93</f>
        <v>103.2</v>
      </c>
      <c r="T93">
        <f>'Raw Data SWRI Format'!AH93</f>
        <v>0.73573999999999995</v>
      </c>
      <c r="U93">
        <f>'Raw Data SWRI Format'!AI93</f>
        <v>90.1</v>
      </c>
      <c r="V93">
        <f>'Raw Data SWRI Format'!AL93</f>
        <v>84.1</v>
      </c>
      <c r="W93">
        <f>'Raw Data SWRI Format'!AJ93</f>
        <v>1.5029999999999999</v>
      </c>
      <c r="X93">
        <f>'Raw Data SWRI Format'!AM93</f>
        <v>0.73580000000000001</v>
      </c>
      <c r="Y93">
        <f>'Raw Data SWRI Format'!AK93</f>
        <v>8.0699999999999999E-4</v>
      </c>
      <c r="Z93" s="33">
        <f>100*(('Test Info and Baseline Info'!$C$20-'Test Data'!X93)/('Test Data'!X93-'Test Data'!Y93))</f>
        <v>12.398757539187454</v>
      </c>
      <c r="AA93" s="33">
        <f>100*(('Test Info and Baseline Info'!$C$22-(T93+'Test Info and Baseline Info'!$G$5*(90-'Test Data'!U93)))/((T93+'Test Info and Baseline Info'!$G$5*(90-'Test Data'!U93))-'Test Data'!Y93))</f>
        <v>12.231054531979776</v>
      </c>
    </row>
    <row r="94" spans="1:27">
      <c r="A94" s="15">
        <v>9.3000000000000007</v>
      </c>
      <c r="B94">
        <f>'Raw Data SWRI Format'!L94</f>
        <v>1800</v>
      </c>
      <c r="C94">
        <f>'Raw Data SWRI Format'!Y94</f>
        <v>89.9</v>
      </c>
      <c r="D94">
        <f>'Raw Data SWRI Format'!AB94</f>
        <v>24.4</v>
      </c>
      <c r="E94" s="44">
        <f>'Raw Data SWRI Format'!AD94</f>
        <v>38.700000000000003</v>
      </c>
      <c r="F94" s="44">
        <f>'Raw Data SWRI Format'!AG94</f>
        <v>998.9</v>
      </c>
      <c r="G94">
        <f>'Raw Data SWRI Format'!AC94</f>
        <v>39.799999999999997</v>
      </c>
      <c r="H94">
        <f>'Raw Data SWRI Format'!AA94</f>
        <v>90.1</v>
      </c>
      <c r="I94">
        <f>'Raw Data SWRI Format'!AE94</f>
        <v>95.6</v>
      </c>
      <c r="J94">
        <f>'Raw Data SWRI Format'!X94</f>
        <v>96</v>
      </c>
      <c r="K94">
        <f>'Raw Data SWRI Format'!AP94</f>
        <v>98.7</v>
      </c>
      <c r="L94">
        <f>'Raw Data SWRI Format'!N94</f>
        <v>113.36</v>
      </c>
      <c r="M94" s="44">
        <f>'Raw Data SWRI Format'!M94</f>
        <v>52.2</v>
      </c>
      <c r="N94">
        <f>'Raw Data SWRI Format'!V94</f>
        <v>20.5</v>
      </c>
      <c r="O94">
        <f>'Raw Data SWRI Format'!O94</f>
        <v>590.70000000000005</v>
      </c>
      <c r="P94">
        <f>'Raw Data SWRI Format'!P94</f>
        <v>370.5</v>
      </c>
      <c r="Q94">
        <f>'Raw Data SWRI Format'!T94</f>
        <v>100.1</v>
      </c>
      <c r="R94">
        <f>'Raw Data SWRI Format'!U94</f>
        <v>5.3</v>
      </c>
      <c r="S94">
        <f>'Raw Data SWRI Format'!AQ94</f>
        <v>103.2</v>
      </c>
      <c r="T94">
        <f>'Raw Data SWRI Format'!AH94</f>
        <v>0.73665999999999998</v>
      </c>
      <c r="U94">
        <f>'Raw Data SWRI Format'!AI94</f>
        <v>89.9</v>
      </c>
      <c r="V94">
        <f>'Raw Data SWRI Format'!AL94</f>
        <v>84</v>
      </c>
      <c r="W94">
        <f>'Raw Data SWRI Format'!AJ94</f>
        <v>1.4990000000000001</v>
      </c>
      <c r="X94">
        <f>'Raw Data SWRI Format'!AM94</f>
        <v>0.73660000000000003</v>
      </c>
      <c r="Y94">
        <f>'Raw Data SWRI Format'!AK94</f>
        <v>8.0599999999999997E-4</v>
      </c>
      <c r="Z94" s="33">
        <f>100*(('Test Info and Baseline Info'!$C$20-'Test Data'!X94)/('Test Data'!X94-'Test Data'!Y94))</f>
        <v>12.276533921179029</v>
      </c>
      <c r="AA94" s="33">
        <f>100*(('Test Info and Baseline Info'!$C$22-(T94+'Test Info and Baseline Info'!$G$5*(90-'Test Data'!U94)))/((T94+'Test Info and Baseline Info'!$G$5*(90-'Test Data'!U94))-'Test Data'!Y94))</f>
        <v>12.109721273495163</v>
      </c>
    </row>
    <row r="95" spans="1:27">
      <c r="A95" s="15">
        <v>9.4</v>
      </c>
      <c r="B95">
        <f>'Raw Data SWRI Format'!L95</f>
        <v>1800</v>
      </c>
      <c r="C95">
        <f>'Raw Data SWRI Format'!Y95</f>
        <v>90.1</v>
      </c>
      <c r="D95">
        <f>'Raw Data SWRI Format'!AB95</f>
        <v>25.1</v>
      </c>
      <c r="E95" s="44">
        <f>'Raw Data SWRI Format'!AD95</f>
        <v>40.299999999999997</v>
      </c>
      <c r="F95" s="44">
        <f>'Raw Data SWRI Format'!AG95</f>
        <v>998.9</v>
      </c>
      <c r="G95">
        <f>'Raw Data SWRI Format'!AC95</f>
        <v>40.299999999999997</v>
      </c>
      <c r="H95">
        <f>'Raw Data SWRI Format'!AA95</f>
        <v>90</v>
      </c>
      <c r="I95">
        <f>'Raw Data SWRI Format'!AE95</f>
        <v>95.5</v>
      </c>
      <c r="J95">
        <f>'Raw Data SWRI Format'!X95</f>
        <v>96</v>
      </c>
      <c r="K95">
        <f>'Raw Data SWRI Format'!AP95</f>
        <v>98.7</v>
      </c>
      <c r="L95">
        <f>'Raw Data SWRI Format'!N95</f>
        <v>111.74</v>
      </c>
      <c r="M95" s="44">
        <f>'Raw Data SWRI Format'!M95</f>
        <v>57.2</v>
      </c>
      <c r="N95">
        <f>'Raw Data SWRI Format'!V95</f>
        <v>20.5</v>
      </c>
      <c r="O95">
        <f>'Raw Data SWRI Format'!O95</f>
        <v>577.79999999999995</v>
      </c>
      <c r="P95">
        <f>'Raw Data SWRI Format'!P95</f>
        <v>370.6</v>
      </c>
      <c r="Q95">
        <f>'Raw Data SWRI Format'!T95</f>
        <v>99.8</v>
      </c>
      <c r="R95">
        <f>'Raw Data SWRI Format'!U95</f>
        <v>5.3</v>
      </c>
      <c r="S95">
        <f>'Raw Data SWRI Format'!AQ95</f>
        <v>103.1</v>
      </c>
      <c r="T95">
        <f>'Raw Data SWRI Format'!AH95</f>
        <v>0.73629</v>
      </c>
      <c r="U95">
        <f>'Raw Data SWRI Format'!AI95</f>
        <v>90</v>
      </c>
      <c r="V95">
        <f>'Raw Data SWRI Format'!AL95</f>
        <v>84</v>
      </c>
      <c r="W95">
        <f>'Raw Data SWRI Format'!AJ95</f>
        <v>1.502</v>
      </c>
      <c r="X95">
        <f>'Raw Data SWRI Format'!AM95</f>
        <v>0.73629999999999995</v>
      </c>
      <c r="Y95">
        <f>'Raw Data SWRI Format'!AK95</f>
        <v>8.0599999999999997E-4</v>
      </c>
      <c r="Z95" s="33">
        <f>100*(('Test Info and Baseline Info'!$C$20-'Test Data'!X95)/('Test Data'!X95-'Test Data'!Y95))</f>
        <v>12.322330297731879</v>
      </c>
      <c r="AA95" s="33">
        <f>100*(('Test Info and Baseline Info'!$C$22-(T95+'Test Info and Baseline Info'!$G$5*(90-'Test Data'!U95)))/((T95+'Test Info and Baseline Info'!$G$5*(90-'Test Data'!U95))-'Test Data'!Y95))</f>
        <v>12.156620674277073</v>
      </c>
    </row>
    <row r="96" spans="1:27">
      <c r="A96" s="15">
        <v>9.5</v>
      </c>
      <c r="B96">
        <f>'Raw Data SWRI Format'!L96</f>
        <v>1800</v>
      </c>
      <c r="C96">
        <f>'Raw Data SWRI Format'!Y96</f>
        <v>90</v>
      </c>
      <c r="D96">
        <f>'Raw Data SWRI Format'!AB96</f>
        <v>25.8</v>
      </c>
      <c r="E96" s="44">
        <f>'Raw Data SWRI Format'!AD96</f>
        <v>41.3</v>
      </c>
      <c r="F96" s="44">
        <f>'Raw Data SWRI Format'!AG96</f>
        <v>998.9</v>
      </c>
      <c r="G96">
        <f>'Raw Data SWRI Format'!AC96</f>
        <v>40</v>
      </c>
      <c r="H96">
        <f>'Raw Data SWRI Format'!AA96</f>
        <v>89.9</v>
      </c>
      <c r="I96">
        <f>'Raw Data SWRI Format'!AE96</f>
        <v>95.5</v>
      </c>
      <c r="J96">
        <f>'Raw Data SWRI Format'!X96</f>
        <v>96</v>
      </c>
      <c r="K96">
        <f>'Raw Data SWRI Format'!AP96</f>
        <v>98.7</v>
      </c>
      <c r="L96">
        <f>'Raw Data SWRI Format'!N96</f>
        <v>114.15</v>
      </c>
      <c r="M96" s="44">
        <f>'Raw Data SWRI Format'!M96</f>
        <v>55.1</v>
      </c>
      <c r="N96">
        <f>'Raw Data SWRI Format'!V96</f>
        <v>20.7</v>
      </c>
      <c r="O96">
        <f>'Raw Data SWRI Format'!O96</f>
        <v>594.29999999999995</v>
      </c>
      <c r="P96">
        <f>'Raw Data SWRI Format'!P96</f>
        <v>370</v>
      </c>
      <c r="Q96">
        <f>'Raw Data SWRI Format'!T96</f>
        <v>100</v>
      </c>
      <c r="R96">
        <f>'Raw Data SWRI Format'!U96</f>
        <v>5.3</v>
      </c>
      <c r="S96">
        <f>'Raw Data SWRI Format'!AQ96</f>
        <v>103.1</v>
      </c>
      <c r="T96">
        <f>'Raw Data SWRI Format'!AH96</f>
        <v>0.73623000000000005</v>
      </c>
      <c r="U96">
        <f>'Raw Data SWRI Format'!AI96</f>
        <v>89.9</v>
      </c>
      <c r="V96">
        <f>'Raw Data SWRI Format'!AL96</f>
        <v>84</v>
      </c>
      <c r="W96">
        <f>'Raw Data SWRI Format'!AJ96</f>
        <v>1.4950000000000001</v>
      </c>
      <c r="X96">
        <f>'Raw Data SWRI Format'!AM96</f>
        <v>0.73609999999999998</v>
      </c>
      <c r="Y96">
        <f>'Raw Data SWRI Format'!AK96</f>
        <v>8.0599999999999997E-4</v>
      </c>
      <c r="Z96" s="33">
        <f>100*(('Test Info and Baseline Info'!$C$20-'Test Data'!X96)/('Test Data'!X96-'Test Data'!Y96))</f>
        <v>12.352881976461125</v>
      </c>
      <c r="AA96" s="33">
        <f>100*(('Test Info and Baseline Info'!$C$22-(T96+'Test Info and Baseline Info'!$G$5*(90-'Test Data'!U96)))/((T96+'Test Info and Baseline Info'!$G$5*(90-'Test Data'!U96))-'Test Data'!Y96))</f>
        <v>12.175277015047056</v>
      </c>
    </row>
    <row r="97" spans="1:27">
      <c r="A97" s="15">
        <v>9.6</v>
      </c>
      <c r="B97">
        <f>'Raw Data SWRI Format'!L97</f>
        <v>1800</v>
      </c>
      <c r="C97">
        <f>'Raw Data SWRI Format'!Y97</f>
        <v>89.9</v>
      </c>
      <c r="D97">
        <f>'Raw Data SWRI Format'!AB97</f>
        <v>24.6</v>
      </c>
      <c r="E97" s="44">
        <f>'Raw Data SWRI Format'!AD97</f>
        <v>38.5</v>
      </c>
      <c r="F97" s="44">
        <f>'Raw Data SWRI Format'!AG97</f>
        <v>998.9</v>
      </c>
      <c r="G97">
        <f>'Raw Data SWRI Format'!AC97</f>
        <v>40</v>
      </c>
      <c r="H97">
        <f>'Raw Data SWRI Format'!AA97</f>
        <v>90</v>
      </c>
      <c r="I97">
        <f>'Raw Data SWRI Format'!AE97</f>
        <v>95.5</v>
      </c>
      <c r="J97">
        <f>'Raw Data SWRI Format'!X97</f>
        <v>96</v>
      </c>
      <c r="K97">
        <f>'Raw Data SWRI Format'!AP97</f>
        <v>98.8</v>
      </c>
      <c r="L97">
        <f>'Raw Data SWRI Format'!N97</f>
        <v>113.44</v>
      </c>
      <c r="M97" s="44">
        <f>'Raw Data SWRI Format'!M97</f>
        <v>54.6</v>
      </c>
      <c r="N97">
        <f>'Raw Data SWRI Format'!V97</f>
        <v>20.399999999999999</v>
      </c>
      <c r="O97">
        <f>'Raw Data SWRI Format'!O97</f>
        <v>590.20000000000005</v>
      </c>
      <c r="P97">
        <f>'Raw Data SWRI Format'!P97</f>
        <v>370.4</v>
      </c>
      <c r="Q97">
        <f>'Raw Data SWRI Format'!T97</f>
        <v>100</v>
      </c>
      <c r="R97">
        <f>'Raw Data SWRI Format'!U97</f>
        <v>5.3</v>
      </c>
      <c r="S97">
        <f>'Raw Data SWRI Format'!AQ97</f>
        <v>103.2</v>
      </c>
      <c r="T97">
        <f>'Raw Data SWRI Format'!AH97</f>
        <v>0.73550000000000004</v>
      </c>
      <c r="U97">
        <f>'Raw Data SWRI Format'!AI97</f>
        <v>90</v>
      </c>
      <c r="V97">
        <f>'Raw Data SWRI Format'!AL97</f>
        <v>84.2</v>
      </c>
      <c r="W97">
        <f>'Raw Data SWRI Format'!AJ97</f>
        <v>1.496</v>
      </c>
      <c r="X97">
        <f>'Raw Data SWRI Format'!AM97</f>
        <v>0.73550000000000004</v>
      </c>
      <c r="Y97">
        <f>'Raw Data SWRI Format'!AK97</f>
        <v>8.0800000000000002E-4</v>
      </c>
      <c r="Z97" s="33">
        <f>100*(('Test Info and Baseline Info'!$C$20-'Test Data'!X97)/('Test Data'!X97-'Test Data'!Y97))</f>
        <v>12.444670691936215</v>
      </c>
      <c r="AA97" s="33">
        <f>100*(('Test Info and Baseline Info'!$C$22-(T97+'Test Info and Baseline Info'!$G$5*(90-'Test Data'!U97)))/((T97+'Test Info and Baseline Info'!$G$5*(90-'Test Data'!U97))-'Test Data'!Y97))</f>
        <v>12.277253597425853</v>
      </c>
    </row>
    <row r="98" spans="1:27">
      <c r="A98" s="15">
        <v>9.6999999999999993</v>
      </c>
      <c r="B98">
        <f>'Raw Data SWRI Format'!L98</f>
        <v>1800</v>
      </c>
      <c r="C98">
        <f>'Raw Data SWRI Format'!Y98</f>
        <v>90</v>
      </c>
      <c r="D98">
        <f>'Raw Data SWRI Format'!AB98</f>
        <v>25.5</v>
      </c>
      <c r="E98" s="44">
        <f>'Raw Data SWRI Format'!AD98</f>
        <v>39.200000000000003</v>
      </c>
      <c r="F98" s="44">
        <f>'Raw Data SWRI Format'!AG98</f>
        <v>998.9</v>
      </c>
      <c r="G98">
        <f>'Raw Data SWRI Format'!AC98</f>
        <v>40.1</v>
      </c>
      <c r="H98">
        <f>'Raw Data SWRI Format'!AA98</f>
        <v>90.1</v>
      </c>
      <c r="I98">
        <f>'Raw Data SWRI Format'!AE98</f>
        <v>95.6</v>
      </c>
      <c r="J98">
        <f>'Raw Data SWRI Format'!X98</f>
        <v>96</v>
      </c>
      <c r="K98">
        <f>'Raw Data SWRI Format'!AP98</f>
        <v>98.6</v>
      </c>
      <c r="L98">
        <f>'Raw Data SWRI Format'!N98</f>
        <v>113.16</v>
      </c>
      <c r="M98" s="44">
        <f>'Raw Data SWRI Format'!M98</f>
        <v>48.7</v>
      </c>
      <c r="N98">
        <f>'Raw Data SWRI Format'!V98</f>
        <v>20.399999999999999</v>
      </c>
      <c r="O98">
        <f>'Raw Data SWRI Format'!O98</f>
        <v>588.70000000000005</v>
      </c>
      <c r="P98">
        <f>'Raw Data SWRI Format'!P98</f>
        <v>370.4</v>
      </c>
      <c r="Q98">
        <f>'Raw Data SWRI Format'!T98</f>
        <v>99.8</v>
      </c>
      <c r="R98">
        <f>'Raw Data SWRI Format'!U98</f>
        <v>5.3</v>
      </c>
      <c r="S98">
        <f>'Raw Data SWRI Format'!AQ98</f>
        <v>103.1</v>
      </c>
      <c r="T98">
        <f>'Raw Data SWRI Format'!AH98</f>
        <v>0.73592999999999997</v>
      </c>
      <c r="U98">
        <f>'Raw Data SWRI Format'!AI98</f>
        <v>90.1</v>
      </c>
      <c r="V98">
        <f>'Raw Data SWRI Format'!AL98</f>
        <v>83.9</v>
      </c>
      <c r="W98">
        <f>'Raw Data SWRI Format'!AJ98</f>
        <v>1.5009999999999999</v>
      </c>
      <c r="X98">
        <f>'Raw Data SWRI Format'!AM98</f>
        <v>0.73599999999999999</v>
      </c>
      <c r="Y98">
        <f>'Raw Data SWRI Format'!AK98</f>
        <v>8.0400000000000003E-4</v>
      </c>
      <c r="Z98" s="33">
        <f>100*(('Test Info and Baseline Info'!$C$20-'Test Data'!X98)/('Test Data'!X98-'Test Data'!Y98))</f>
        <v>12.368130403321029</v>
      </c>
      <c r="AA98" s="33">
        <f>100*(('Test Info and Baseline Info'!$C$22-(T98+'Test Info and Baseline Info'!$G$5*(90-'Test Data'!U98)))/((T98+'Test Info and Baseline Info'!$G$5*(90-'Test Data'!U98))-'Test Data'!Y98))</f>
        <v>12.201999944329135</v>
      </c>
    </row>
    <row r="99" spans="1:27">
      <c r="A99" s="15">
        <v>9.8000000000000007</v>
      </c>
      <c r="B99">
        <f>'Raw Data SWRI Format'!L99</f>
        <v>1800</v>
      </c>
      <c r="C99">
        <f>'Raw Data SWRI Format'!Y99</f>
        <v>90</v>
      </c>
      <c r="D99">
        <f>'Raw Data SWRI Format'!AB99</f>
        <v>24.6</v>
      </c>
      <c r="E99" s="44">
        <f>'Raw Data SWRI Format'!AD99</f>
        <v>42.4</v>
      </c>
      <c r="F99" s="44">
        <f>'Raw Data SWRI Format'!AG99</f>
        <v>998.9</v>
      </c>
      <c r="G99">
        <f>'Raw Data SWRI Format'!AC99</f>
        <v>40.1</v>
      </c>
      <c r="H99">
        <f>'Raw Data SWRI Format'!AA99</f>
        <v>90</v>
      </c>
      <c r="I99">
        <f>'Raw Data SWRI Format'!AE99</f>
        <v>95.5</v>
      </c>
      <c r="J99">
        <f>'Raw Data SWRI Format'!X99</f>
        <v>96</v>
      </c>
      <c r="K99">
        <f>'Raw Data SWRI Format'!AP99</f>
        <v>98.7</v>
      </c>
      <c r="L99">
        <f>'Raw Data SWRI Format'!N99</f>
        <v>113.85</v>
      </c>
      <c r="M99" s="44">
        <f>'Raw Data SWRI Format'!M99</f>
        <v>51.1</v>
      </c>
      <c r="N99">
        <f>'Raw Data SWRI Format'!V99</f>
        <v>20.8</v>
      </c>
      <c r="O99">
        <f>'Raw Data SWRI Format'!O99</f>
        <v>593.79999999999995</v>
      </c>
      <c r="P99">
        <f>'Raw Data SWRI Format'!P99</f>
        <v>370</v>
      </c>
      <c r="Q99">
        <f>'Raw Data SWRI Format'!T99</f>
        <v>100</v>
      </c>
      <c r="R99">
        <f>'Raw Data SWRI Format'!U99</f>
        <v>5.3</v>
      </c>
      <c r="S99">
        <f>'Raw Data SWRI Format'!AQ99</f>
        <v>103.1</v>
      </c>
      <c r="T99">
        <f>'Raw Data SWRI Format'!AH99</f>
        <v>0.73641999999999996</v>
      </c>
      <c r="U99">
        <f>'Raw Data SWRI Format'!AI99</f>
        <v>90.1</v>
      </c>
      <c r="V99">
        <f>'Raw Data SWRI Format'!AL99</f>
        <v>83.8</v>
      </c>
      <c r="W99">
        <f>'Raw Data SWRI Format'!AJ99</f>
        <v>1.502</v>
      </c>
      <c r="X99">
        <f>'Raw Data SWRI Format'!AM99</f>
        <v>0.73650000000000004</v>
      </c>
      <c r="Y99">
        <f>'Raw Data SWRI Format'!AK99</f>
        <v>8.0400000000000003E-4</v>
      </c>
      <c r="Z99" s="33">
        <f>100*(('Test Info and Baseline Info'!$C$20-'Test Data'!X99)/('Test Data'!X99-'Test Data'!Y99))</f>
        <v>12.291761814662578</v>
      </c>
      <c r="AA99" s="33">
        <f>100*(('Test Info and Baseline Info'!$C$22-(T99+'Test Info and Baseline Info'!$G$5*(90-'Test Data'!U99)))/((T99+'Test Info and Baseline Info'!$G$5*(90-'Test Data'!U99))-'Test Data'!Y99))</f>
        <v>12.127267580507459</v>
      </c>
    </row>
    <row r="100" spans="1:27">
      <c r="A100" s="15">
        <v>9.9</v>
      </c>
      <c r="B100">
        <f>'Raw Data SWRI Format'!L100</f>
        <v>1800</v>
      </c>
      <c r="C100">
        <f>'Raw Data SWRI Format'!Y100</f>
        <v>90</v>
      </c>
      <c r="D100">
        <f>'Raw Data SWRI Format'!AB100</f>
        <v>25.3</v>
      </c>
      <c r="E100" s="44">
        <f>'Raw Data SWRI Format'!AD100</f>
        <v>40.799999999999997</v>
      </c>
      <c r="F100" s="44">
        <f>'Raw Data SWRI Format'!AG100</f>
        <v>998.9</v>
      </c>
      <c r="G100">
        <f>'Raw Data SWRI Format'!AC100</f>
        <v>40</v>
      </c>
      <c r="H100">
        <f>'Raw Data SWRI Format'!AA100</f>
        <v>89.9</v>
      </c>
      <c r="I100">
        <f>'Raw Data SWRI Format'!AE100</f>
        <v>95.4</v>
      </c>
      <c r="J100">
        <f>'Raw Data SWRI Format'!X100</f>
        <v>96</v>
      </c>
      <c r="K100">
        <f>'Raw Data SWRI Format'!AP100</f>
        <v>98.7</v>
      </c>
      <c r="L100">
        <f>'Raw Data SWRI Format'!N100</f>
        <v>115.06</v>
      </c>
      <c r="M100" s="44">
        <f>'Raw Data SWRI Format'!M100</f>
        <v>52.5</v>
      </c>
      <c r="N100">
        <f>'Raw Data SWRI Format'!V100</f>
        <v>20.5</v>
      </c>
      <c r="O100">
        <f>'Raw Data SWRI Format'!O100</f>
        <v>593.29999999999995</v>
      </c>
      <c r="P100">
        <f>'Raw Data SWRI Format'!P100</f>
        <v>370.6</v>
      </c>
      <c r="Q100">
        <f>'Raw Data SWRI Format'!T100</f>
        <v>100.1</v>
      </c>
      <c r="R100">
        <f>'Raw Data SWRI Format'!U100</f>
        <v>5.3</v>
      </c>
      <c r="S100">
        <f>'Raw Data SWRI Format'!AQ100</f>
        <v>103</v>
      </c>
      <c r="T100">
        <f>'Raw Data SWRI Format'!AH100</f>
        <v>0.73562000000000005</v>
      </c>
      <c r="U100">
        <f>'Raw Data SWRI Format'!AI100</f>
        <v>89.9</v>
      </c>
      <c r="V100">
        <f>'Raw Data SWRI Format'!AL100</f>
        <v>83.9</v>
      </c>
      <c r="W100">
        <f>'Raw Data SWRI Format'!AJ100</f>
        <v>1.4970000000000001</v>
      </c>
      <c r="X100">
        <f>'Raw Data SWRI Format'!AM100</f>
        <v>0.73550000000000004</v>
      </c>
      <c r="Y100">
        <f>'Raw Data SWRI Format'!AK100</f>
        <v>8.0599999999999997E-4</v>
      </c>
      <c r="Z100" s="33">
        <f>100*(('Test Info and Baseline Info'!$C$20-'Test Data'!X100)/('Test Data'!X100-'Test Data'!Y100))</f>
        <v>12.444636814782752</v>
      </c>
      <c r="AA100" s="33">
        <f>100*(('Test Info and Baseline Info'!$C$22-(T100+'Test Info and Baseline Info'!$G$5*(90-'Test Data'!U100)))/((T100+'Test Info and Baseline Info'!$G$5*(90-'Test Data'!U100))-'Test Data'!Y100))</f>
        <v>12.26840632794937</v>
      </c>
    </row>
    <row r="101" spans="1:27">
      <c r="A101" s="15">
        <v>10</v>
      </c>
      <c r="B101">
        <f>'Raw Data SWRI Format'!L101</f>
        <v>1800</v>
      </c>
      <c r="C101">
        <f>'Raw Data SWRI Format'!Y101</f>
        <v>89.9</v>
      </c>
      <c r="D101">
        <f>'Raw Data SWRI Format'!AB101</f>
        <v>24.6</v>
      </c>
      <c r="E101" s="44">
        <f>'Raw Data SWRI Format'!AD101</f>
        <v>38.4</v>
      </c>
      <c r="F101" s="44">
        <f>'Raw Data SWRI Format'!AG101</f>
        <v>998.9</v>
      </c>
      <c r="G101">
        <f>'Raw Data SWRI Format'!AC101</f>
        <v>40</v>
      </c>
      <c r="H101">
        <f>'Raw Data SWRI Format'!AA101</f>
        <v>89.9</v>
      </c>
      <c r="I101">
        <f>'Raw Data SWRI Format'!AE101</f>
        <v>95.5</v>
      </c>
      <c r="J101">
        <f>'Raw Data SWRI Format'!X101</f>
        <v>96</v>
      </c>
      <c r="K101">
        <f>'Raw Data SWRI Format'!AP101</f>
        <v>98.6</v>
      </c>
      <c r="L101">
        <f>'Raw Data SWRI Format'!N101</f>
        <v>111.4</v>
      </c>
      <c r="M101" s="44">
        <f>'Raw Data SWRI Format'!M101</f>
        <v>54.8</v>
      </c>
      <c r="N101">
        <f>'Raw Data SWRI Format'!V101</f>
        <v>20.5</v>
      </c>
      <c r="O101">
        <f>'Raw Data SWRI Format'!O101</f>
        <v>575.29999999999995</v>
      </c>
      <c r="P101">
        <f>'Raw Data SWRI Format'!P101</f>
        <v>370.1</v>
      </c>
      <c r="Q101">
        <f>'Raw Data SWRI Format'!T101</f>
        <v>100.1</v>
      </c>
      <c r="R101">
        <f>'Raw Data SWRI Format'!U101</f>
        <v>5.4</v>
      </c>
      <c r="S101">
        <f>'Raw Data SWRI Format'!AQ101</f>
        <v>103.1</v>
      </c>
      <c r="T101">
        <f>'Raw Data SWRI Format'!AH101</f>
        <v>0.73494999999999999</v>
      </c>
      <c r="U101">
        <f>'Raw Data SWRI Format'!AI101</f>
        <v>89.9</v>
      </c>
      <c r="V101">
        <f>'Raw Data SWRI Format'!AL101</f>
        <v>83.9</v>
      </c>
      <c r="W101">
        <f>'Raw Data SWRI Format'!AJ101</f>
        <v>1.4950000000000001</v>
      </c>
      <c r="X101">
        <f>'Raw Data SWRI Format'!AM101</f>
        <v>0.73480000000000001</v>
      </c>
      <c r="Y101">
        <f>'Raw Data SWRI Format'!AK101</f>
        <v>8.0500000000000005E-4</v>
      </c>
      <c r="Z101" s="33">
        <f>100*(('Test Info and Baseline Info'!$C$20-'Test Data'!X101)/('Test Data'!X101-'Test Data'!Y101))</f>
        <v>12.551856620276711</v>
      </c>
      <c r="AA101" s="33">
        <f>100*(('Test Info and Baseline Info'!$C$22-(T101+'Test Info and Baseline Info'!$G$5*(90-'Test Data'!U101)))/((T101+'Test Info and Baseline Info'!$G$5*(90-'Test Data'!U101))-'Test Data'!Y101))</f>
        <v>12.370857408772805</v>
      </c>
    </row>
    <row r="102" spans="1:27">
      <c r="A102" s="15">
        <v>10.1</v>
      </c>
      <c r="B102">
        <f>'Raw Data SWRI Format'!L102</f>
        <v>1800</v>
      </c>
      <c r="C102">
        <f>'Raw Data SWRI Format'!Y102</f>
        <v>90</v>
      </c>
      <c r="D102">
        <f>'Raw Data SWRI Format'!AB102</f>
        <v>25.1</v>
      </c>
      <c r="E102" s="44">
        <f>'Raw Data SWRI Format'!AD102</f>
        <v>39.299999999999997</v>
      </c>
      <c r="F102" s="44">
        <f>'Raw Data SWRI Format'!AG102</f>
        <v>998.9</v>
      </c>
      <c r="G102">
        <f>'Raw Data SWRI Format'!AC102</f>
        <v>39.9</v>
      </c>
      <c r="H102">
        <f>'Raw Data SWRI Format'!AA102</f>
        <v>90</v>
      </c>
      <c r="I102">
        <f>'Raw Data SWRI Format'!AE102</f>
        <v>95.4</v>
      </c>
      <c r="J102">
        <f>'Raw Data SWRI Format'!X102</f>
        <v>96</v>
      </c>
      <c r="K102">
        <f>'Raw Data SWRI Format'!AP102</f>
        <v>98.7</v>
      </c>
      <c r="L102">
        <f>'Raw Data SWRI Format'!N102</f>
        <v>112.32</v>
      </c>
      <c r="M102" s="44">
        <f>'Raw Data SWRI Format'!M102</f>
        <v>56.3</v>
      </c>
      <c r="N102">
        <f>'Raw Data SWRI Format'!V102</f>
        <v>20.399999999999999</v>
      </c>
      <c r="O102">
        <f>'Raw Data SWRI Format'!O102</f>
        <v>593.20000000000005</v>
      </c>
      <c r="P102">
        <f>'Raw Data SWRI Format'!P102</f>
        <v>370.7</v>
      </c>
      <c r="Q102">
        <f>'Raw Data SWRI Format'!T102</f>
        <v>100</v>
      </c>
      <c r="R102">
        <f>'Raw Data SWRI Format'!U102</f>
        <v>5.4</v>
      </c>
      <c r="S102">
        <f>'Raw Data SWRI Format'!AQ102</f>
        <v>103.1</v>
      </c>
      <c r="T102">
        <f>'Raw Data SWRI Format'!AH102</f>
        <v>0.73562000000000005</v>
      </c>
      <c r="U102">
        <f>'Raw Data SWRI Format'!AI102</f>
        <v>90</v>
      </c>
      <c r="V102">
        <f>'Raw Data SWRI Format'!AL102</f>
        <v>84</v>
      </c>
      <c r="W102">
        <f>'Raw Data SWRI Format'!AJ102</f>
        <v>1.498</v>
      </c>
      <c r="X102">
        <f>'Raw Data SWRI Format'!AM102</f>
        <v>0.73560000000000003</v>
      </c>
      <c r="Y102">
        <f>'Raw Data SWRI Format'!AK102</f>
        <v>8.0599999999999997E-4</v>
      </c>
      <c r="Z102" s="33">
        <f>100*(('Test Info and Baseline Info'!$C$20-'Test Data'!X102)/('Test Data'!X102-'Test Data'!Y102))</f>
        <v>12.429333935769755</v>
      </c>
      <c r="AA102" s="33">
        <f>100*(('Test Info and Baseline Info'!$C$22-(T102+'Test Info and Baseline Info'!$G$5*(90-'Test Data'!U102)))/((T102+'Test Info and Baseline Info'!$G$5*(90-'Test Data'!U102))-'Test Data'!Y102))</f>
        <v>12.258884561263113</v>
      </c>
    </row>
    <row r="103" spans="1:27">
      <c r="A103" s="15">
        <v>10.199999999999999</v>
      </c>
      <c r="B103">
        <f>'Raw Data SWRI Format'!L103</f>
        <v>1800</v>
      </c>
      <c r="C103">
        <f>'Raw Data SWRI Format'!Y103</f>
        <v>90</v>
      </c>
      <c r="D103">
        <f>'Raw Data SWRI Format'!AB103</f>
        <v>24.8</v>
      </c>
      <c r="E103" s="44">
        <f>'Raw Data SWRI Format'!AD103</f>
        <v>42.6</v>
      </c>
      <c r="F103" s="44">
        <f>'Raw Data SWRI Format'!AG103</f>
        <v>998.9</v>
      </c>
      <c r="G103">
        <f>'Raw Data SWRI Format'!AC103</f>
        <v>40.200000000000003</v>
      </c>
      <c r="H103">
        <f>'Raw Data SWRI Format'!AA103</f>
        <v>90</v>
      </c>
      <c r="I103">
        <f>'Raw Data SWRI Format'!AE103</f>
        <v>95.4</v>
      </c>
      <c r="J103">
        <f>'Raw Data SWRI Format'!X103</f>
        <v>96</v>
      </c>
      <c r="K103">
        <f>'Raw Data SWRI Format'!AP103</f>
        <v>98.6</v>
      </c>
      <c r="L103">
        <f>'Raw Data SWRI Format'!N103</f>
        <v>111.61</v>
      </c>
      <c r="M103" s="44">
        <f>'Raw Data SWRI Format'!M103</f>
        <v>56.7</v>
      </c>
      <c r="N103">
        <f>'Raw Data SWRI Format'!V103</f>
        <v>20.8</v>
      </c>
      <c r="O103">
        <f>'Raw Data SWRI Format'!O103</f>
        <v>581.29999999999995</v>
      </c>
      <c r="P103">
        <f>'Raw Data SWRI Format'!P103</f>
        <v>370.3</v>
      </c>
      <c r="Q103">
        <f>'Raw Data SWRI Format'!T103</f>
        <v>100.1</v>
      </c>
      <c r="R103">
        <f>'Raw Data SWRI Format'!U103</f>
        <v>5.3</v>
      </c>
      <c r="S103">
        <f>'Raw Data SWRI Format'!AQ103</f>
        <v>103</v>
      </c>
      <c r="T103">
        <f>'Raw Data SWRI Format'!AH103</f>
        <v>0.73568</v>
      </c>
      <c r="U103">
        <f>'Raw Data SWRI Format'!AI103</f>
        <v>90</v>
      </c>
      <c r="V103">
        <f>'Raw Data SWRI Format'!AL103</f>
        <v>83.9</v>
      </c>
      <c r="W103">
        <f>'Raw Data SWRI Format'!AJ103</f>
        <v>1.5009999999999999</v>
      </c>
      <c r="X103">
        <f>'Raw Data SWRI Format'!AM103</f>
        <v>0.73570000000000002</v>
      </c>
      <c r="Y103">
        <f>'Raw Data SWRI Format'!AK103</f>
        <v>8.0500000000000005E-4</v>
      </c>
      <c r="Z103" s="33">
        <f>100*(('Test Info and Baseline Info'!$C$20-'Test Data'!X103)/('Test Data'!X103-'Test Data'!Y103))</f>
        <v>12.414018329149066</v>
      </c>
      <c r="AA103" s="33">
        <f>100*(('Test Info and Baseline Info'!$C$22-(T103+'Test Info and Baseline Info'!$G$5*(90-'Test Data'!U103)))/((T103+'Test Info and Baseline Info'!$G$5*(90-'Test Data'!U103))-'Test Data'!Y103))</f>
        <v>12.249702330328285</v>
      </c>
    </row>
    <row r="104" spans="1:27">
      <c r="A104" s="15">
        <v>10.3</v>
      </c>
      <c r="B104">
        <f>'Raw Data SWRI Format'!L104</f>
        <v>1800</v>
      </c>
      <c r="C104">
        <f>'Raw Data SWRI Format'!Y104</f>
        <v>90</v>
      </c>
      <c r="D104">
        <f>'Raw Data SWRI Format'!AB104</f>
        <v>24.9</v>
      </c>
      <c r="E104" s="44">
        <f>'Raw Data SWRI Format'!AD104</f>
        <v>39.5</v>
      </c>
      <c r="F104" s="44">
        <f>'Raw Data SWRI Format'!AG104</f>
        <v>998.9</v>
      </c>
      <c r="G104">
        <f>'Raw Data SWRI Format'!AC104</f>
        <v>40</v>
      </c>
      <c r="H104">
        <f>'Raw Data SWRI Format'!AA104</f>
        <v>89.9</v>
      </c>
      <c r="I104">
        <f>'Raw Data SWRI Format'!AE104</f>
        <v>95.4</v>
      </c>
      <c r="J104">
        <f>'Raw Data SWRI Format'!X104</f>
        <v>96</v>
      </c>
      <c r="K104">
        <f>'Raw Data SWRI Format'!AP104</f>
        <v>98.6</v>
      </c>
      <c r="L104">
        <f>'Raw Data SWRI Format'!N104</f>
        <v>111.74</v>
      </c>
      <c r="M104" s="44">
        <f>'Raw Data SWRI Format'!M104</f>
        <v>56.1</v>
      </c>
      <c r="N104">
        <f>'Raw Data SWRI Format'!V104</f>
        <v>20.6</v>
      </c>
      <c r="O104">
        <f>'Raw Data SWRI Format'!O104</f>
        <v>591.9</v>
      </c>
      <c r="P104">
        <f>'Raw Data SWRI Format'!P104</f>
        <v>370.2</v>
      </c>
      <c r="Q104">
        <f>'Raw Data SWRI Format'!T104</f>
        <v>100</v>
      </c>
      <c r="R104">
        <f>'Raw Data SWRI Format'!U104</f>
        <v>5.3</v>
      </c>
      <c r="S104">
        <f>'Raw Data SWRI Format'!AQ104</f>
        <v>102.9</v>
      </c>
      <c r="T104">
        <f>'Raw Data SWRI Format'!AH104</f>
        <v>0.73501000000000005</v>
      </c>
      <c r="U104">
        <f>'Raw Data SWRI Format'!AI104</f>
        <v>90</v>
      </c>
      <c r="V104">
        <f>'Raw Data SWRI Format'!AL104</f>
        <v>84</v>
      </c>
      <c r="W104">
        <f>'Raw Data SWRI Format'!AJ104</f>
        <v>1.4930000000000001</v>
      </c>
      <c r="X104">
        <f>'Raw Data SWRI Format'!AM104</f>
        <v>0.73499999999999999</v>
      </c>
      <c r="Y104">
        <f>'Raw Data SWRI Format'!AK104</f>
        <v>8.0599999999999997E-4</v>
      </c>
      <c r="Z104" s="33">
        <f>100*(('Test Info and Baseline Info'!$C$20-'Test Data'!X104)/('Test Data'!X104-'Test Data'!Y104))</f>
        <v>12.521213739147974</v>
      </c>
      <c r="AA104" s="33">
        <f>100*(('Test Info and Baseline Info'!$C$22-(T104+'Test Info and Baseline Info'!$G$5*(90-'Test Data'!U104)))/((T104+'Test Info and Baseline Info'!$G$5*(90-'Test Data'!U104))-'Test Data'!Y104))</f>
        <v>12.352152807666524</v>
      </c>
    </row>
    <row r="105" spans="1:27">
      <c r="A105" s="15">
        <v>10.4</v>
      </c>
      <c r="B105">
        <f>'Raw Data SWRI Format'!L105</f>
        <v>1800</v>
      </c>
      <c r="C105">
        <f>'Raw Data SWRI Format'!Y105</f>
        <v>89.9</v>
      </c>
      <c r="D105">
        <f>'Raw Data SWRI Format'!AB105</f>
        <v>25.2</v>
      </c>
      <c r="E105" s="44">
        <f>'Raw Data SWRI Format'!AD105</f>
        <v>38.4</v>
      </c>
      <c r="F105" s="44">
        <f>'Raw Data SWRI Format'!AG105</f>
        <v>998.9</v>
      </c>
      <c r="G105">
        <f>'Raw Data SWRI Format'!AC105</f>
        <v>40.1</v>
      </c>
      <c r="H105">
        <f>'Raw Data SWRI Format'!AA105</f>
        <v>89.9</v>
      </c>
      <c r="I105">
        <f>'Raw Data SWRI Format'!AE105</f>
        <v>95.4</v>
      </c>
      <c r="J105">
        <f>'Raw Data SWRI Format'!X105</f>
        <v>96</v>
      </c>
      <c r="K105">
        <f>'Raw Data SWRI Format'!AP105</f>
        <v>98.6</v>
      </c>
      <c r="L105">
        <f>'Raw Data SWRI Format'!N105</f>
        <v>111.86</v>
      </c>
      <c r="M105" s="44">
        <f>'Raw Data SWRI Format'!M105</f>
        <v>57.6</v>
      </c>
      <c r="N105">
        <f>'Raw Data SWRI Format'!V105</f>
        <v>20.5</v>
      </c>
      <c r="O105">
        <f>'Raw Data SWRI Format'!O105</f>
        <v>587.20000000000005</v>
      </c>
      <c r="P105">
        <f>'Raw Data SWRI Format'!P105</f>
        <v>370.1</v>
      </c>
      <c r="Q105">
        <f>'Raw Data SWRI Format'!T105</f>
        <v>99.9</v>
      </c>
      <c r="R105">
        <f>'Raw Data SWRI Format'!U105</f>
        <v>5.4</v>
      </c>
      <c r="S105">
        <f>'Raw Data SWRI Format'!AQ105</f>
        <v>102.9</v>
      </c>
      <c r="T105">
        <f>'Raw Data SWRI Format'!AH105</f>
        <v>0.73562000000000005</v>
      </c>
      <c r="U105">
        <f>'Raw Data SWRI Format'!AI105</f>
        <v>89.8</v>
      </c>
      <c r="V105">
        <f>'Raw Data SWRI Format'!AL105</f>
        <v>84</v>
      </c>
      <c r="W105">
        <f>'Raw Data SWRI Format'!AJ105</f>
        <v>1.4990000000000001</v>
      </c>
      <c r="X105">
        <f>'Raw Data SWRI Format'!AM105</f>
        <v>0.73540000000000005</v>
      </c>
      <c r="Y105">
        <f>'Raw Data SWRI Format'!AK105</f>
        <v>8.0599999999999997E-4</v>
      </c>
      <c r="Z105" s="33">
        <f>100*(('Test Info and Baseline Info'!$C$20-'Test Data'!X105)/('Test Data'!X105-'Test Data'!Y105))</f>
        <v>12.459943860145875</v>
      </c>
      <c r="AA105" s="33">
        <f>100*(('Test Info and Baseline Info'!$C$22-(T105+'Test Info and Baseline Info'!$G$5*(90-'Test Data'!U105)))/((T105+'Test Info and Baseline Info'!$G$5*(90-'Test Data'!U105))-'Test Data'!Y105))</f>
        <v>12.277929710039736</v>
      </c>
    </row>
    <row r="106" spans="1:27">
      <c r="A106" s="15">
        <v>10.5</v>
      </c>
      <c r="B106">
        <f>'Raw Data SWRI Format'!L106</f>
        <v>1800</v>
      </c>
      <c r="C106">
        <f>'Raw Data SWRI Format'!Y106</f>
        <v>90.1</v>
      </c>
      <c r="D106">
        <f>'Raw Data SWRI Format'!AB106</f>
        <v>24.8</v>
      </c>
      <c r="E106" s="44">
        <f>'Raw Data SWRI Format'!AD106</f>
        <v>39.5</v>
      </c>
      <c r="F106" s="44">
        <f>'Raw Data SWRI Format'!AG106</f>
        <v>998.9</v>
      </c>
      <c r="G106">
        <f>'Raw Data SWRI Format'!AC106</f>
        <v>40</v>
      </c>
      <c r="H106">
        <f>'Raw Data SWRI Format'!AA106</f>
        <v>90.1</v>
      </c>
      <c r="I106">
        <f>'Raw Data SWRI Format'!AE106</f>
        <v>95.5</v>
      </c>
      <c r="J106">
        <f>'Raw Data SWRI Format'!X106</f>
        <v>96</v>
      </c>
      <c r="K106">
        <f>'Raw Data SWRI Format'!AP106</f>
        <v>98.7</v>
      </c>
      <c r="L106">
        <f>'Raw Data SWRI Format'!N106</f>
        <v>113.84</v>
      </c>
      <c r="M106" s="44">
        <f>'Raw Data SWRI Format'!M106</f>
        <v>56</v>
      </c>
      <c r="N106">
        <f>'Raw Data SWRI Format'!V106</f>
        <v>20.6</v>
      </c>
      <c r="O106">
        <f>'Raw Data SWRI Format'!O106</f>
        <v>583.70000000000005</v>
      </c>
      <c r="P106">
        <f>'Raw Data SWRI Format'!P106</f>
        <v>369.8</v>
      </c>
      <c r="Q106">
        <f>'Raw Data SWRI Format'!T106</f>
        <v>99.8</v>
      </c>
      <c r="R106">
        <f>'Raw Data SWRI Format'!U106</f>
        <v>5.4</v>
      </c>
      <c r="S106">
        <f>'Raw Data SWRI Format'!AQ106</f>
        <v>102.9</v>
      </c>
      <c r="T106">
        <f>'Raw Data SWRI Format'!AH106</f>
        <v>0.73531000000000002</v>
      </c>
      <c r="U106">
        <f>'Raw Data SWRI Format'!AI106</f>
        <v>90.1</v>
      </c>
      <c r="V106">
        <f>'Raw Data SWRI Format'!AL106</f>
        <v>84</v>
      </c>
      <c r="W106">
        <f>'Raw Data SWRI Format'!AJ106</f>
        <v>1.504</v>
      </c>
      <c r="X106">
        <f>'Raw Data SWRI Format'!AM106</f>
        <v>0.73550000000000004</v>
      </c>
      <c r="Y106">
        <f>'Raw Data SWRI Format'!AK106</f>
        <v>8.0599999999999997E-4</v>
      </c>
      <c r="Z106" s="33">
        <f>100*(('Test Info and Baseline Info'!$C$20-'Test Data'!X106)/('Test Data'!X106-'Test Data'!Y106))</f>
        <v>12.444636814782752</v>
      </c>
      <c r="AA106" s="33">
        <f>100*(('Test Info and Baseline Info'!$C$22-(T106+'Test Info and Baseline Info'!$G$5*(90-'Test Data'!U106)))/((T106+'Test Info and Baseline Info'!$G$5*(90-'Test Data'!U106))-'Test Data'!Y106))</f>
        <v>12.296735629774162</v>
      </c>
    </row>
    <row r="107" spans="1:27">
      <c r="A107" s="15">
        <v>10.6</v>
      </c>
      <c r="B107">
        <f>'Raw Data SWRI Format'!L107</f>
        <v>1800</v>
      </c>
      <c r="C107">
        <f>'Raw Data SWRI Format'!Y107</f>
        <v>90.1</v>
      </c>
      <c r="D107">
        <f>'Raw Data SWRI Format'!AB107</f>
        <v>25.4</v>
      </c>
      <c r="E107" s="44">
        <f>'Raw Data SWRI Format'!AD107</f>
        <v>42.8</v>
      </c>
      <c r="F107" s="44">
        <f>'Raw Data SWRI Format'!AG107</f>
        <v>998.9</v>
      </c>
      <c r="G107">
        <f>'Raw Data SWRI Format'!AC107</f>
        <v>39.9</v>
      </c>
      <c r="H107">
        <f>'Raw Data SWRI Format'!AA107</f>
        <v>90.1</v>
      </c>
      <c r="I107">
        <f>'Raw Data SWRI Format'!AE107</f>
        <v>95.6</v>
      </c>
      <c r="J107">
        <f>'Raw Data SWRI Format'!X107</f>
        <v>96</v>
      </c>
      <c r="K107">
        <f>'Raw Data SWRI Format'!AP107</f>
        <v>98.6</v>
      </c>
      <c r="L107">
        <f>'Raw Data SWRI Format'!N107</f>
        <v>112.83</v>
      </c>
      <c r="M107" s="44">
        <f>'Raw Data SWRI Format'!M107</f>
        <v>56.1</v>
      </c>
      <c r="N107">
        <f>'Raw Data SWRI Format'!V107</f>
        <v>20.7</v>
      </c>
      <c r="O107">
        <f>'Raw Data SWRI Format'!O107</f>
        <v>592.9</v>
      </c>
      <c r="P107">
        <f>'Raw Data SWRI Format'!P107</f>
        <v>369.7</v>
      </c>
      <c r="Q107">
        <f>'Raw Data SWRI Format'!T107</f>
        <v>99.9</v>
      </c>
      <c r="R107">
        <f>'Raw Data SWRI Format'!U107</f>
        <v>5.3</v>
      </c>
      <c r="S107">
        <f>'Raw Data SWRI Format'!AQ107</f>
        <v>102.9</v>
      </c>
      <c r="T107">
        <f>'Raw Data SWRI Format'!AH107</f>
        <v>0.73524999999999996</v>
      </c>
      <c r="U107">
        <f>'Raw Data SWRI Format'!AI107</f>
        <v>90</v>
      </c>
      <c r="V107">
        <f>'Raw Data SWRI Format'!AL107</f>
        <v>84</v>
      </c>
      <c r="W107">
        <f>'Raw Data SWRI Format'!AJ107</f>
        <v>1.492</v>
      </c>
      <c r="X107">
        <f>'Raw Data SWRI Format'!AM107</f>
        <v>0.73529999999999995</v>
      </c>
      <c r="Y107">
        <f>'Raw Data SWRI Format'!AK107</f>
        <v>8.0599999999999997E-4</v>
      </c>
      <c r="Z107" s="33">
        <f>100*(('Test Info and Baseline Info'!$C$20-'Test Data'!X107)/('Test Data'!X107-'Test Data'!Y107))</f>
        <v>12.475255073560861</v>
      </c>
      <c r="AA107" s="33">
        <f>100*(('Test Info and Baseline Info'!$C$22-(T107+'Test Info and Baseline Info'!$G$5*(90-'Test Data'!U107)))/((T107+'Test Info and Baseline Info'!$G$5*(90-'Test Data'!U107))-'Test Data'!Y107))</f>
        <v>12.315438617512028</v>
      </c>
    </row>
    <row r="108" spans="1:27">
      <c r="A108" s="15">
        <v>10.7</v>
      </c>
      <c r="B108">
        <f>'Raw Data SWRI Format'!L108</f>
        <v>1800</v>
      </c>
      <c r="C108">
        <f>'Raw Data SWRI Format'!Y108</f>
        <v>89.9</v>
      </c>
      <c r="D108">
        <f>'Raw Data SWRI Format'!AB108</f>
        <v>24.7</v>
      </c>
      <c r="E108" s="44">
        <f>'Raw Data SWRI Format'!AD108</f>
        <v>39.9</v>
      </c>
      <c r="F108" s="44">
        <f>'Raw Data SWRI Format'!AG108</f>
        <v>998.9</v>
      </c>
      <c r="G108">
        <f>'Raw Data SWRI Format'!AC108</f>
        <v>40</v>
      </c>
      <c r="H108">
        <f>'Raw Data SWRI Format'!AA108</f>
        <v>90</v>
      </c>
      <c r="I108">
        <f>'Raw Data SWRI Format'!AE108</f>
        <v>95.5</v>
      </c>
      <c r="J108">
        <f>'Raw Data SWRI Format'!X108</f>
        <v>96</v>
      </c>
      <c r="K108">
        <f>'Raw Data SWRI Format'!AP108</f>
        <v>98.6</v>
      </c>
      <c r="L108">
        <f>'Raw Data SWRI Format'!N108</f>
        <v>112.66</v>
      </c>
      <c r="M108" s="44">
        <f>'Raw Data SWRI Format'!M108</f>
        <v>56.3</v>
      </c>
      <c r="N108">
        <f>'Raw Data SWRI Format'!V108</f>
        <v>20.8</v>
      </c>
      <c r="O108">
        <f>'Raw Data SWRI Format'!O108</f>
        <v>591.5</v>
      </c>
      <c r="P108">
        <f>'Raw Data SWRI Format'!P108</f>
        <v>369.6</v>
      </c>
      <c r="Q108">
        <f>'Raw Data SWRI Format'!T108</f>
        <v>100.1</v>
      </c>
      <c r="R108">
        <f>'Raw Data SWRI Format'!U108</f>
        <v>5.4</v>
      </c>
      <c r="S108">
        <f>'Raw Data SWRI Format'!AQ108</f>
        <v>102.8</v>
      </c>
      <c r="T108">
        <f>'Raw Data SWRI Format'!AH108</f>
        <v>0.73550000000000004</v>
      </c>
      <c r="U108">
        <f>'Raw Data SWRI Format'!AI108</f>
        <v>90</v>
      </c>
      <c r="V108">
        <f>'Raw Data SWRI Format'!AL108</f>
        <v>84</v>
      </c>
      <c r="W108">
        <f>'Raw Data SWRI Format'!AJ108</f>
        <v>1.5069999999999999</v>
      </c>
      <c r="X108">
        <f>'Raw Data SWRI Format'!AM108</f>
        <v>0.73550000000000004</v>
      </c>
      <c r="Y108">
        <f>'Raw Data SWRI Format'!AK108</f>
        <v>8.0599999999999997E-4</v>
      </c>
      <c r="Z108" s="33">
        <f>100*(('Test Info and Baseline Info'!$C$20-'Test Data'!X108)/('Test Data'!X108-'Test Data'!Y108))</f>
        <v>12.444636814782752</v>
      </c>
      <c r="AA108" s="33">
        <f>100*(('Test Info and Baseline Info'!$C$22-(T108+'Test Info and Baseline Info'!$G$5*(90-'Test Data'!U108)))/((T108+'Test Info and Baseline Info'!$G$5*(90-'Test Data'!U108))-'Test Data'!Y108))</f>
        <v>12.277220176018851</v>
      </c>
    </row>
    <row r="109" spans="1:27">
      <c r="A109" s="15">
        <v>10.8</v>
      </c>
      <c r="B109">
        <f>'Raw Data SWRI Format'!L109</f>
        <v>1800</v>
      </c>
      <c r="C109">
        <f>'Raw Data SWRI Format'!Y109</f>
        <v>90</v>
      </c>
      <c r="D109">
        <f>'Raw Data SWRI Format'!AB109</f>
        <v>25.6</v>
      </c>
      <c r="E109" s="44">
        <f>'Raw Data SWRI Format'!AD109</f>
        <v>38.200000000000003</v>
      </c>
      <c r="F109" s="44">
        <f>'Raw Data SWRI Format'!AG109</f>
        <v>998.9</v>
      </c>
      <c r="G109">
        <f>'Raw Data SWRI Format'!AC109</f>
        <v>39.9</v>
      </c>
      <c r="H109">
        <f>'Raw Data SWRI Format'!AA109</f>
        <v>90.1</v>
      </c>
      <c r="I109">
        <f>'Raw Data SWRI Format'!AE109</f>
        <v>95.5</v>
      </c>
      <c r="J109">
        <f>'Raw Data SWRI Format'!X109</f>
        <v>96</v>
      </c>
      <c r="K109">
        <f>'Raw Data SWRI Format'!AP109</f>
        <v>98.6</v>
      </c>
      <c r="L109">
        <f>'Raw Data SWRI Format'!N109</f>
        <v>112.18</v>
      </c>
      <c r="M109" s="44">
        <f>'Raw Data SWRI Format'!M109</f>
        <v>54</v>
      </c>
      <c r="N109">
        <f>'Raw Data SWRI Format'!V109</f>
        <v>20.6</v>
      </c>
      <c r="O109">
        <f>'Raw Data SWRI Format'!O109</f>
        <v>587.1</v>
      </c>
      <c r="P109">
        <f>'Raw Data SWRI Format'!P109</f>
        <v>370</v>
      </c>
      <c r="Q109">
        <f>'Raw Data SWRI Format'!T109</f>
        <v>100.1</v>
      </c>
      <c r="R109">
        <f>'Raw Data SWRI Format'!U109</f>
        <v>5.4</v>
      </c>
      <c r="S109">
        <f>'Raw Data SWRI Format'!AQ109</f>
        <v>102.8</v>
      </c>
      <c r="T109">
        <f>'Raw Data SWRI Format'!AH109</f>
        <v>0.73475999999999997</v>
      </c>
      <c r="U109">
        <f>'Raw Data SWRI Format'!AI109</f>
        <v>90</v>
      </c>
      <c r="V109">
        <f>'Raw Data SWRI Format'!AL109</f>
        <v>84.1</v>
      </c>
      <c r="W109">
        <f>'Raw Data SWRI Format'!AJ109</f>
        <v>1.5009999999999999</v>
      </c>
      <c r="X109">
        <f>'Raw Data SWRI Format'!AM109</f>
        <v>0.73480000000000001</v>
      </c>
      <c r="Y109">
        <f>'Raw Data SWRI Format'!AK109</f>
        <v>8.0699999999999999E-4</v>
      </c>
      <c r="Z109" s="33">
        <f>100*(('Test Info and Baseline Info'!$C$20-'Test Data'!X109)/('Test Data'!X109-'Test Data'!Y109))</f>
        <v>12.551890821847081</v>
      </c>
      <c r="AA109" s="33">
        <f>100*(('Test Info and Baseline Info'!$C$22-(T109+'Test Info and Baseline Info'!$G$5*(90-'Test Data'!U109)))/((T109+'Test Info and Baseline Info'!$G$5*(90-'Test Data'!U109))-'Test Data'!Y109))</f>
        <v>12.390439169810605</v>
      </c>
    </row>
    <row r="110" spans="1:27">
      <c r="A110" s="15">
        <v>10.9</v>
      </c>
      <c r="B110">
        <f>'Raw Data SWRI Format'!L110</f>
        <v>1800</v>
      </c>
      <c r="C110">
        <f>'Raw Data SWRI Format'!Y110</f>
        <v>90</v>
      </c>
      <c r="D110">
        <f>'Raw Data SWRI Format'!AB110</f>
        <v>24.6</v>
      </c>
      <c r="E110" s="44">
        <f>'Raw Data SWRI Format'!AD110</f>
        <v>38.5</v>
      </c>
      <c r="F110" s="44">
        <f>'Raw Data SWRI Format'!AG110</f>
        <v>998.9</v>
      </c>
      <c r="G110">
        <f>'Raw Data SWRI Format'!AC110</f>
        <v>40</v>
      </c>
      <c r="H110">
        <f>'Raw Data SWRI Format'!AA110</f>
        <v>90</v>
      </c>
      <c r="I110">
        <f>'Raw Data SWRI Format'!AE110</f>
        <v>95.5</v>
      </c>
      <c r="J110">
        <f>'Raw Data SWRI Format'!X110</f>
        <v>96</v>
      </c>
      <c r="K110">
        <f>'Raw Data SWRI Format'!AP110</f>
        <v>98.6</v>
      </c>
      <c r="L110">
        <f>'Raw Data SWRI Format'!N110</f>
        <v>114.97</v>
      </c>
      <c r="M110" s="44">
        <f>'Raw Data SWRI Format'!M110</f>
        <v>53.5</v>
      </c>
      <c r="N110">
        <f>'Raw Data SWRI Format'!V110</f>
        <v>20.6</v>
      </c>
      <c r="O110">
        <f>'Raw Data SWRI Format'!O110</f>
        <v>593.29999999999995</v>
      </c>
      <c r="P110">
        <f>'Raw Data SWRI Format'!P110</f>
        <v>369.9</v>
      </c>
      <c r="Q110">
        <f>'Raw Data SWRI Format'!T110</f>
        <v>100</v>
      </c>
      <c r="R110">
        <f>'Raw Data SWRI Format'!U110</f>
        <v>5.4</v>
      </c>
      <c r="S110">
        <f>'Raw Data SWRI Format'!AQ110</f>
        <v>102.9</v>
      </c>
      <c r="T110">
        <f>'Raw Data SWRI Format'!AH110</f>
        <v>0.73592999999999997</v>
      </c>
      <c r="U110">
        <f>'Raw Data SWRI Format'!AI110</f>
        <v>90</v>
      </c>
      <c r="V110">
        <f>'Raw Data SWRI Format'!AL110</f>
        <v>84</v>
      </c>
      <c r="W110">
        <f>'Raw Data SWRI Format'!AJ110</f>
        <v>1.504</v>
      </c>
      <c r="X110">
        <f>'Raw Data SWRI Format'!AM110</f>
        <v>0.7359</v>
      </c>
      <c r="Y110">
        <f>'Raw Data SWRI Format'!AK110</f>
        <v>8.0599999999999997E-4</v>
      </c>
      <c r="Z110" s="33">
        <f>100*(('Test Info and Baseline Info'!$C$20-'Test Data'!X110)/('Test Data'!X110-'Test Data'!Y110))</f>
        <v>12.383450279828164</v>
      </c>
      <c r="AA110" s="33">
        <f>100*(('Test Info and Baseline Info'!$C$22-(T110+'Test Info and Baseline Info'!$G$5*(90-'Test Data'!U110)))/((T110+'Test Info and Baseline Info'!$G$5*(90-'Test Data'!U110))-'Test Data'!Y110))</f>
        <v>12.211545263112075</v>
      </c>
    </row>
    <row r="111" spans="1:27">
      <c r="A111" s="15">
        <v>11</v>
      </c>
      <c r="B111">
        <f>'Raw Data SWRI Format'!L111</f>
        <v>1800</v>
      </c>
      <c r="C111">
        <f>'Raw Data SWRI Format'!Y111</f>
        <v>90.1</v>
      </c>
      <c r="D111">
        <f>'Raw Data SWRI Format'!AB111</f>
        <v>25.8</v>
      </c>
      <c r="E111" s="44">
        <f>'Raw Data SWRI Format'!AD111</f>
        <v>39.6</v>
      </c>
      <c r="F111" s="44">
        <f>'Raw Data SWRI Format'!AG111</f>
        <v>998.9</v>
      </c>
      <c r="G111">
        <f>'Raw Data SWRI Format'!AC111</f>
        <v>40</v>
      </c>
      <c r="H111">
        <f>'Raw Data SWRI Format'!AA111</f>
        <v>90.1</v>
      </c>
      <c r="I111">
        <f>'Raw Data SWRI Format'!AE111</f>
        <v>95.6</v>
      </c>
      <c r="J111">
        <f>'Raw Data SWRI Format'!X111</f>
        <v>96</v>
      </c>
      <c r="K111">
        <f>'Raw Data SWRI Format'!AP111</f>
        <v>98.6</v>
      </c>
      <c r="L111">
        <f>'Raw Data SWRI Format'!N111</f>
        <v>113.63</v>
      </c>
      <c r="M111" s="44">
        <f>'Raw Data SWRI Format'!M111</f>
        <v>52.7</v>
      </c>
      <c r="N111">
        <f>'Raw Data SWRI Format'!V111</f>
        <v>20.399999999999999</v>
      </c>
      <c r="O111">
        <f>'Raw Data SWRI Format'!O111</f>
        <v>591.9</v>
      </c>
      <c r="P111">
        <f>'Raw Data SWRI Format'!P111</f>
        <v>370.1</v>
      </c>
      <c r="Q111">
        <f>'Raw Data SWRI Format'!T111</f>
        <v>99.9</v>
      </c>
      <c r="R111">
        <f>'Raw Data SWRI Format'!U111</f>
        <v>5.4</v>
      </c>
      <c r="S111">
        <f>'Raw Data SWRI Format'!AQ111</f>
        <v>102.9</v>
      </c>
      <c r="T111">
        <f>'Raw Data SWRI Format'!AH111</f>
        <v>0.73519000000000001</v>
      </c>
      <c r="U111">
        <f>'Raw Data SWRI Format'!AI111</f>
        <v>90</v>
      </c>
      <c r="V111">
        <f>'Raw Data SWRI Format'!AL111</f>
        <v>84</v>
      </c>
      <c r="W111">
        <f>'Raw Data SWRI Format'!AJ111</f>
        <v>1.5</v>
      </c>
      <c r="X111">
        <f>'Raw Data SWRI Format'!AM111</f>
        <v>0.73519999999999996</v>
      </c>
      <c r="Y111">
        <f>'Raw Data SWRI Format'!AK111</f>
        <v>8.0599999999999997E-4</v>
      </c>
      <c r="Z111" s="33">
        <f>100*(('Test Info and Baseline Info'!$C$20-'Test Data'!X111)/('Test Data'!X111-'Test Data'!Y111))</f>
        <v>12.490570456730325</v>
      </c>
      <c r="AA111" s="33">
        <f>100*(('Test Info and Baseline Info'!$C$22-(T111+'Test Info and Baseline Info'!$G$5*(90-'Test Data'!U111)))/((T111+'Test Info and Baseline Info'!$G$5*(90-'Test Data'!U111))-'Test Data'!Y111))</f>
        <v>12.324614915357628</v>
      </c>
    </row>
    <row r="112" spans="1:27">
      <c r="A112" s="15">
        <v>11.1</v>
      </c>
      <c r="B112">
        <f>'Raw Data SWRI Format'!L112</f>
        <v>1800</v>
      </c>
      <c r="C112">
        <f>'Raw Data SWRI Format'!Y112</f>
        <v>90</v>
      </c>
      <c r="D112">
        <f>'Raw Data SWRI Format'!AB112</f>
        <v>24.7</v>
      </c>
      <c r="E112" s="44">
        <f>'Raw Data SWRI Format'!AD112</f>
        <v>42.2</v>
      </c>
      <c r="F112" s="44">
        <f>'Raw Data SWRI Format'!AG112</f>
        <v>998.9</v>
      </c>
      <c r="G112">
        <f>'Raw Data SWRI Format'!AC112</f>
        <v>40</v>
      </c>
      <c r="H112">
        <f>'Raw Data SWRI Format'!AA112</f>
        <v>89.9</v>
      </c>
      <c r="I112">
        <f>'Raw Data SWRI Format'!AE112</f>
        <v>95.4</v>
      </c>
      <c r="J112">
        <f>'Raw Data SWRI Format'!X112</f>
        <v>96</v>
      </c>
      <c r="K112">
        <f>'Raw Data SWRI Format'!AP112</f>
        <v>98.6</v>
      </c>
      <c r="L112">
        <f>'Raw Data SWRI Format'!N112</f>
        <v>112.69</v>
      </c>
      <c r="M112" s="44">
        <f>'Raw Data SWRI Format'!M112</f>
        <v>50.9</v>
      </c>
      <c r="N112">
        <f>'Raw Data SWRI Format'!V112</f>
        <v>20.7</v>
      </c>
      <c r="O112">
        <f>'Raw Data SWRI Format'!O112</f>
        <v>590.5</v>
      </c>
      <c r="P112">
        <f>'Raw Data SWRI Format'!P112</f>
        <v>370.3</v>
      </c>
      <c r="Q112">
        <f>'Raw Data SWRI Format'!T112</f>
        <v>100.2</v>
      </c>
      <c r="R112">
        <f>'Raw Data SWRI Format'!U112</f>
        <v>5.4</v>
      </c>
      <c r="S112">
        <f>'Raw Data SWRI Format'!AQ112</f>
        <v>102.9</v>
      </c>
      <c r="T112">
        <f>'Raw Data SWRI Format'!AH112</f>
        <v>0.73562000000000005</v>
      </c>
      <c r="U112">
        <f>'Raw Data SWRI Format'!AI112</f>
        <v>90</v>
      </c>
      <c r="V112">
        <f>'Raw Data SWRI Format'!AL112</f>
        <v>84</v>
      </c>
      <c r="W112">
        <f>'Raw Data SWRI Format'!AJ112</f>
        <v>1.5</v>
      </c>
      <c r="X112">
        <f>'Raw Data SWRI Format'!AM112</f>
        <v>0.73560000000000003</v>
      </c>
      <c r="Y112">
        <f>'Raw Data SWRI Format'!AK112</f>
        <v>8.0599999999999997E-4</v>
      </c>
      <c r="Z112" s="33">
        <f>100*(('Test Info and Baseline Info'!$C$20-'Test Data'!X112)/('Test Data'!X112-'Test Data'!Y112))</f>
        <v>12.429333935769755</v>
      </c>
      <c r="AA112" s="33">
        <f>100*(('Test Info and Baseline Info'!$C$22-(T112+'Test Info and Baseline Info'!$G$5*(90-'Test Data'!U112)))/((T112+'Test Info and Baseline Info'!$G$5*(90-'Test Data'!U112))-'Test Data'!Y112))</f>
        <v>12.258884561263113</v>
      </c>
    </row>
    <row r="113" spans="1:27">
      <c r="A113" s="15">
        <v>11.2</v>
      </c>
      <c r="B113">
        <f>'Raw Data SWRI Format'!L113</f>
        <v>1800</v>
      </c>
      <c r="C113">
        <f>'Raw Data SWRI Format'!Y113</f>
        <v>90.1</v>
      </c>
      <c r="D113">
        <f>'Raw Data SWRI Format'!AB113</f>
        <v>25.1</v>
      </c>
      <c r="E113" s="44">
        <f>'Raw Data SWRI Format'!AD113</f>
        <v>42.2</v>
      </c>
      <c r="F113" s="44">
        <f>'Raw Data SWRI Format'!AG113</f>
        <v>998.9</v>
      </c>
      <c r="G113">
        <f>'Raw Data SWRI Format'!AC113</f>
        <v>40</v>
      </c>
      <c r="H113">
        <f>'Raw Data SWRI Format'!AA113</f>
        <v>89.9</v>
      </c>
      <c r="I113">
        <f>'Raw Data SWRI Format'!AE113</f>
        <v>95.5</v>
      </c>
      <c r="J113">
        <f>'Raw Data SWRI Format'!X113</f>
        <v>96</v>
      </c>
      <c r="K113">
        <f>'Raw Data SWRI Format'!AP113</f>
        <v>98.6</v>
      </c>
      <c r="L113">
        <f>'Raw Data SWRI Format'!N113</f>
        <v>112.64</v>
      </c>
      <c r="M113" s="44">
        <f>'Raw Data SWRI Format'!M113</f>
        <v>49.7</v>
      </c>
      <c r="N113">
        <f>'Raw Data SWRI Format'!V113</f>
        <v>20.8</v>
      </c>
      <c r="O113">
        <f>'Raw Data SWRI Format'!O113</f>
        <v>575.20000000000005</v>
      </c>
      <c r="P113">
        <f>'Raw Data SWRI Format'!P113</f>
        <v>370.1</v>
      </c>
      <c r="Q113">
        <f>'Raw Data SWRI Format'!T113</f>
        <v>100</v>
      </c>
      <c r="R113">
        <f>'Raw Data SWRI Format'!U113</f>
        <v>5.4</v>
      </c>
      <c r="S113">
        <f>'Raw Data SWRI Format'!AQ113</f>
        <v>103</v>
      </c>
      <c r="T113">
        <f>'Raw Data SWRI Format'!AH113</f>
        <v>0.73580000000000001</v>
      </c>
      <c r="U113">
        <f>'Raw Data SWRI Format'!AI113</f>
        <v>90</v>
      </c>
      <c r="V113">
        <f>'Raw Data SWRI Format'!AL113</f>
        <v>84.1</v>
      </c>
      <c r="W113">
        <f>'Raw Data SWRI Format'!AJ113</f>
        <v>1.5009999999999999</v>
      </c>
      <c r="X113">
        <f>'Raw Data SWRI Format'!AM113</f>
        <v>0.73580000000000001</v>
      </c>
      <c r="Y113">
        <f>'Raw Data SWRI Format'!AK113</f>
        <v>8.0699999999999999E-4</v>
      </c>
      <c r="Z113" s="33">
        <f>100*(('Test Info and Baseline Info'!$C$20-'Test Data'!X113)/('Test Data'!X113-'Test Data'!Y113))</f>
        <v>12.398757539187454</v>
      </c>
      <c r="AA113" s="33">
        <f>100*(('Test Info and Baseline Info'!$C$22-(T113+'Test Info and Baseline Info'!$G$5*(90-'Test Data'!U113)))/((T113+'Test Info and Baseline Info'!$G$5*(90-'Test Data'!U113))-'Test Data'!Y113))</f>
        <v>12.231409006616387</v>
      </c>
    </row>
    <row r="114" spans="1:27">
      <c r="A114" s="15">
        <v>11.3</v>
      </c>
      <c r="B114">
        <f>'Raw Data SWRI Format'!L114</f>
        <v>1799</v>
      </c>
      <c r="C114">
        <f>'Raw Data SWRI Format'!Y114</f>
        <v>89.9</v>
      </c>
      <c r="D114">
        <f>'Raw Data SWRI Format'!AB114</f>
        <v>24.7</v>
      </c>
      <c r="E114" s="44">
        <f>'Raw Data SWRI Format'!AD114</f>
        <v>39.4</v>
      </c>
      <c r="F114" s="44">
        <f>'Raw Data SWRI Format'!AG114</f>
        <v>998.9</v>
      </c>
      <c r="G114">
        <f>'Raw Data SWRI Format'!AC114</f>
        <v>39.9</v>
      </c>
      <c r="H114">
        <f>'Raw Data SWRI Format'!AA114</f>
        <v>89.9</v>
      </c>
      <c r="I114">
        <f>'Raw Data SWRI Format'!AE114</f>
        <v>95.4</v>
      </c>
      <c r="J114">
        <f>'Raw Data SWRI Format'!X114</f>
        <v>96</v>
      </c>
      <c r="K114">
        <f>'Raw Data SWRI Format'!AP114</f>
        <v>98.6</v>
      </c>
      <c r="L114">
        <f>'Raw Data SWRI Format'!N114</f>
        <v>113.53</v>
      </c>
      <c r="M114" s="44">
        <f>'Raw Data SWRI Format'!M114</f>
        <v>48.5</v>
      </c>
      <c r="N114">
        <f>'Raw Data SWRI Format'!V114</f>
        <v>20.8</v>
      </c>
      <c r="O114">
        <f>'Raw Data SWRI Format'!O114</f>
        <v>593.1</v>
      </c>
      <c r="P114">
        <f>'Raw Data SWRI Format'!P114</f>
        <v>370</v>
      </c>
      <c r="Q114">
        <f>'Raw Data SWRI Format'!T114</f>
        <v>100</v>
      </c>
      <c r="R114">
        <f>'Raw Data SWRI Format'!U114</f>
        <v>5.4</v>
      </c>
      <c r="S114">
        <f>'Raw Data SWRI Format'!AQ114</f>
        <v>102.9</v>
      </c>
      <c r="T114">
        <f>'Raw Data SWRI Format'!AH114</f>
        <v>0.73550000000000004</v>
      </c>
      <c r="U114">
        <f>'Raw Data SWRI Format'!AI114</f>
        <v>89.9</v>
      </c>
      <c r="V114">
        <f>'Raw Data SWRI Format'!AL114</f>
        <v>84</v>
      </c>
      <c r="W114">
        <f>'Raw Data SWRI Format'!AJ114</f>
        <v>1.5</v>
      </c>
      <c r="X114">
        <f>'Raw Data SWRI Format'!AM114</f>
        <v>0.73540000000000005</v>
      </c>
      <c r="Y114">
        <f>'Raw Data SWRI Format'!AK114</f>
        <v>8.0599999999999997E-4</v>
      </c>
      <c r="Z114" s="33">
        <f>100*(('Test Info and Baseline Info'!$C$20-'Test Data'!X114)/('Test Data'!X114-'Test Data'!Y114))</f>
        <v>12.459943860145875</v>
      </c>
      <c r="AA114" s="33">
        <f>100*(('Test Info and Baseline Info'!$C$22-(T114+'Test Info and Baseline Info'!$G$5*(90-'Test Data'!U114)))/((T114+'Test Info and Baseline Info'!$G$5*(90-'Test Data'!U114))-'Test Data'!Y114))</f>
        <v>12.28674505353435</v>
      </c>
    </row>
    <row r="115" spans="1:27">
      <c r="A115" s="15">
        <v>11.4</v>
      </c>
      <c r="B115">
        <f>'Raw Data SWRI Format'!L115</f>
        <v>1800</v>
      </c>
      <c r="C115">
        <f>'Raw Data SWRI Format'!Y115</f>
        <v>90</v>
      </c>
      <c r="D115">
        <f>'Raw Data SWRI Format'!AB115</f>
        <v>25.5</v>
      </c>
      <c r="E115" s="44">
        <f>'Raw Data SWRI Format'!AD115</f>
        <v>38.1</v>
      </c>
      <c r="F115" s="44">
        <f>'Raw Data SWRI Format'!AG115</f>
        <v>998.9</v>
      </c>
      <c r="G115">
        <f>'Raw Data SWRI Format'!AC115</f>
        <v>40</v>
      </c>
      <c r="H115">
        <f>'Raw Data SWRI Format'!AA115</f>
        <v>90</v>
      </c>
      <c r="I115">
        <f>'Raw Data SWRI Format'!AE115</f>
        <v>95.4</v>
      </c>
      <c r="J115">
        <f>'Raw Data SWRI Format'!X115</f>
        <v>96</v>
      </c>
      <c r="K115">
        <f>'Raw Data SWRI Format'!AP115</f>
        <v>98.6</v>
      </c>
      <c r="L115">
        <f>'Raw Data SWRI Format'!N115</f>
        <v>112.29</v>
      </c>
      <c r="M115" s="44">
        <f>'Raw Data SWRI Format'!M115</f>
        <v>53.6</v>
      </c>
      <c r="N115">
        <f>'Raw Data SWRI Format'!V115</f>
        <v>20.5</v>
      </c>
      <c r="O115">
        <f>'Raw Data SWRI Format'!O115</f>
        <v>591.9</v>
      </c>
      <c r="P115">
        <f>'Raw Data SWRI Format'!P115</f>
        <v>370</v>
      </c>
      <c r="Q115">
        <f>'Raw Data SWRI Format'!T115</f>
        <v>99.8</v>
      </c>
      <c r="R115">
        <f>'Raw Data SWRI Format'!U115</f>
        <v>5.4</v>
      </c>
      <c r="S115">
        <f>'Raw Data SWRI Format'!AQ115</f>
        <v>102.9</v>
      </c>
      <c r="T115">
        <f>'Raw Data SWRI Format'!AH115</f>
        <v>0.73524999999999996</v>
      </c>
      <c r="U115">
        <f>'Raw Data SWRI Format'!AI115</f>
        <v>89.9</v>
      </c>
      <c r="V115">
        <f>'Raw Data SWRI Format'!AL115</f>
        <v>83.9</v>
      </c>
      <c r="W115">
        <f>'Raw Data SWRI Format'!AJ115</f>
        <v>1.4970000000000001</v>
      </c>
      <c r="X115">
        <f>'Raw Data SWRI Format'!AM115</f>
        <v>0.73519999999999996</v>
      </c>
      <c r="Y115">
        <f>'Raw Data SWRI Format'!AK115</f>
        <v>8.0599999999999997E-4</v>
      </c>
      <c r="Z115" s="33">
        <f>100*(('Test Info and Baseline Info'!$C$20-'Test Data'!X115)/('Test Data'!X115-'Test Data'!Y115))</f>
        <v>12.490570456730325</v>
      </c>
      <c r="AA115" s="33">
        <f>100*(('Test Info and Baseline Info'!$C$22-(T115+'Test Info and Baseline Info'!$G$5*(90-'Test Data'!U115)))/((T115+'Test Info and Baseline Info'!$G$5*(90-'Test Data'!U115))-'Test Data'!Y115))</f>
        <v>12.32496998082012</v>
      </c>
    </row>
    <row r="116" spans="1:27">
      <c r="A116" s="15">
        <v>11.5</v>
      </c>
      <c r="B116">
        <f>'Raw Data SWRI Format'!L116</f>
        <v>1800</v>
      </c>
      <c r="C116">
        <f>'Raw Data SWRI Format'!Y116</f>
        <v>90</v>
      </c>
      <c r="D116">
        <f>'Raw Data SWRI Format'!AB116</f>
        <v>24.8</v>
      </c>
      <c r="E116" s="44">
        <f>'Raw Data SWRI Format'!AD116</f>
        <v>37.9</v>
      </c>
      <c r="F116" s="44">
        <f>'Raw Data SWRI Format'!AG116</f>
        <v>998.9</v>
      </c>
      <c r="G116">
        <f>'Raw Data SWRI Format'!AC116</f>
        <v>40</v>
      </c>
      <c r="H116">
        <f>'Raw Data SWRI Format'!AA116</f>
        <v>90.1</v>
      </c>
      <c r="I116">
        <f>'Raw Data SWRI Format'!AE116</f>
        <v>95.6</v>
      </c>
      <c r="J116">
        <f>'Raw Data SWRI Format'!X116</f>
        <v>95.9</v>
      </c>
      <c r="K116">
        <f>'Raw Data SWRI Format'!AP116</f>
        <v>98.6</v>
      </c>
      <c r="L116">
        <f>'Raw Data SWRI Format'!N116</f>
        <v>114.34</v>
      </c>
      <c r="M116" s="44">
        <f>'Raw Data SWRI Format'!M116</f>
        <v>51.6</v>
      </c>
      <c r="N116">
        <f>'Raw Data SWRI Format'!V116</f>
        <v>20.7</v>
      </c>
      <c r="O116">
        <f>'Raw Data SWRI Format'!O116</f>
        <v>593.79999999999995</v>
      </c>
      <c r="P116">
        <f>'Raw Data SWRI Format'!P116</f>
        <v>370.2</v>
      </c>
      <c r="Q116">
        <f>'Raw Data SWRI Format'!T116</f>
        <v>99.9</v>
      </c>
      <c r="R116">
        <f>'Raw Data SWRI Format'!U116</f>
        <v>5.4</v>
      </c>
      <c r="S116">
        <f>'Raw Data SWRI Format'!AQ116</f>
        <v>103</v>
      </c>
      <c r="T116">
        <f>'Raw Data SWRI Format'!AH116</f>
        <v>0.73555999999999999</v>
      </c>
      <c r="U116">
        <f>'Raw Data SWRI Format'!AI116</f>
        <v>90.1</v>
      </c>
      <c r="V116">
        <f>'Raw Data SWRI Format'!AL116</f>
        <v>84</v>
      </c>
      <c r="W116">
        <f>'Raw Data SWRI Format'!AJ116</f>
        <v>1.504</v>
      </c>
      <c r="X116">
        <f>'Raw Data SWRI Format'!AM116</f>
        <v>0.73570000000000002</v>
      </c>
      <c r="Y116">
        <f>'Raw Data SWRI Format'!AK116</f>
        <v>8.0599999999999997E-4</v>
      </c>
      <c r="Z116" s="33">
        <f>100*(('Test Info and Baseline Info'!$C$20-'Test Data'!X116)/('Test Data'!X116-'Test Data'!Y116))</f>
        <v>12.414035221406083</v>
      </c>
      <c r="AA116" s="33">
        <f>100*(('Test Info and Baseline Info'!$C$22-(T116+'Test Info and Baseline Info'!$G$5*(90-'Test Data'!U116)))/((T116+'Test Info and Baseline Info'!$G$5*(90-'Test Data'!U116))-'Test Data'!Y116))</f>
        <v>12.258529913476433</v>
      </c>
    </row>
    <row r="117" spans="1:27">
      <c r="A117" s="15">
        <v>11.6</v>
      </c>
      <c r="B117">
        <f>'Raw Data SWRI Format'!L117</f>
        <v>1800</v>
      </c>
      <c r="C117">
        <f>'Raw Data SWRI Format'!Y117</f>
        <v>90</v>
      </c>
      <c r="D117">
        <f>'Raw Data SWRI Format'!AB117</f>
        <v>24.8</v>
      </c>
      <c r="E117" s="44">
        <f>'Raw Data SWRI Format'!AD117</f>
        <v>38</v>
      </c>
      <c r="F117" s="44">
        <f>'Raw Data SWRI Format'!AG117</f>
        <v>998.9</v>
      </c>
      <c r="G117">
        <f>'Raw Data SWRI Format'!AC117</f>
        <v>39.9</v>
      </c>
      <c r="H117">
        <f>'Raw Data SWRI Format'!AA117</f>
        <v>90.2</v>
      </c>
      <c r="I117">
        <f>'Raw Data SWRI Format'!AE117</f>
        <v>95.6</v>
      </c>
      <c r="J117">
        <f>'Raw Data SWRI Format'!X117</f>
        <v>96</v>
      </c>
      <c r="K117">
        <f>'Raw Data SWRI Format'!AP117</f>
        <v>98.6</v>
      </c>
      <c r="L117">
        <f>'Raw Data SWRI Format'!N117</f>
        <v>113.43</v>
      </c>
      <c r="M117" s="44">
        <f>'Raw Data SWRI Format'!M117</f>
        <v>52.4</v>
      </c>
      <c r="N117">
        <f>'Raw Data SWRI Format'!V117</f>
        <v>20.8</v>
      </c>
      <c r="O117">
        <f>'Raw Data SWRI Format'!O117</f>
        <v>588.20000000000005</v>
      </c>
      <c r="P117">
        <f>'Raw Data SWRI Format'!P117</f>
        <v>369.5</v>
      </c>
      <c r="Q117">
        <f>'Raw Data SWRI Format'!T117</f>
        <v>100</v>
      </c>
      <c r="R117">
        <f>'Raw Data SWRI Format'!U117</f>
        <v>5.4</v>
      </c>
      <c r="S117">
        <f>'Raw Data SWRI Format'!AQ117</f>
        <v>102.8</v>
      </c>
      <c r="T117">
        <f>'Raw Data SWRI Format'!AH117</f>
        <v>0.73482999999999998</v>
      </c>
      <c r="U117">
        <f>'Raw Data SWRI Format'!AI117</f>
        <v>90.1</v>
      </c>
      <c r="V117">
        <f>'Raw Data SWRI Format'!AL117</f>
        <v>83.9</v>
      </c>
      <c r="W117">
        <f>'Raw Data SWRI Format'!AJ117</f>
        <v>1.4950000000000001</v>
      </c>
      <c r="X117">
        <f>'Raw Data SWRI Format'!AM117</f>
        <v>0.7349</v>
      </c>
      <c r="Y117">
        <f>'Raw Data SWRI Format'!AK117</f>
        <v>8.0500000000000005E-4</v>
      </c>
      <c r="Z117" s="33">
        <f>100*(('Test Info and Baseline Info'!$C$20-'Test Data'!X117)/('Test Data'!X117-'Test Data'!Y117))</f>
        <v>12.536524564259402</v>
      </c>
      <c r="AA117" s="33">
        <f>100*(('Test Info and Baseline Info'!$C$22-(T117+'Test Info and Baseline Info'!$G$5*(90-'Test Data'!U117)))/((T117+'Test Info and Baseline Info'!$G$5*(90-'Test Data'!U117))-'Test Data'!Y117))</f>
        <v>12.370146700628501</v>
      </c>
    </row>
    <row r="118" spans="1:27">
      <c r="A118" s="15">
        <v>11.7</v>
      </c>
      <c r="B118">
        <f>'Raw Data SWRI Format'!L118</f>
        <v>1800</v>
      </c>
      <c r="C118">
        <f>'Raw Data SWRI Format'!Y118</f>
        <v>89.9</v>
      </c>
      <c r="D118">
        <f>'Raw Data SWRI Format'!AB118</f>
        <v>24.9</v>
      </c>
      <c r="E118" s="44">
        <f>'Raw Data SWRI Format'!AD118</f>
        <v>38.5</v>
      </c>
      <c r="F118" s="44">
        <f>'Raw Data SWRI Format'!AG118</f>
        <v>998.9</v>
      </c>
      <c r="G118">
        <f>'Raw Data SWRI Format'!AC118</f>
        <v>39.9</v>
      </c>
      <c r="H118">
        <f>'Raw Data SWRI Format'!AA118</f>
        <v>90.1</v>
      </c>
      <c r="I118">
        <f>'Raw Data SWRI Format'!AE118</f>
        <v>95.6</v>
      </c>
      <c r="J118">
        <f>'Raw Data SWRI Format'!X118</f>
        <v>96</v>
      </c>
      <c r="K118">
        <f>'Raw Data SWRI Format'!AP118</f>
        <v>98.6</v>
      </c>
      <c r="L118">
        <f>'Raw Data SWRI Format'!N118</f>
        <v>111.07</v>
      </c>
      <c r="M118" s="44">
        <f>'Raw Data SWRI Format'!M118</f>
        <v>52.8</v>
      </c>
      <c r="N118">
        <f>'Raw Data SWRI Format'!V118</f>
        <v>20.8</v>
      </c>
      <c r="O118">
        <f>'Raw Data SWRI Format'!O118</f>
        <v>581.1</v>
      </c>
      <c r="P118">
        <f>'Raw Data SWRI Format'!P118</f>
        <v>369.8</v>
      </c>
      <c r="Q118">
        <f>'Raw Data SWRI Format'!T118</f>
        <v>100</v>
      </c>
      <c r="R118">
        <f>'Raw Data SWRI Format'!U118</f>
        <v>5.4</v>
      </c>
      <c r="S118">
        <f>'Raw Data SWRI Format'!AQ118</f>
        <v>103</v>
      </c>
      <c r="T118">
        <f>'Raw Data SWRI Format'!AH118</f>
        <v>0.73489000000000004</v>
      </c>
      <c r="U118">
        <f>'Raw Data SWRI Format'!AI118</f>
        <v>90</v>
      </c>
      <c r="V118">
        <f>'Raw Data SWRI Format'!AL118</f>
        <v>84</v>
      </c>
      <c r="W118">
        <f>'Raw Data SWRI Format'!AJ118</f>
        <v>1.4930000000000001</v>
      </c>
      <c r="X118">
        <f>'Raw Data SWRI Format'!AM118</f>
        <v>0.7349</v>
      </c>
      <c r="Y118">
        <f>'Raw Data SWRI Format'!AK118</f>
        <v>8.0599999999999997E-4</v>
      </c>
      <c r="Z118" s="33">
        <f>100*(('Test Info and Baseline Info'!$C$20-'Test Data'!X118)/('Test Data'!X118-'Test Data'!Y118))</f>
        <v>12.536541641806098</v>
      </c>
      <c r="AA118" s="33">
        <f>100*(('Test Info and Baseline Info'!$C$22-(T118+'Test Info and Baseline Info'!$G$5*(90-'Test Data'!U118)))/((T118+'Test Info and Baseline Info'!$G$5*(90-'Test Data'!U118))-'Test Data'!Y118))</f>
        <v>12.370518905193402</v>
      </c>
    </row>
    <row r="119" spans="1:27">
      <c r="A119" s="15">
        <v>11.8</v>
      </c>
      <c r="B119">
        <f>'Raw Data SWRI Format'!L119</f>
        <v>1800</v>
      </c>
      <c r="C119">
        <f>'Raw Data SWRI Format'!Y119</f>
        <v>90</v>
      </c>
      <c r="D119">
        <f>'Raw Data SWRI Format'!AB119</f>
        <v>24.8</v>
      </c>
      <c r="E119" s="44">
        <f>'Raw Data SWRI Format'!AD119</f>
        <v>39.4</v>
      </c>
      <c r="F119" s="44">
        <f>'Raw Data SWRI Format'!AG119</f>
        <v>998.9</v>
      </c>
      <c r="G119">
        <f>'Raw Data SWRI Format'!AC119</f>
        <v>40</v>
      </c>
      <c r="H119">
        <f>'Raw Data SWRI Format'!AA119</f>
        <v>90</v>
      </c>
      <c r="I119">
        <f>'Raw Data SWRI Format'!AE119</f>
        <v>95.6</v>
      </c>
      <c r="J119">
        <f>'Raw Data SWRI Format'!X119</f>
        <v>96</v>
      </c>
      <c r="K119">
        <f>'Raw Data SWRI Format'!AP119</f>
        <v>98.6</v>
      </c>
      <c r="L119">
        <f>'Raw Data SWRI Format'!N119</f>
        <v>115.18</v>
      </c>
      <c r="M119" s="44">
        <f>'Raw Data SWRI Format'!M119</f>
        <v>51.9</v>
      </c>
      <c r="N119">
        <f>'Raw Data SWRI Format'!V119</f>
        <v>20.6</v>
      </c>
      <c r="O119">
        <f>'Raw Data SWRI Format'!O119</f>
        <v>593.70000000000005</v>
      </c>
      <c r="P119">
        <f>'Raw Data SWRI Format'!P119</f>
        <v>369.8</v>
      </c>
      <c r="Q119">
        <f>'Raw Data SWRI Format'!T119</f>
        <v>99.9</v>
      </c>
      <c r="R119">
        <f>'Raw Data SWRI Format'!U119</f>
        <v>5.5</v>
      </c>
      <c r="S119">
        <f>'Raw Data SWRI Format'!AQ119</f>
        <v>102.9</v>
      </c>
      <c r="T119">
        <f>'Raw Data SWRI Format'!AH119</f>
        <v>0.73470000000000002</v>
      </c>
      <c r="U119">
        <f>'Raw Data SWRI Format'!AI119</f>
        <v>89.9</v>
      </c>
      <c r="V119">
        <f>'Raw Data SWRI Format'!AL119</f>
        <v>83.9</v>
      </c>
      <c r="W119">
        <f>'Raw Data SWRI Format'!AJ119</f>
        <v>1.4910000000000001</v>
      </c>
      <c r="X119">
        <f>'Raw Data SWRI Format'!AM119</f>
        <v>0.73460000000000003</v>
      </c>
      <c r="Y119">
        <f>'Raw Data SWRI Format'!AK119</f>
        <v>8.0599999999999997E-4</v>
      </c>
      <c r="Z119" s="33">
        <f>100*(('Test Info and Baseline Info'!$C$20-'Test Data'!X119)/('Test Data'!X119-'Test Data'!Y119))</f>
        <v>12.582550416056826</v>
      </c>
      <c r="AA119" s="33">
        <f>100*(('Test Info and Baseline Info'!$C$22-(T119+'Test Info and Baseline Info'!$G$5*(90-'Test Data'!U119)))/((T119+'Test Info and Baseline Info'!$G$5*(90-'Test Data'!U119))-'Test Data'!Y119))</f>
        <v>12.409156498373724</v>
      </c>
    </row>
    <row r="120" spans="1:27">
      <c r="A120" s="15">
        <v>11.9</v>
      </c>
      <c r="B120">
        <f>'Raw Data SWRI Format'!L120</f>
        <v>1800</v>
      </c>
      <c r="C120">
        <f>'Raw Data SWRI Format'!Y120</f>
        <v>90</v>
      </c>
      <c r="D120">
        <f>'Raw Data SWRI Format'!AB120</f>
        <v>25</v>
      </c>
      <c r="E120" s="44">
        <f>'Raw Data SWRI Format'!AD120</f>
        <v>40.4</v>
      </c>
      <c r="F120" s="44">
        <f>'Raw Data SWRI Format'!AG120</f>
        <v>998.9</v>
      </c>
      <c r="G120">
        <f>'Raw Data SWRI Format'!AC120</f>
        <v>40.200000000000003</v>
      </c>
      <c r="H120">
        <f>'Raw Data SWRI Format'!AA120</f>
        <v>89.9</v>
      </c>
      <c r="I120">
        <f>'Raw Data SWRI Format'!AE120</f>
        <v>95.4</v>
      </c>
      <c r="J120">
        <f>'Raw Data SWRI Format'!X120</f>
        <v>96</v>
      </c>
      <c r="K120">
        <f>'Raw Data SWRI Format'!AP120</f>
        <v>98.6</v>
      </c>
      <c r="L120">
        <f>'Raw Data SWRI Format'!N120</f>
        <v>112.79</v>
      </c>
      <c r="M120" s="44">
        <f>'Raw Data SWRI Format'!M120</f>
        <v>53.5</v>
      </c>
      <c r="N120">
        <f>'Raw Data SWRI Format'!V120</f>
        <v>20.5</v>
      </c>
      <c r="O120">
        <f>'Raw Data SWRI Format'!O120</f>
        <v>563.20000000000005</v>
      </c>
      <c r="P120">
        <f>'Raw Data SWRI Format'!P120</f>
        <v>370</v>
      </c>
      <c r="Q120">
        <f>'Raw Data SWRI Format'!T120</f>
        <v>99.9</v>
      </c>
      <c r="R120">
        <f>'Raw Data SWRI Format'!U120</f>
        <v>5.4</v>
      </c>
      <c r="S120">
        <f>'Raw Data SWRI Format'!AQ120</f>
        <v>102.9</v>
      </c>
      <c r="T120">
        <f>'Raw Data SWRI Format'!AH120</f>
        <v>0.73562000000000005</v>
      </c>
      <c r="U120">
        <f>'Raw Data SWRI Format'!AI120</f>
        <v>89.8</v>
      </c>
      <c r="V120">
        <f>'Raw Data SWRI Format'!AL120</f>
        <v>84</v>
      </c>
      <c r="W120">
        <f>'Raw Data SWRI Format'!AJ120</f>
        <v>1.5029999999999999</v>
      </c>
      <c r="X120">
        <f>'Raw Data SWRI Format'!AM120</f>
        <v>0.73540000000000005</v>
      </c>
      <c r="Y120">
        <f>'Raw Data SWRI Format'!AK120</f>
        <v>8.0699999999999999E-4</v>
      </c>
      <c r="Z120" s="33">
        <f>100*(('Test Info and Baseline Info'!$C$20-'Test Data'!X120)/('Test Data'!X120-'Test Data'!Y120))</f>
        <v>12.459960821842843</v>
      </c>
      <c r="AA120" s="33">
        <f>100*(('Test Info and Baseline Info'!$C$22-(T120+'Test Info and Baseline Info'!$G$5*(90-'Test Data'!U120)))/((T120+'Test Info and Baseline Info'!$G$5*(90-'Test Data'!U120))-'Test Data'!Y120))</f>
        <v>12.277946421791857</v>
      </c>
    </row>
    <row r="121" spans="1:27">
      <c r="A121" s="15">
        <v>12</v>
      </c>
      <c r="B121">
        <f>'Raw Data SWRI Format'!L121</f>
        <v>1800</v>
      </c>
      <c r="C121">
        <f>'Raw Data SWRI Format'!Y121</f>
        <v>90</v>
      </c>
      <c r="D121">
        <f>'Raw Data SWRI Format'!AB121</f>
        <v>24.8</v>
      </c>
      <c r="E121" s="44">
        <f>'Raw Data SWRI Format'!AD121</f>
        <v>41.7</v>
      </c>
      <c r="F121" s="44">
        <f>'Raw Data SWRI Format'!AG121</f>
        <v>998.9</v>
      </c>
      <c r="G121">
        <f>'Raw Data SWRI Format'!AC121</f>
        <v>40</v>
      </c>
      <c r="H121">
        <f>'Raw Data SWRI Format'!AA121</f>
        <v>89.9</v>
      </c>
      <c r="I121">
        <f>'Raw Data SWRI Format'!AE121</f>
        <v>95.4</v>
      </c>
      <c r="J121">
        <f>'Raw Data SWRI Format'!X121</f>
        <v>96</v>
      </c>
      <c r="K121">
        <f>'Raw Data SWRI Format'!AP121</f>
        <v>98.6</v>
      </c>
      <c r="L121">
        <f>'Raw Data SWRI Format'!N121</f>
        <v>112.99</v>
      </c>
      <c r="M121" s="44">
        <f>'Raw Data SWRI Format'!M121</f>
        <v>58.6</v>
      </c>
      <c r="N121">
        <f>'Raw Data SWRI Format'!V121</f>
        <v>20.7</v>
      </c>
      <c r="O121">
        <f>'Raw Data SWRI Format'!O121</f>
        <v>589.6</v>
      </c>
      <c r="P121">
        <f>'Raw Data SWRI Format'!P121</f>
        <v>370.2</v>
      </c>
      <c r="Q121">
        <f>'Raw Data SWRI Format'!T121</f>
        <v>99.8</v>
      </c>
      <c r="R121">
        <f>'Raw Data SWRI Format'!U121</f>
        <v>5.4</v>
      </c>
      <c r="S121">
        <f>'Raw Data SWRI Format'!AQ121</f>
        <v>102.8</v>
      </c>
      <c r="T121">
        <f>'Raw Data SWRI Format'!AH121</f>
        <v>0.73494999999999999</v>
      </c>
      <c r="U121">
        <f>'Raw Data SWRI Format'!AI121</f>
        <v>90</v>
      </c>
      <c r="V121">
        <f>'Raw Data SWRI Format'!AL121</f>
        <v>84</v>
      </c>
      <c r="W121">
        <f>'Raw Data SWRI Format'!AJ121</f>
        <v>1.5009999999999999</v>
      </c>
      <c r="X121">
        <f>'Raw Data SWRI Format'!AM121</f>
        <v>0.7349</v>
      </c>
      <c r="Y121">
        <f>'Raw Data SWRI Format'!AK121</f>
        <v>8.0599999999999997E-4</v>
      </c>
      <c r="Z121" s="33">
        <f>100*(('Test Info and Baseline Info'!$C$20-'Test Data'!X121)/('Test Data'!X121-'Test Data'!Y121))</f>
        <v>12.536541641806098</v>
      </c>
      <c r="AA121" s="33">
        <f>100*(('Test Info and Baseline Info'!$C$22-(T121+'Test Info and Baseline Info'!$G$5*(90-'Test Data'!U121)))/((T121+'Test Info and Baseline Info'!$G$5*(90-'Test Data'!U121))-'Test Data'!Y121))</f>
        <v>12.361335105919274</v>
      </c>
    </row>
    <row r="122" spans="1:27">
      <c r="A122" s="15">
        <v>12.1</v>
      </c>
      <c r="B122">
        <f>'Raw Data SWRI Format'!L122</f>
        <v>1800</v>
      </c>
      <c r="C122">
        <f>'Raw Data SWRI Format'!Y122</f>
        <v>90.1</v>
      </c>
      <c r="D122">
        <f>'Raw Data SWRI Format'!AB122</f>
        <v>24.9</v>
      </c>
      <c r="E122" s="44">
        <f>'Raw Data SWRI Format'!AD122</f>
        <v>43</v>
      </c>
      <c r="F122" s="44">
        <f>'Raw Data SWRI Format'!AG122</f>
        <v>998.9</v>
      </c>
      <c r="G122">
        <f>'Raw Data SWRI Format'!AC122</f>
        <v>40</v>
      </c>
      <c r="H122">
        <f>'Raw Data SWRI Format'!AA122</f>
        <v>90.1</v>
      </c>
      <c r="I122">
        <f>'Raw Data SWRI Format'!AE122</f>
        <v>95.5</v>
      </c>
      <c r="J122">
        <f>'Raw Data SWRI Format'!X122</f>
        <v>96</v>
      </c>
      <c r="K122">
        <f>'Raw Data SWRI Format'!AP122</f>
        <v>98.6</v>
      </c>
      <c r="L122">
        <f>'Raw Data SWRI Format'!N122</f>
        <v>114.9</v>
      </c>
      <c r="M122" s="44">
        <f>'Raw Data SWRI Format'!M122</f>
        <v>58.7</v>
      </c>
      <c r="N122">
        <f>'Raw Data SWRI Format'!V122</f>
        <v>20.8</v>
      </c>
      <c r="O122">
        <f>'Raw Data SWRI Format'!O122</f>
        <v>593.5</v>
      </c>
      <c r="P122">
        <f>'Raw Data SWRI Format'!P122</f>
        <v>369.6</v>
      </c>
      <c r="Q122">
        <f>'Raw Data SWRI Format'!T122</f>
        <v>100</v>
      </c>
      <c r="R122">
        <f>'Raw Data SWRI Format'!U122</f>
        <v>5.4</v>
      </c>
      <c r="S122">
        <f>'Raw Data SWRI Format'!AQ122</f>
        <v>103</v>
      </c>
      <c r="T122">
        <f>'Raw Data SWRI Format'!AH122</f>
        <v>0.73426999999999998</v>
      </c>
      <c r="U122">
        <f>'Raw Data SWRI Format'!AI122</f>
        <v>90.1</v>
      </c>
      <c r="V122">
        <f>'Raw Data SWRI Format'!AL122</f>
        <v>83.9</v>
      </c>
      <c r="W122">
        <f>'Raw Data SWRI Format'!AJ122</f>
        <v>1.5</v>
      </c>
      <c r="X122">
        <f>'Raw Data SWRI Format'!AM122</f>
        <v>0.73440000000000005</v>
      </c>
      <c r="Y122">
        <f>'Raw Data SWRI Format'!AK122</f>
        <v>8.0500000000000005E-4</v>
      </c>
      <c r="Z122" s="33">
        <f>100*(('Test Info and Baseline Info'!$C$20-'Test Data'!X122)/('Test Data'!X122-'Test Data'!Y122))</f>
        <v>12.613226644129252</v>
      </c>
      <c r="AA122" s="33">
        <f>100*(('Test Info and Baseline Info'!$C$22-(T122+'Test Info and Baseline Info'!$G$5*(90-'Test Data'!U122)))/((T122+'Test Info and Baseline Info'!$G$5*(90-'Test Data'!U122))-'Test Data'!Y122))</f>
        <v>12.455933937605304</v>
      </c>
    </row>
    <row r="123" spans="1:27">
      <c r="A123" s="15">
        <v>12.2</v>
      </c>
      <c r="B123">
        <f>'Raw Data SWRI Format'!L123</f>
        <v>1799</v>
      </c>
      <c r="C123">
        <f>'Raw Data SWRI Format'!Y123</f>
        <v>90.1</v>
      </c>
      <c r="D123">
        <f>'Raw Data SWRI Format'!AB123</f>
        <v>25.1</v>
      </c>
      <c r="E123" s="44">
        <f>'Raw Data SWRI Format'!AD123</f>
        <v>43.7</v>
      </c>
      <c r="F123" s="44">
        <f>'Raw Data SWRI Format'!AG123</f>
        <v>998.9</v>
      </c>
      <c r="G123">
        <f>'Raw Data SWRI Format'!AC123</f>
        <v>39.9</v>
      </c>
      <c r="H123">
        <f>'Raw Data SWRI Format'!AA123</f>
        <v>90.2</v>
      </c>
      <c r="I123">
        <f>'Raw Data SWRI Format'!AE123</f>
        <v>95.6</v>
      </c>
      <c r="J123">
        <f>'Raw Data SWRI Format'!X123</f>
        <v>96</v>
      </c>
      <c r="K123">
        <f>'Raw Data SWRI Format'!AP123</f>
        <v>98.5</v>
      </c>
      <c r="L123">
        <f>'Raw Data SWRI Format'!N123</f>
        <v>113.31</v>
      </c>
      <c r="M123" s="44">
        <f>'Raw Data SWRI Format'!M123</f>
        <v>58.8</v>
      </c>
      <c r="N123">
        <f>'Raw Data SWRI Format'!V123</f>
        <v>20.9</v>
      </c>
      <c r="O123">
        <f>'Raw Data SWRI Format'!O123</f>
        <v>588.1</v>
      </c>
      <c r="P123">
        <f>'Raw Data SWRI Format'!P123</f>
        <v>369.2</v>
      </c>
      <c r="Q123">
        <f>'Raw Data SWRI Format'!T123</f>
        <v>99.8</v>
      </c>
      <c r="R123">
        <f>'Raw Data SWRI Format'!U123</f>
        <v>5.4</v>
      </c>
      <c r="S123">
        <f>'Raw Data SWRI Format'!AQ123</f>
        <v>102.7</v>
      </c>
      <c r="T123">
        <f>'Raw Data SWRI Format'!AH123</f>
        <v>0.73323000000000005</v>
      </c>
      <c r="U123">
        <f>'Raw Data SWRI Format'!AI123</f>
        <v>90.1</v>
      </c>
      <c r="V123">
        <f>'Raw Data SWRI Format'!AL123</f>
        <v>83.8</v>
      </c>
      <c r="W123">
        <f>'Raw Data SWRI Format'!AJ123</f>
        <v>1.488</v>
      </c>
      <c r="X123">
        <f>'Raw Data SWRI Format'!AM123</f>
        <v>0.73340000000000005</v>
      </c>
      <c r="Y123">
        <f>'Raw Data SWRI Format'!AK123</f>
        <v>8.0400000000000003E-4</v>
      </c>
      <c r="Z123" s="33">
        <f>100*(('Test Info and Baseline Info'!$C$20-'Test Data'!X123)/('Test Data'!X123-'Test Data'!Y123))</f>
        <v>12.766927474351483</v>
      </c>
      <c r="AA123" s="33">
        <f>100*(('Test Info and Baseline Info'!$C$22-(T123+'Test Info and Baseline Info'!$G$5*(90-'Test Data'!U123)))/((T123+'Test Info and Baseline Info'!$G$5*(90-'Test Data'!U123))-'Test Data'!Y123))</f>
        <v>12.615583875959398</v>
      </c>
    </row>
    <row r="124" spans="1:27">
      <c r="A124" s="15">
        <v>12.3</v>
      </c>
      <c r="B124">
        <f>'Raw Data SWRI Format'!L124</f>
        <v>1800</v>
      </c>
      <c r="C124">
        <f>'Raw Data SWRI Format'!Y124</f>
        <v>90</v>
      </c>
      <c r="D124">
        <f>'Raw Data SWRI Format'!AB124</f>
        <v>24.7</v>
      </c>
      <c r="E124" s="44">
        <f>'Raw Data SWRI Format'!AD124</f>
        <v>43.3</v>
      </c>
      <c r="F124" s="44">
        <f>'Raw Data SWRI Format'!AG124</f>
        <v>998.9</v>
      </c>
      <c r="G124">
        <f>'Raw Data SWRI Format'!AC124</f>
        <v>40</v>
      </c>
      <c r="H124">
        <f>'Raw Data SWRI Format'!AA124</f>
        <v>90.1</v>
      </c>
      <c r="I124">
        <f>'Raw Data SWRI Format'!AE124</f>
        <v>95.6</v>
      </c>
      <c r="J124">
        <f>'Raw Data SWRI Format'!X124</f>
        <v>96</v>
      </c>
      <c r="K124">
        <f>'Raw Data SWRI Format'!AP124</f>
        <v>98.5</v>
      </c>
      <c r="L124">
        <f>'Raw Data SWRI Format'!N124</f>
        <v>115.33</v>
      </c>
      <c r="M124" s="44">
        <f>'Raw Data SWRI Format'!M124</f>
        <v>61.3</v>
      </c>
      <c r="N124">
        <f>'Raw Data SWRI Format'!V124</f>
        <v>20.9</v>
      </c>
      <c r="O124">
        <f>'Raw Data SWRI Format'!O124</f>
        <v>592.29999999999995</v>
      </c>
      <c r="P124">
        <f>'Raw Data SWRI Format'!P124</f>
        <v>369.9</v>
      </c>
      <c r="Q124">
        <f>'Raw Data SWRI Format'!T124</f>
        <v>99.9</v>
      </c>
      <c r="R124">
        <f>'Raw Data SWRI Format'!U124</f>
        <v>5.4</v>
      </c>
      <c r="S124">
        <f>'Raw Data SWRI Format'!AQ124</f>
        <v>103</v>
      </c>
      <c r="T124">
        <f>'Raw Data SWRI Format'!AH124</f>
        <v>0.73451999999999995</v>
      </c>
      <c r="U124">
        <f>'Raw Data SWRI Format'!AI124</f>
        <v>90</v>
      </c>
      <c r="V124">
        <f>'Raw Data SWRI Format'!AL124</f>
        <v>84</v>
      </c>
      <c r="W124">
        <f>'Raw Data SWRI Format'!AJ124</f>
        <v>1.5009999999999999</v>
      </c>
      <c r="X124">
        <f>'Raw Data SWRI Format'!AM124</f>
        <v>0.73450000000000004</v>
      </c>
      <c r="Y124">
        <f>'Raw Data SWRI Format'!AK124</f>
        <v>8.0599999999999997E-4</v>
      </c>
      <c r="Z124" s="33">
        <f>100*(('Test Info and Baseline Info'!$C$20-'Test Data'!X124)/('Test Data'!X124-'Test Data'!Y124))</f>
        <v>12.597895035259931</v>
      </c>
      <c r="AA124" s="33">
        <f>100*(('Test Info and Baseline Info'!$C$22-(T124+'Test Info and Baseline Info'!$G$5*(90-'Test Data'!U124)))/((T124+'Test Info and Baseline Info'!$G$5*(90-'Test Data'!U124))-'Test Data'!Y124))</f>
        <v>12.427185524604962</v>
      </c>
    </row>
    <row r="125" spans="1:27">
      <c r="A125" s="15">
        <v>12.4</v>
      </c>
      <c r="B125">
        <f>'Raw Data SWRI Format'!L125</f>
        <v>1800</v>
      </c>
      <c r="C125">
        <f>'Raw Data SWRI Format'!Y125</f>
        <v>90</v>
      </c>
      <c r="D125">
        <f>'Raw Data SWRI Format'!AB125</f>
        <v>25.6</v>
      </c>
      <c r="E125" s="44">
        <f>'Raw Data SWRI Format'!AD125</f>
        <v>42.1</v>
      </c>
      <c r="F125" s="44">
        <f>'Raw Data SWRI Format'!AG125</f>
        <v>998.9</v>
      </c>
      <c r="G125">
        <f>'Raw Data SWRI Format'!AC125</f>
        <v>40</v>
      </c>
      <c r="H125">
        <f>'Raw Data SWRI Format'!AA125</f>
        <v>90</v>
      </c>
      <c r="I125">
        <f>'Raw Data SWRI Format'!AE125</f>
        <v>95.6</v>
      </c>
      <c r="J125">
        <f>'Raw Data SWRI Format'!X125</f>
        <v>96.3</v>
      </c>
      <c r="K125">
        <f>'Raw Data SWRI Format'!AP125</f>
        <v>98.6</v>
      </c>
      <c r="L125">
        <f>'Raw Data SWRI Format'!N125</f>
        <v>114.03</v>
      </c>
      <c r="M125" s="44">
        <f>'Raw Data SWRI Format'!M125</f>
        <v>58.5</v>
      </c>
      <c r="N125">
        <f>'Raw Data SWRI Format'!V125</f>
        <v>21.2</v>
      </c>
      <c r="O125">
        <f>'Raw Data SWRI Format'!O125</f>
        <v>594.70000000000005</v>
      </c>
      <c r="P125">
        <f>'Raw Data SWRI Format'!P125</f>
        <v>370.2</v>
      </c>
      <c r="Q125">
        <f>'Raw Data SWRI Format'!T125</f>
        <v>100</v>
      </c>
      <c r="R125">
        <f>'Raw Data SWRI Format'!U125</f>
        <v>5.4</v>
      </c>
      <c r="S125">
        <f>'Raw Data SWRI Format'!AQ125</f>
        <v>103.2</v>
      </c>
      <c r="T125">
        <f>'Raw Data SWRI Format'!AH125</f>
        <v>0.73463999999999996</v>
      </c>
      <c r="U125">
        <f>'Raw Data SWRI Format'!AI125</f>
        <v>89.9</v>
      </c>
      <c r="V125">
        <f>'Raw Data SWRI Format'!AL125</f>
        <v>84.1</v>
      </c>
      <c r="W125">
        <f>'Raw Data SWRI Format'!AJ125</f>
        <v>1.5029999999999999</v>
      </c>
      <c r="X125">
        <f>'Raw Data SWRI Format'!AM125</f>
        <v>0.73450000000000004</v>
      </c>
      <c r="Y125">
        <f>'Raw Data SWRI Format'!AK125</f>
        <v>8.0800000000000002E-4</v>
      </c>
      <c r="Z125" s="33">
        <f>100*(('Test Info and Baseline Info'!$C$20-'Test Data'!X125)/('Test Data'!X125-'Test Data'!Y125))</f>
        <v>12.597929376359565</v>
      </c>
      <c r="AA125" s="33">
        <f>100*(('Test Info and Baseline Info'!$C$22-(T125+'Test Info and Baseline Info'!$G$5*(90-'Test Data'!U125)))/((T125+'Test Info and Baseline Info'!$G$5*(90-'Test Data'!U125))-'Test Data'!Y125))</f>
        <v>12.418381965029807</v>
      </c>
    </row>
    <row r="126" spans="1:27">
      <c r="A126" s="15">
        <v>12.5</v>
      </c>
      <c r="B126">
        <f>'Raw Data SWRI Format'!L126</f>
        <v>1801</v>
      </c>
      <c r="C126">
        <f>'Raw Data SWRI Format'!Y126</f>
        <v>89.9</v>
      </c>
      <c r="D126">
        <f>'Raw Data SWRI Format'!AB126</f>
        <v>24.6</v>
      </c>
      <c r="E126" s="44">
        <f>'Raw Data SWRI Format'!AD126</f>
        <v>40.700000000000003</v>
      </c>
      <c r="F126" s="44">
        <f>'Raw Data SWRI Format'!AG126</f>
        <v>998.9</v>
      </c>
      <c r="G126">
        <f>'Raw Data SWRI Format'!AC126</f>
        <v>40</v>
      </c>
      <c r="H126">
        <f>'Raw Data SWRI Format'!AA126</f>
        <v>89.9</v>
      </c>
      <c r="I126">
        <f>'Raw Data SWRI Format'!AE126</f>
        <v>95.4</v>
      </c>
      <c r="J126">
        <f>'Raw Data SWRI Format'!X126</f>
        <v>96.1</v>
      </c>
      <c r="K126">
        <f>'Raw Data SWRI Format'!AP126</f>
        <v>98.6</v>
      </c>
      <c r="L126">
        <f>'Raw Data SWRI Format'!N126</f>
        <v>115.06</v>
      </c>
      <c r="M126" s="44">
        <f>'Raw Data SWRI Format'!M126</f>
        <v>57.5</v>
      </c>
      <c r="N126">
        <f>'Raw Data SWRI Format'!V126</f>
        <v>21</v>
      </c>
      <c r="O126">
        <f>'Raw Data SWRI Format'!O126</f>
        <v>592.6</v>
      </c>
      <c r="P126">
        <f>'Raw Data SWRI Format'!P126</f>
        <v>370.3</v>
      </c>
      <c r="Q126">
        <f>'Raw Data SWRI Format'!T126</f>
        <v>100</v>
      </c>
      <c r="R126">
        <f>'Raw Data SWRI Format'!U126</f>
        <v>5.4</v>
      </c>
      <c r="S126">
        <f>'Raw Data SWRI Format'!AQ126</f>
        <v>103.2</v>
      </c>
      <c r="T126">
        <f>'Raw Data SWRI Format'!AH126</f>
        <v>0.73463999999999996</v>
      </c>
      <c r="U126">
        <f>'Raw Data SWRI Format'!AI126</f>
        <v>89.9</v>
      </c>
      <c r="V126">
        <f>'Raw Data SWRI Format'!AL126</f>
        <v>84.1</v>
      </c>
      <c r="W126">
        <f>'Raw Data SWRI Format'!AJ126</f>
        <v>1.498</v>
      </c>
      <c r="X126">
        <f>'Raw Data SWRI Format'!AM126</f>
        <v>0.73450000000000004</v>
      </c>
      <c r="Y126">
        <f>'Raw Data SWRI Format'!AK126</f>
        <v>8.0699999999999999E-4</v>
      </c>
      <c r="Z126" s="33">
        <f>100*(('Test Info and Baseline Info'!$C$20-'Test Data'!X126)/('Test Data'!X126-'Test Data'!Y126))</f>
        <v>12.597912205786344</v>
      </c>
      <c r="AA126" s="33">
        <f>100*(('Test Info and Baseline Info'!$C$22-(T126+'Test Info and Baseline Info'!$G$5*(90-'Test Data'!U126)))/((T126+'Test Info and Baseline Info'!$G$5*(90-'Test Data'!U126))-'Test Data'!Y126))</f>
        <v>12.418365040965753</v>
      </c>
    </row>
    <row r="127" spans="1:27">
      <c r="A127" s="15">
        <v>12.6</v>
      </c>
      <c r="B127">
        <f>'Raw Data SWRI Format'!L127</f>
        <v>1801</v>
      </c>
      <c r="C127">
        <f>'Raw Data SWRI Format'!Y127</f>
        <v>90</v>
      </c>
      <c r="D127">
        <f>'Raw Data SWRI Format'!AB127</f>
        <v>25.7</v>
      </c>
      <c r="E127" s="44">
        <f>'Raw Data SWRI Format'!AD127</f>
        <v>40.299999999999997</v>
      </c>
      <c r="F127" s="44">
        <f>'Raw Data SWRI Format'!AG127</f>
        <v>998.9</v>
      </c>
      <c r="G127">
        <f>'Raw Data SWRI Format'!AC127</f>
        <v>39.9</v>
      </c>
      <c r="H127">
        <f>'Raw Data SWRI Format'!AA127</f>
        <v>89.8</v>
      </c>
      <c r="I127">
        <f>'Raw Data SWRI Format'!AE127</f>
        <v>95.3</v>
      </c>
      <c r="J127">
        <f>'Raw Data SWRI Format'!X127</f>
        <v>96</v>
      </c>
      <c r="K127">
        <f>'Raw Data SWRI Format'!AP127</f>
        <v>98.5</v>
      </c>
      <c r="L127">
        <f>'Raw Data SWRI Format'!N127</f>
        <v>114</v>
      </c>
      <c r="M127" s="44">
        <f>'Raw Data SWRI Format'!M127</f>
        <v>56.7</v>
      </c>
      <c r="N127">
        <f>'Raw Data SWRI Format'!V127</f>
        <v>20.7</v>
      </c>
      <c r="O127">
        <f>'Raw Data SWRI Format'!O127</f>
        <v>592</v>
      </c>
      <c r="P127">
        <f>'Raw Data SWRI Format'!P127</f>
        <v>370.1</v>
      </c>
      <c r="Q127">
        <f>'Raw Data SWRI Format'!T127</f>
        <v>99.9</v>
      </c>
      <c r="R127">
        <f>'Raw Data SWRI Format'!U127</f>
        <v>5.4</v>
      </c>
      <c r="S127">
        <f>'Raw Data SWRI Format'!AQ127</f>
        <v>102.8</v>
      </c>
      <c r="T127">
        <f>'Raw Data SWRI Format'!AH127</f>
        <v>0.73494999999999999</v>
      </c>
      <c r="U127">
        <f>'Raw Data SWRI Format'!AI127</f>
        <v>89.8</v>
      </c>
      <c r="V127">
        <f>'Raw Data SWRI Format'!AL127</f>
        <v>84</v>
      </c>
      <c r="W127">
        <f>'Raw Data SWRI Format'!AJ127</f>
        <v>1.5</v>
      </c>
      <c r="X127">
        <f>'Raw Data SWRI Format'!AM127</f>
        <v>0.73470000000000002</v>
      </c>
      <c r="Y127">
        <f>'Raw Data SWRI Format'!AK127</f>
        <v>8.0599999999999997E-4</v>
      </c>
      <c r="Z127" s="33">
        <f>100*(('Test Info and Baseline Info'!$C$20-'Test Data'!X127)/('Test Data'!X127-'Test Data'!Y127))</f>
        <v>12.567209978552766</v>
      </c>
      <c r="AA127" s="33">
        <f>100*(('Test Info and Baseline Info'!$C$22-(T127+'Test Info and Baseline Info'!$G$5*(90-'Test Data'!U127)))/((T127+'Test Info and Baseline Info'!$G$5*(90-'Test Data'!U127))-'Test Data'!Y127))</f>
        <v>12.380415035765406</v>
      </c>
    </row>
    <row r="128" spans="1:27">
      <c r="A128" s="15">
        <v>12.7</v>
      </c>
      <c r="B128">
        <f>'Raw Data SWRI Format'!L128</f>
        <v>1800</v>
      </c>
      <c r="C128">
        <f>'Raw Data SWRI Format'!Y128</f>
        <v>89.9</v>
      </c>
      <c r="D128">
        <f>'Raw Data SWRI Format'!AB128</f>
        <v>24.7</v>
      </c>
      <c r="E128" s="44">
        <f>'Raw Data SWRI Format'!AD128</f>
        <v>39.299999999999997</v>
      </c>
      <c r="F128" s="44">
        <f>'Raw Data SWRI Format'!AG128</f>
        <v>998.9</v>
      </c>
      <c r="G128">
        <f>'Raw Data SWRI Format'!AC128</f>
        <v>40</v>
      </c>
      <c r="H128">
        <f>'Raw Data SWRI Format'!AA128</f>
        <v>89.9</v>
      </c>
      <c r="I128">
        <f>'Raw Data SWRI Format'!AE128</f>
        <v>95.4</v>
      </c>
      <c r="J128">
        <f>'Raw Data SWRI Format'!X128</f>
        <v>96</v>
      </c>
      <c r="K128">
        <f>'Raw Data SWRI Format'!AP128</f>
        <v>98.6</v>
      </c>
      <c r="L128">
        <f>'Raw Data SWRI Format'!N128</f>
        <v>111.49</v>
      </c>
      <c r="M128" s="44">
        <f>'Raw Data SWRI Format'!M128</f>
        <v>54</v>
      </c>
      <c r="N128">
        <f>'Raw Data SWRI Format'!V128</f>
        <v>20.8</v>
      </c>
      <c r="O128">
        <f>'Raw Data SWRI Format'!O128</f>
        <v>576.70000000000005</v>
      </c>
      <c r="P128">
        <f>'Raw Data SWRI Format'!P128</f>
        <v>369.6</v>
      </c>
      <c r="Q128">
        <f>'Raw Data SWRI Format'!T128</f>
        <v>99.9</v>
      </c>
      <c r="R128">
        <f>'Raw Data SWRI Format'!U128</f>
        <v>5.4</v>
      </c>
      <c r="S128">
        <f>'Raw Data SWRI Format'!AQ128</f>
        <v>103</v>
      </c>
      <c r="T128">
        <f>'Raw Data SWRI Format'!AH128</f>
        <v>0.73414999999999997</v>
      </c>
      <c r="U128">
        <f>'Raw Data SWRI Format'!AI128</f>
        <v>90</v>
      </c>
      <c r="V128">
        <f>'Raw Data SWRI Format'!AL128</f>
        <v>84</v>
      </c>
      <c r="W128">
        <f>'Raw Data SWRI Format'!AJ128</f>
        <v>1.502</v>
      </c>
      <c r="X128">
        <f>'Raw Data SWRI Format'!AM128</f>
        <v>0.73409999999999997</v>
      </c>
      <c r="Y128">
        <f>'Raw Data SWRI Format'!AK128</f>
        <v>8.0599999999999997E-4</v>
      </c>
      <c r="Z128" s="33">
        <f>100*(('Test Info and Baseline Info'!$C$20-'Test Data'!X128)/('Test Data'!X128-'Test Data'!Y128))</f>
        <v>12.659315363278587</v>
      </c>
      <c r="AA128" s="33">
        <f>100*(('Test Info and Baseline Info'!$C$22-(T128+'Test Info and Baseline Info'!$G$5*(90-'Test Data'!U128)))/((T128+'Test Info and Baseline Info'!$G$5*(90-'Test Data'!U128))-'Test Data'!Y128))</f>
        <v>12.483909324955276</v>
      </c>
    </row>
    <row r="129" spans="1:27">
      <c r="A129" s="15">
        <v>12.8</v>
      </c>
      <c r="B129">
        <f>'Raw Data SWRI Format'!L129</f>
        <v>1800</v>
      </c>
      <c r="C129">
        <f>'Raw Data SWRI Format'!Y129</f>
        <v>90</v>
      </c>
      <c r="D129">
        <f>'Raw Data SWRI Format'!AB129</f>
        <v>25.1</v>
      </c>
      <c r="E129" s="44">
        <f>'Raw Data SWRI Format'!AD129</f>
        <v>38.299999999999997</v>
      </c>
      <c r="F129" s="44">
        <f>'Raw Data SWRI Format'!AG129</f>
        <v>998.9</v>
      </c>
      <c r="G129">
        <f>'Raw Data SWRI Format'!AC129</f>
        <v>40</v>
      </c>
      <c r="H129">
        <f>'Raw Data SWRI Format'!AA129</f>
        <v>90.1</v>
      </c>
      <c r="I129">
        <f>'Raw Data SWRI Format'!AE129</f>
        <v>95.6</v>
      </c>
      <c r="J129">
        <f>'Raw Data SWRI Format'!X129</f>
        <v>96</v>
      </c>
      <c r="K129">
        <f>'Raw Data SWRI Format'!AP129</f>
        <v>98.6</v>
      </c>
      <c r="L129">
        <f>'Raw Data SWRI Format'!N129</f>
        <v>113.71</v>
      </c>
      <c r="M129" s="44">
        <f>'Raw Data SWRI Format'!M129</f>
        <v>52.1</v>
      </c>
      <c r="N129">
        <f>'Raw Data SWRI Format'!V129</f>
        <v>20.8</v>
      </c>
      <c r="O129">
        <f>'Raw Data SWRI Format'!O129</f>
        <v>593.29999999999995</v>
      </c>
      <c r="P129">
        <f>'Raw Data SWRI Format'!P129</f>
        <v>369.6</v>
      </c>
      <c r="Q129">
        <f>'Raw Data SWRI Format'!T129</f>
        <v>100</v>
      </c>
      <c r="R129">
        <f>'Raw Data SWRI Format'!U129</f>
        <v>5.4</v>
      </c>
      <c r="S129">
        <f>'Raw Data SWRI Format'!AQ129</f>
        <v>103.1</v>
      </c>
      <c r="T129">
        <f>'Raw Data SWRI Format'!AH129</f>
        <v>0.73397000000000001</v>
      </c>
      <c r="U129">
        <f>'Raw Data SWRI Format'!AI129</f>
        <v>90.1</v>
      </c>
      <c r="V129">
        <f>'Raw Data SWRI Format'!AL129</f>
        <v>84</v>
      </c>
      <c r="W129">
        <f>'Raw Data SWRI Format'!AJ129</f>
        <v>1.5029999999999999</v>
      </c>
      <c r="X129">
        <f>'Raw Data SWRI Format'!AM129</f>
        <v>0.73419999999999996</v>
      </c>
      <c r="Y129">
        <f>'Raw Data SWRI Format'!AK129</f>
        <v>8.0599999999999997E-4</v>
      </c>
      <c r="Z129" s="33">
        <f>100*(('Test Info and Baseline Info'!$C$20-'Test Data'!X129)/('Test Data'!X129-'Test Data'!Y129))</f>
        <v>12.643954000169089</v>
      </c>
      <c r="AA129" s="33">
        <f>100*(('Test Info and Baseline Info'!$C$22-(T129+'Test Info and Baseline Info'!$G$5*(90-'Test Data'!U129)))/((T129+'Test Info and Baseline Info'!$G$5*(90-'Test Data'!U129))-'Test Data'!Y129))</f>
        <v>12.501962339926514</v>
      </c>
    </row>
    <row r="130" spans="1:27">
      <c r="A130" s="15">
        <v>12.9</v>
      </c>
      <c r="B130">
        <f>'Raw Data SWRI Format'!L130</f>
        <v>1800</v>
      </c>
      <c r="C130">
        <f>'Raw Data SWRI Format'!Y130</f>
        <v>89.9</v>
      </c>
      <c r="D130">
        <f>'Raw Data SWRI Format'!AB130</f>
        <v>24.9</v>
      </c>
      <c r="E130" s="44">
        <f>'Raw Data SWRI Format'!AD130</f>
        <v>38</v>
      </c>
      <c r="F130" s="44">
        <f>'Raw Data SWRI Format'!AG130</f>
        <v>998.9</v>
      </c>
      <c r="G130">
        <f>'Raw Data SWRI Format'!AC130</f>
        <v>40</v>
      </c>
      <c r="H130">
        <f>'Raw Data SWRI Format'!AA130</f>
        <v>90.2</v>
      </c>
      <c r="I130">
        <f>'Raw Data SWRI Format'!AE130</f>
        <v>95.6</v>
      </c>
      <c r="J130">
        <f>'Raw Data SWRI Format'!X130</f>
        <v>96</v>
      </c>
      <c r="K130">
        <f>'Raw Data SWRI Format'!AP130</f>
        <v>98.6</v>
      </c>
      <c r="L130">
        <f>'Raw Data SWRI Format'!N130</f>
        <v>113.54</v>
      </c>
      <c r="M130" s="44">
        <f>'Raw Data SWRI Format'!M130</f>
        <v>51.7</v>
      </c>
      <c r="N130">
        <f>'Raw Data SWRI Format'!V130</f>
        <v>20.7</v>
      </c>
      <c r="O130">
        <f>'Raw Data SWRI Format'!O130</f>
        <v>591.1</v>
      </c>
      <c r="P130">
        <f>'Raw Data SWRI Format'!P130</f>
        <v>369.4</v>
      </c>
      <c r="Q130">
        <f>'Raw Data SWRI Format'!T130</f>
        <v>100</v>
      </c>
      <c r="R130">
        <f>'Raw Data SWRI Format'!U130</f>
        <v>5.4</v>
      </c>
      <c r="S130">
        <f>'Raw Data SWRI Format'!AQ130</f>
        <v>102.9</v>
      </c>
      <c r="T130">
        <f>'Raw Data SWRI Format'!AH130</f>
        <v>0.73409000000000002</v>
      </c>
      <c r="U130">
        <f>'Raw Data SWRI Format'!AI130</f>
        <v>90.1</v>
      </c>
      <c r="V130">
        <f>'Raw Data SWRI Format'!AL130</f>
        <v>83.9</v>
      </c>
      <c r="W130">
        <f>'Raw Data SWRI Format'!AJ130</f>
        <v>1.5</v>
      </c>
      <c r="X130">
        <f>'Raw Data SWRI Format'!AM130</f>
        <v>0.73419999999999996</v>
      </c>
      <c r="Y130">
        <f>'Raw Data SWRI Format'!AK130</f>
        <v>8.0400000000000003E-4</v>
      </c>
      <c r="Z130" s="33">
        <f>100*(('Test Info and Baseline Info'!$C$20-'Test Data'!X130)/('Test Data'!X130-'Test Data'!Y130))</f>
        <v>12.643919519604701</v>
      </c>
      <c r="AA130" s="33">
        <f>100*(('Test Info and Baseline Info'!$C$22-(T130+'Test Info and Baseline Info'!$G$5*(90-'Test Data'!U130)))/((T130+'Test Info and Baseline Info'!$G$5*(90-'Test Data'!U130))-'Test Data'!Y130))</f>
        <v>12.483519208592794</v>
      </c>
    </row>
    <row r="131" spans="1:27">
      <c r="A131" s="15">
        <v>13</v>
      </c>
      <c r="B131">
        <f>'Raw Data SWRI Format'!L131</f>
        <v>1800</v>
      </c>
      <c r="C131">
        <f>'Raw Data SWRI Format'!Y131</f>
        <v>89.9</v>
      </c>
      <c r="D131">
        <f>'Raw Data SWRI Format'!AB131</f>
        <v>24.8</v>
      </c>
      <c r="E131" s="44">
        <f>'Raw Data SWRI Format'!AD131</f>
        <v>37.799999999999997</v>
      </c>
      <c r="F131" s="44">
        <f>'Raw Data SWRI Format'!AG131</f>
        <v>998.9</v>
      </c>
      <c r="G131">
        <f>'Raw Data SWRI Format'!AC131</f>
        <v>40</v>
      </c>
      <c r="H131">
        <f>'Raw Data SWRI Format'!AA131</f>
        <v>89.9</v>
      </c>
      <c r="I131">
        <f>'Raw Data SWRI Format'!AE131</f>
        <v>95.5</v>
      </c>
      <c r="J131">
        <f>'Raw Data SWRI Format'!X131</f>
        <v>96</v>
      </c>
      <c r="K131">
        <f>'Raw Data SWRI Format'!AP131</f>
        <v>98.6</v>
      </c>
      <c r="L131">
        <f>'Raw Data SWRI Format'!N131</f>
        <v>112.71</v>
      </c>
      <c r="M131" s="44">
        <f>'Raw Data SWRI Format'!M131</f>
        <v>53.7</v>
      </c>
      <c r="N131">
        <f>'Raw Data SWRI Format'!V131</f>
        <v>20.7</v>
      </c>
      <c r="O131">
        <f>'Raw Data SWRI Format'!O131</f>
        <v>590.4</v>
      </c>
      <c r="P131">
        <f>'Raw Data SWRI Format'!P131</f>
        <v>370.3</v>
      </c>
      <c r="Q131">
        <f>'Raw Data SWRI Format'!T131</f>
        <v>100.1</v>
      </c>
      <c r="R131">
        <f>'Raw Data SWRI Format'!U131</f>
        <v>5.4</v>
      </c>
      <c r="S131">
        <f>'Raw Data SWRI Format'!AQ131</f>
        <v>103.3</v>
      </c>
      <c r="T131">
        <f>'Raw Data SWRI Format'!AH131</f>
        <v>0.73409000000000002</v>
      </c>
      <c r="U131">
        <f>'Raw Data SWRI Format'!AI131</f>
        <v>89.9</v>
      </c>
      <c r="V131">
        <f>'Raw Data SWRI Format'!AL131</f>
        <v>84</v>
      </c>
      <c r="W131">
        <f>'Raw Data SWRI Format'!AJ131</f>
        <v>1.5049999999999999</v>
      </c>
      <c r="X131">
        <f>'Raw Data SWRI Format'!AM131</f>
        <v>0.73399999999999999</v>
      </c>
      <c r="Y131">
        <f>'Raw Data SWRI Format'!AK131</f>
        <v>8.0599999999999997E-4</v>
      </c>
      <c r="Z131" s="33">
        <f>100*(('Test Info and Baseline Info'!$C$20-'Test Data'!X131)/('Test Data'!X131-'Test Data'!Y131))</f>
        <v>12.674680916646899</v>
      </c>
      <c r="AA131" s="33">
        <f>100*(('Test Info and Baseline Info'!$C$22-(T131+'Test Info and Baseline Info'!$G$5*(90-'Test Data'!U131)))/((T131+'Test Info and Baseline Info'!$G$5*(90-'Test Data'!U131))-'Test Data'!Y131))</f>
        <v>12.502674717308009</v>
      </c>
    </row>
    <row r="132" spans="1:27">
      <c r="A132" s="15">
        <v>13.1</v>
      </c>
      <c r="B132">
        <f>'Raw Data SWRI Format'!L132</f>
        <v>1800</v>
      </c>
      <c r="C132">
        <f>'Raw Data SWRI Format'!Y132</f>
        <v>90</v>
      </c>
      <c r="D132">
        <f>'Raw Data SWRI Format'!AB132</f>
        <v>25.4</v>
      </c>
      <c r="E132" s="44">
        <f>'Raw Data SWRI Format'!AD132</f>
        <v>37.6</v>
      </c>
      <c r="F132" s="44">
        <f>'Raw Data SWRI Format'!AG132</f>
        <v>998.9</v>
      </c>
      <c r="G132">
        <f>'Raw Data SWRI Format'!AC132</f>
        <v>39.9</v>
      </c>
      <c r="H132">
        <f>'Raw Data SWRI Format'!AA132</f>
        <v>89.9</v>
      </c>
      <c r="I132">
        <f>'Raw Data SWRI Format'!AE132</f>
        <v>95.4</v>
      </c>
      <c r="J132">
        <f>'Raw Data SWRI Format'!X132</f>
        <v>96</v>
      </c>
      <c r="K132">
        <f>'Raw Data SWRI Format'!AP132</f>
        <v>98.6</v>
      </c>
      <c r="L132">
        <f>'Raw Data SWRI Format'!N132</f>
        <v>113.6</v>
      </c>
      <c r="M132" s="44">
        <f>'Raw Data SWRI Format'!M132</f>
        <v>52.5</v>
      </c>
      <c r="N132">
        <f>'Raw Data SWRI Format'!V132</f>
        <v>20.8</v>
      </c>
      <c r="O132">
        <f>'Raw Data SWRI Format'!O132</f>
        <v>582.6</v>
      </c>
      <c r="P132">
        <f>'Raw Data SWRI Format'!P132</f>
        <v>370.1</v>
      </c>
      <c r="Q132">
        <f>'Raw Data SWRI Format'!T132</f>
        <v>100.1</v>
      </c>
      <c r="R132">
        <f>'Raw Data SWRI Format'!U132</f>
        <v>5.4</v>
      </c>
      <c r="S132">
        <f>'Raw Data SWRI Format'!AQ132</f>
        <v>103.1</v>
      </c>
      <c r="T132">
        <f>'Raw Data SWRI Format'!AH132</f>
        <v>0.73446</v>
      </c>
      <c r="U132">
        <f>'Raw Data SWRI Format'!AI132</f>
        <v>90</v>
      </c>
      <c r="V132">
        <f>'Raw Data SWRI Format'!AL132</f>
        <v>84.1</v>
      </c>
      <c r="W132">
        <f>'Raw Data SWRI Format'!AJ132</f>
        <v>1.504</v>
      </c>
      <c r="X132">
        <f>'Raw Data SWRI Format'!AM132</f>
        <v>0.73440000000000005</v>
      </c>
      <c r="Y132">
        <f>'Raw Data SWRI Format'!AK132</f>
        <v>8.0699999999999999E-4</v>
      </c>
      <c r="Z132" s="33">
        <f>100*(('Test Info and Baseline Info'!$C$20-'Test Data'!X132)/('Test Data'!X132-'Test Data'!Y132))</f>
        <v>12.61326103166197</v>
      </c>
      <c r="AA132" s="33">
        <f>100*(('Test Info and Baseline Info'!$C$22-(T132+'Test Info and Baseline Info'!$G$5*(90-'Test Data'!U132)))/((T132+'Test Info and Baseline Info'!$G$5*(90-'Test Data'!U132))-'Test Data'!Y132))</f>
        <v>12.436397043288856</v>
      </c>
    </row>
    <row r="133" spans="1:27">
      <c r="A133" s="15">
        <v>13.2</v>
      </c>
      <c r="B133">
        <f>'Raw Data SWRI Format'!L133</f>
        <v>1800</v>
      </c>
      <c r="C133">
        <f>'Raw Data SWRI Format'!Y133</f>
        <v>90</v>
      </c>
      <c r="D133">
        <f>'Raw Data SWRI Format'!AB133</f>
        <v>24.4</v>
      </c>
      <c r="E133" s="44">
        <f>'Raw Data SWRI Format'!AD133</f>
        <v>37.5</v>
      </c>
      <c r="F133" s="44">
        <f>'Raw Data SWRI Format'!AG133</f>
        <v>998.9</v>
      </c>
      <c r="G133">
        <f>'Raw Data SWRI Format'!AC133</f>
        <v>40</v>
      </c>
      <c r="H133">
        <f>'Raw Data SWRI Format'!AA133</f>
        <v>89.8</v>
      </c>
      <c r="I133">
        <f>'Raw Data SWRI Format'!AE133</f>
        <v>95.4</v>
      </c>
      <c r="J133">
        <f>'Raw Data SWRI Format'!X133</f>
        <v>96</v>
      </c>
      <c r="K133">
        <f>'Raw Data SWRI Format'!AP133</f>
        <v>98.6</v>
      </c>
      <c r="L133">
        <f>'Raw Data SWRI Format'!N133</f>
        <v>115.35</v>
      </c>
      <c r="M133" s="44">
        <f>'Raw Data SWRI Format'!M133</f>
        <v>53.4</v>
      </c>
      <c r="N133">
        <f>'Raw Data SWRI Format'!V133</f>
        <v>20.9</v>
      </c>
      <c r="O133">
        <f>'Raw Data SWRI Format'!O133</f>
        <v>593.70000000000005</v>
      </c>
      <c r="P133">
        <f>'Raw Data SWRI Format'!P133</f>
        <v>370.6</v>
      </c>
      <c r="Q133">
        <f>'Raw Data SWRI Format'!T133</f>
        <v>99.9</v>
      </c>
      <c r="R133">
        <f>'Raw Data SWRI Format'!U133</f>
        <v>5.5</v>
      </c>
      <c r="S133">
        <f>'Raw Data SWRI Format'!AQ133</f>
        <v>103.3</v>
      </c>
      <c r="T133">
        <f>'Raw Data SWRI Format'!AH133</f>
        <v>0.73433999999999999</v>
      </c>
      <c r="U133">
        <f>'Raw Data SWRI Format'!AI133</f>
        <v>89.9</v>
      </c>
      <c r="V133">
        <f>'Raw Data SWRI Format'!AL133</f>
        <v>84.2</v>
      </c>
      <c r="W133">
        <f>'Raw Data SWRI Format'!AJ133</f>
        <v>1.502</v>
      </c>
      <c r="X133">
        <f>'Raw Data SWRI Format'!AM133</f>
        <v>0.73429999999999995</v>
      </c>
      <c r="Y133">
        <f>'Raw Data SWRI Format'!AK133</f>
        <v>8.0800000000000002E-4</v>
      </c>
      <c r="Z133" s="33">
        <f>100*(('Test Info and Baseline Info'!$C$20-'Test Data'!X133)/('Test Data'!X133-'Test Data'!Y133))</f>
        <v>12.628631259781988</v>
      </c>
      <c r="AA133" s="33">
        <f>100*(('Test Info and Baseline Info'!$C$22-(T133+'Test Info and Baseline Info'!$G$5*(90-'Test Data'!U133)))/((T133+'Test Info and Baseline Info'!$G$5*(90-'Test Data'!U133))-'Test Data'!Y133))</f>
        <v>12.464362754113266</v>
      </c>
    </row>
    <row r="134" spans="1:27">
      <c r="A134" s="15">
        <v>13.3</v>
      </c>
      <c r="B134">
        <f>'Raw Data SWRI Format'!L134</f>
        <v>1800</v>
      </c>
      <c r="C134">
        <f>'Raw Data SWRI Format'!Y134</f>
        <v>90</v>
      </c>
      <c r="D134">
        <f>'Raw Data SWRI Format'!AB134</f>
        <v>25.1</v>
      </c>
      <c r="E134" s="44">
        <f>'Raw Data SWRI Format'!AD134</f>
        <v>37.5</v>
      </c>
      <c r="F134" s="44">
        <f>'Raw Data SWRI Format'!AG134</f>
        <v>998.9</v>
      </c>
      <c r="G134">
        <f>'Raw Data SWRI Format'!AC134</f>
        <v>40.299999999999997</v>
      </c>
      <c r="H134">
        <f>'Raw Data SWRI Format'!AA134</f>
        <v>90</v>
      </c>
      <c r="I134">
        <f>'Raw Data SWRI Format'!AE134</f>
        <v>95.5</v>
      </c>
      <c r="J134">
        <f>'Raw Data SWRI Format'!X134</f>
        <v>96</v>
      </c>
      <c r="K134">
        <f>'Raw Data SWRI Format'!AP134</f>
        <v>98.6</v>
      </c>
      <c r="L134">
        <f>'Raw Data SWRI Format'!N134</f>
        <v>109.87</v>
      </c>
      <c r="M134" s="44">
        <f>'Raw Data SWRI Format'!M134</f>
        <v>51.4</v>
      </c>
      <c r="N134">
        <f>'Raw Data SWRI Format'!V134</f>
        <v>20.9</v>
      </c>
      <c r="O134">
        <f>'Raw Data SWRI Format'!O134</f>
        <v>573.9</v>
      </c>
      <c r="P134">
        <f>'Raw Data SWRI Format'!P134</f>
        <v>369.7</v>
      </c>
      <c r="Q134">
        <f>'Raw Data SWRI Format'!T134</f>
        <v>100</v>
      </c>
      <c r="R134">
        <f>'Raw Data SWRI Format'!U134</f>
        <v>5.4</v>
      </c>
      <c r="S134">
        <f>'Raw Data SWRI Format'!AQ134</f>
        <v>103</v>
      </c>
      <c r="T134">
        <f>'Raw Data SWRI Format'!AH134</f>
        <v>0.73311000000000004</v>
      </c>
      <c r="U134">
        <f>'Raw Data SWRI Format'!AI134</f>
        <v>90</v>
      </c>
      <c r="V134">
        <f>'Raw Data SWRI Format'!AL134</f>
        <v>83.9</v>
      </c>
      <c r="W134">
        <f>'Raw Data SWRI Format'!AJ134</f>
        <v>1.486</v>
      </c>
      <c r="X134">
        <f>'Raw Data SWRI Format'!AM134</f>
        <v>0.73309999999999997</v>
      </c>
      <c r="Y134">
        <f>'Raw Data SWRI Format'!AK134</f>
        <v>8.0500000000000005E-4</v>
      </c>
      <c r="Z134" s="33">
        <f>100*(('Test Info and Baseline Info'!$C$20-'Test Data'!X134)/('Test Data'!X134-'Test Data'!Y134))</f>
        <v>12.813142244587233</v>
      </c>
      <c r="AA134" s="33">
        <f>100*(('Test Info and Baseline Info'!$C$22-(T134+'Test Info and Baseline Info'!$G$5*(90-'Test Data'!U134)))/((T134+'Test Info and Baseline Info'!$G$5*(90-'Test Data'!U134))-'Test Data'!Y134))</f>
        <v>12.643638920941402</v>
      </c>
    </row>
    <row r="135" spans="1:27">
      <c r="A135" s="15">
        <v>13.4</v>
      </c>
      <c r="B135">
        <f>'Raw Data SWRI Format'!L135</f>
        <v>1800</v>
      </c>
      <c r="C135">
        <f>'Raw Data SWRI Format'!Y135</f>
        <v>90</v>
      </c>
      <c r="D135">
        <f>'Raw Data SWRI Format'!AB135</f>
        <v>25.6</v>
      </c>
      <c r="E135" s="44">
        <f>'Raw Data SWRI Format'!AD135</f>
        <v>37.5</v>
      </c>
      <c r="F135" s="44">
        <f>'Raw Data SWRI Format'!AG135</f>
        <v>998.9</v>
      </c>
      <c r="G135">
        <f>'Raw Data SWRI Format'!AC135</f>
        <v>40</v>
      </c>
      <c r="H135">
        <f>'Raw Data SWRI Format'!AA135</f>
        <v>90</v>
      </c>
      <c r="I135">
        <f>'Raw Data SWRI Format'!AE135</f>
        <v>95.5</v>
      </c>
      <c r="J135">
        <f>'Raw Data SWRI Format'!X135</f>
        <v>96</v>
      </c>
      <c r="K135">
        <f>'Raw Data SWRI Format'!AP135</f>
        <v>98.6</v>
      </c>
      <c r="L135">
        <f>'Raw Data SWRI Format'!N135</f>
        <v>112.56</v>
      </c>
      <c r="M135" s="44">
        <f>'Raw Data SWRI Format'!M135</f>
        <v>53.7</v>
      </c>
      <c r="N135">
        <f>'Raw Data SWRI Format'!V135</f>
        <v>20.5</v>
      </c>
      <c r="O135">
        <f>'Raw Data SWRI Format'!O135</f>
        <v>591.1</v>
      </c>
      <c r="P135">
        <f>'Raw Data SWRI Format'!P135</f>
        <v>370.1</v>
      </c>
      <c r="Q135">
        <f>'Raw Data SWRI Format'!T135</f>
        <v>99.9</v>
      </c>
      <c r="R135">
        <f>'Raw Data SWRI Format'!U135</f>
        <v>5.4</v>
      </c>
      <c r="S135">
        <f>'Raw Data SWRI Format'!AQ135</f>
        <v>103.2</v>
      </c>
      <c r="T135">
        <f>'Raw Data SWRI Format'!AH135</f>
        <v>0.73402999999999996</v>
      </c>
      <c r="U135">
        <f>'Raw Data SWRI Format'!AI135</f>
        <v>90.1</v>
      </c>
      <c r="V135">
        <f>'Raw Data SWRI Format'!AL135</f>
        <v>84.2</v>
      </c>
      <c r="W135">
        <f>'Raw Data SWRI Format'!AJ135</f>
        <v>1.4910000000000001</v>
      </c>
      <c r="X135">
        <f>'Raw Data SWRI Format'!AM135</f>
        <v>0.73419999999999996</v>
      </c>
      <c r="Y135">
        <f>'Raw Data SWRI Format'!AK135</f>
        <v>8.0699999999999999E-4</v>
      </c>
      <c r="Z135" s="33">
        <f>100*(('Test Info and Baseline Info'!$C$20-'Test Data'!X135)/('Test Data'!X135-'Test Data'!Y135))</f>
        <v>12.643971240521806</v>
      </c>
      <c r="AA135" s="33">
        <f>100*(('Test Info and Baseline Info'!$C$22-(T135+'Test Info and Baseline Info'!$G$5*(90-'Test Data'!U135)))/((T135+'Test Info and Baseline Info'!$G$5*(90-'Test Data'!U135))-'Test Data'!Y135))</f>
        <v>12.492774080484851</v>
      </c>
    </row>
    <row r="136" spans="1:27">
      <c r="A136" s="15">
        <v>13.5</v>
      </c>
      <c r="B136">
        <f>'Raw Data SWRI Format'!L136</f>
        <v>1800</v>
      </c>
      <c r="C136">
        <f>'Raw Data SWRI Format'!Y136</f>
        <v>89.9</v>
      </c>
      <c r="D136">
        <f>'Raw Data SWRI Format'!AB136</f>
        <v>24.3</v>
      </c>
      <c r="E136" s="44">
        <f>'Raw Data SWRI Format'!AD136</f>
        <v>37.4</v>
      </c>
      <c r="F136" s="44">
        <f>'Raw Data SWRI Format'!AG136</f>
        <v>998.9</v>
      </c>
      <c r="G136">
        <f>'Raw Data SWRI Format'!AC136</f>
        <v>39.9</v>
      </c>
      <c r="H136">
        <f>'Raw Data SWRI Format'!AA136</f>
        <v>90</v>
      </c>
      <c r="I136">
        <f>'Raw Data SWRI Format'!AE136</f>
        <v>95.5</v>
      </c>
      <c r="J136">
        <f>'Raw Data SWRI Format'!X136</f>
        <v>96</v>
      </c>
      <c r="K136">
        <f>'Raw Data SWRI Format'!AP136</f>
        <v>98.6</v>
      </c>
      <c r="L136">
        <f>'Raw Data SWRI Format'!N136</f>
        <v>115.29</v>
      </c>
      <c r="M136" s="44">
        <f>'Raw Data SWRI Format'!M136</f>
        <v>51.4</v>
      </c>
      <c r="N136">
        <f>'Raw Data SWRI Format'!V136</f>
        <v>20.9</v>
      </c>
      <c r="O136">
        <f>'Raw Data SWRI Format'!O136</f>
        <v>592.6</v>
      </c>
      <c r="P136">
        <f>'Raw Data SWRI Format'!P136</f>
        <v>369.7</v>
      </c>
      <c r="Q136">
        <f>'Raw Data SWRI Format'!T136</f>
        <v>99.9</v>
      </c>
      <c r="R136">
        <f>'Raw Data SWRI Format'!U136</f>
        <v>5.4</v>
      </c>
      <c r="S136">
        <f>'Raw Data SWRI Format'!AQ136</f>
        <v>103</v>
      </c>
      <c r="T136">
        <f>'Raw Data SWRI Format'!AH136</f>
        <v>0.73377999999999999</v>
      </c>
      <c r="U136">
        <f>'Raw Data SWRI Format'!AI136</f>
        <v>90</v>
      </c>
      <c r="V136">
        <f>'Raw Data SWRI Format'!AL136</f>
        <v>84.1</v>
      </c>
      <c r="W136">
        <f>'Raw Data SWRI Format'!AJ136</f>
        <v>1.5</v>
      </c>
      <c r="X136">
        <f>'Raw Data SWRI Format'!AM136</f>
        <v>0.73380000000000001</v>
      </c>
      <c r="Y136">
        <f>'Raw Data SWRI Format'!AK136</f>
        <v>8.0699999999999999E-4</v>
      </c>
      <c r="Z136" s="33">
        <f>100*(('Test Info and Baseline Info'!$C$20-'Test Data'!X136)/('Test Data'!X136-'Test Data'!Y136))</f>
        <v>12.705441934643311</v>
      </c>
      <c r="AA136" s="33">
        <f>100*(('Test Info and Baseline Info'!$C$22-(T136+'Test Info and Baseline Info'!$G$5*(90-'Test Data'!U136)))/((T136+'Test Info and Baseline Info'!$G$5*(90-'Test Data'!U136))-'Test Data'!Y136))</f>
        <v>12.540707502186303</v>
      </c>
    </row>
    <row r="137" spans="1:27">
      <c r="A137" s="15">
        <v>13.6</v>
      </c>
      <c r="B137">
        <f>'Raw Data SWRI Format'!L137</f>
        <v>1800</v>
      </c>
      <c r="C137">
        <f>'Raw Data SWRI Format'!Y137</f>
        <v>90</v>
      </c>
      <c r="D137">
        <f>'Raw Data SWRI Format'!AB137</f>
        <v>25.2</v>
      </c>
      <c r="E137" s="44">
        <f>'Raw Data SWRI Format'!AD137</f>
        <v>37.4</v>
      </c>
      <c r="F137" s="44">
        <f>'Raw Data SWRI Format'!AG137</f>
        <v>998.9</v>
      </c>
      <c r="G137">
        <f>'Raw Data SWRI Format'!AC137</f>
        <v>40</v>
      </c>
      <c r="H137">
        <f>'Raw Data SWRI Format'!AA137</f>
        <v>90</v>
      </c>
      <c r="I137">
        <f>'Raw Data SWRI Format'!AE137</f>
        <v>95.5</v>
      </c>
      <c r="J137">
        <f>'Raw Data SWRI Format'!X137</f>
        <v>96</v>
      </c>
      <c r="K137">
        <f>'Raw Data SWRI Format'!AP137</f>
        <v>98.6</v>
      </c>
      <c r="L137">
        <f>'Raw Data SWRI Format'!N137</f>
        <v>113.12</v>
      </c>
      <c r="M137" s="44">
        <f>'Raw Data SWRI Format'!M137</f>
        <v>54.7</v>
      </c>
      <c r="N137">
        <f>'Raw Data SWRI Format'!V137</f>
        <v>20.6</v>
      </c>
      <c r="O137">
        <f>'Raw Data SWRI Format'!O137</f>
        <v>592.9</v>
      </c>
      <c r="P137">
        <f>'Raw Data SWRI Format'!P137</f>
        <v>370.2</v>
      </c>
      <c r="Q137">
        <f>'Raw Data SWRI Format'!T137</f>
        <v>100.1</v>
      </c>
      <c r="R137">
        <f>'Raw Data SWRI Format'!U137</f>
        <v>5.4</v>
      </c>
      <c r="S137">
        <f>'Raw Data SWRI Format'!AQ137</f>
        <v>103.3</v>
      </c>
      <c r="T137">
        <f>'Raw Data SWRI Format'!AH137</f>
        <v>0.73397000000000001</v>
      </c>
      <c r="U137">
        <f>'Raw Data SWRI Format'!AI137</f>
        <v>90</v>
      </c>
      <c r="V137">
        <f>'Raw Data SWRI Format'!AL137</f>
        <v>84</v>
      </c>
      <c r="W137">
        <f>'Raw Data SWRI Format'!AJ137</f>
        <v>1.4970000000000001</v>
      </c>
      <c r="X137">
        <f>'Raw Data SWRI Format'!AM137</f>
        <v>0.73399999999999999</v>
      </c>
      <c r="Y137">
        <f>'Raw Data SWRI Format'!AK137</f>
        <v>8.0599999999999997E-4</v>
      </c>
      <c r="Z137" s="33">
        <f>100*(('Test Info and Baseline Info'!$C$20-'Test Data'!X137)/('Test Data'!X137-'Test Data'!Y137))</f>
        <v>12.674680916646899</v>
      </c>
      <c r="AA137" s="33">
        <f>100*(('Test Info and Baseline Info'!$C$22-(T137+'Test Info and Baseline Info'!$G$5*(90-'Test Data'!U137)))/((T137+'Test Info and Baseline Info'!$G$5*(90-'Test Data'!U137))-'Test Data'!Y137))</f>
        <v>12.511525388589725</v>
      </c>
    </row>
    <row r="138" spans="1:27">
      <c r="A138" s="15">
        <v>13.7</v>
      </c>
      <c r="B138">
        <f>'Raw Data SWRI Format'!L138</f>
        <v>1800</v>
      </c>
      <c r="C138">
        <f>'Raw Data SWRI Format'!Y138</f>
        <v>90</v>
      </c>
      <c r="D138">
        <f>'Raw Data SWRI Format'!AB138</f>
        <v>26.5</v>
      </c>
      <c r="E138" s="44">
        <f>'Raw Data SWRI Format'!AD138</f>
        <v>37.6</v>
      </c>
      <c r="F138" s="44">
        <f>'Raw Data SWRI Format'!AG138</f>
        <v>998.9</v>
      </c>
      <c r="G138">
        <f>'Raw Data SWRI Format'!AC138</f>
        <v>40</v>
      </c>
      <c r="H138">
        <f>'Raw Data SWRI Format'!AA138</f>
        <v>90</v>
      </c>
      <c r="I138">
        <f>'Raw Data SWRI Format'!AE138</f>
        <v>95.5</v>
      </c>
      <c r="J138">
        <f>'Raw Data SWRI Format'!X138</f>
        <v>96</v>
      </c>
      <c r="K138">
        <f>'Raw Data SWRI Format'!AP138</f>
        <v>98.7</v>
      </c>
      <c r="L138">
        <f>'Raw Data SWRI Format'!N138</f>
        <v>111.54</v>
      </c>
      <c r="M138" s="44">
        <f>'Raw Data SWRI Format'!M138</f>
        <v>53</v>
      </c>
      <c r="N138">
        <f>'Raw Data SWRI Format'!V138</f>
        <v>20.399999999999999</v>
      </c>
      <c r="O138">
        <f>'Raw Data SWRI Format'!O138</f>
        <v>592.1</v>
      </c>
      <c r="P138">
        <f>'Raw Data SWRI Format'!P138</f>
        <v>369.8</v>
      </c>
      <c r="Q138">
        <f>'Raw Data SWRI Format'!T138</f>
        <v>99.9</v>
      </c>
      <c r="R138">
        <f>'Raw Data SWRI Format'!U138</f>
        <v>5.4</v>
      </c>
      <c r="S138">
        <f>'Raw Data SWRI Format'!AQ138</f>
        <v>103</v>
      </c>
      <c r="T138">
        <f>'Raw Data SWRI Format'!AH138</f>
        <v>0.73385</v>
      </c>
      <c r="U138">
        <f>'Raw Data SWRI Format'!AI138</f>
        <v>90</v>
      </c>
      <c r="V138">
        <f>'Raw Data SWRI Format'!AL138</f>
        <v>83.9</v>
      </c>
      <c r="W138">
        <f>'Raw Data SWRI Format'!AJ138</f>
        <v>1.5029999999999999</v>
      </c>
      <c r="X138">
        <f>'Raw Data SWRI Format'!AM138</f>
        <v>0.73380000000000001</v>
      </c>
      <c r="Y138">
        <f>'Raw Data SWRI Format'!AK138</f>
        <v>8.0500000000000005E-4</v>
      </c>
      <c r="Z138" s="33">
        <f>100*(('Test Info and Baseline Info'!$C$20-'Test Data'!X138)/('Test Data'!X138-'Test Data'!Y138))</f>
        <v>12.705407267443849</v>
      </c>
      <c r="AA138" s="33">
        <f>100*(('Test Info and Baseline Info'!$C$22-(T138+'Test Info and Baseline Info'!$G$5*(90-'Test Data'!U138)))/((T138+'Test Info and Baseline Info'!$G$5*(90-'Test Data'!U138))-'Test Data'!Y138))</f>
        <v>12.529926539298403</v>
      </c>
    </row>
    <row r="139" spans="1:27">
      <c r="A139" s="15">
        <v>13.8</v>
      </c>
      <c r="B139">
        <f>'Raw Data SWRI Format'!L139</f>
        <v>1800</v>
      </c>
      <c r="C139">
        <f>'Raw Data SWRI Format'!Y139</f>
        <v>89.9</v>
      </c>
      <c r="D139">
        <f>'Raw Data SWRI Format'!AB139</f>
        <v>23.8</v>
      </c>
      <c r="E139" s="44">
        <f>'Raw Data SWRI Format'!AD139</f>
        <v>37.6</v>
      </c>
      <c r="F139" s="44">
        <f>'Raw Data SWRI Format'!AG139</f>
        <v>998.9</v>
      </c>
      <c r="G139">
        <f>'Raw Data SWRI Format'!AC139</f>
        <v>40</v>
      </c>
      <c r="H139">
        <f>'Raw Data SWRI Format'!AA139</f>
        <v>89.9</v>
      </c>
      <c r="I139">
        <f>'Raw Data SWRI Format'!AE139</f>
        <v>95.5</v>
      </c>
      <c r="J139">
        <f>'Raw Data SWRI Format'!X139</f>
        <v>96</v>
      </c>
      <c r="K139">
        <f>'Raw Data SWRI Format'!AP139</f>
        <v>98.6</v>
      </c>
      <c r="L139">
        <f>'Raw Data SWRI Format'!N139</f>
        <v>112.72</v>
      </c>
      <c r="M139" s="44">
        <f>'Raw Data SWRI Format'!M139</f>
        <v>52.3</v>
      </c>
      <c r="N139">
        <f>'Raw Data SWRI Format'!V139</f>
        <v>21</v>
      </c>
      <c r="O139">
        <f>'Raw Data SWRI Format'!O139</f>
        <v>586.79999999999995</v>
      </c>
      <c r="P139">
        <f>'Raw Data SWRI Format'!P139</f>
        <v>370.3</v>
      </c>
      <c r="Q139">
        <f>'Raw Data SWRI Format'!T139</f>
        <v>100.1</v>
      </c>
      <c r="R139">
        <f>'Raw Data SWRI Format'!U139</f>
        <v>5.4</v>
      </c>
      <c r="S139">
        <f>'Raw Data SWRI Format'!AQ139</f>
        <v>103.4</v>
      </c>
      <c r="T139">
        <f>'Raw Data SWRI Format'!AH139</f>
        <v>0.73372000000000004</v>
      </c>
      <c r="U139">
        <f>'Raw Data SWRI Format'!AI139</f>
        <v>89.9</v>
      </c>
      <c r="V139">
        <f>'Raw Data SWRI Format'!AL139</f>
        <v>83.9</v>
      </c>
      <c r="W139">
        <f>'Raw Data SWRI Format'!AJ139</f>
        <v>1.502</v>
      </c>
      <c r="X139">
        <f>'Raw Data SWRI Format'!AM139</f>
        <v>0.73360000000000003</v>
      </c>
      <c r="Y139">
        <f>'Raw Data SWRI Format'!AK139</f>
        <v>8.0599999999999997E-4</v>
      </c>
      <c r="Z139" s="33">
        <f>100*(('Test Info and Baseline Info'!$C$20-'Test Data'!X139)/('Test Data'!X139-'Test Data'!Y139))</f>
        <v>12.736185067017471</v>
      </c>
      <c r="AA139" s="33">
        <f>100*(('Test Info and Baseline Info'!$C$22-(T139+'Test Info and Baseline Info'!$G$5*(90-'Test Data'!U139)))/((T139+'Test Info and Baseline Info'!$G$5*(90-'Test Data'!U139))-'Test Data'!Y139))</f>
        <v>12.559474736824297</v>
      </c>
    </row>
    <row r="140" spans="1:27">
      <c r="A140" s="15">
        <v>13.9</v>
      </c>
      <c r="B140">
        <f>'Raw Data SWRI Format'!L140</f>
        <v>1801</v>
      </c>
      <c r="C140">
        <f>'Raw Data SWRI Format'!Y140</f>
        <v>90</v>
      </c>
      <c r="D140">
        <f>'Raw Data SWRI Format'!AB140</f>
        <v>24</v>
      </c>
      <c r="E140" s="44">
        <f>'Raw Data SWRI Format'!AD140</f>
        <v>37.700000000000003</v>
      </c>
      <c r="F140" s="44">
        <f>'Raw Data SWRI Format'!AG140</f>
        <v>998.9</v>
      </c>
      <c r="G140">
        <f>'Raw Data SWRI Format'!AC140</f>
        <v>39.9</v>
      </c>
      <c r="H140">
        <f>'Raw Data SWRI Format'!AA140</f>
        <v>90.1</v>
      </c>
      <c r="I140">
        <f>'Raw Data SWRI Format'!AE140</f>
        <v>95.6</v>
      </c>
      <c r="J140">
        <f>'Raw Data SWRI Format'!X140</f>
        <v>96</v>
      </c>
      <c r="K140">
        <f>'Raw Data SWRI Format'!AP140</f>
        <v>98.7</v>
      </c>
      <c r="L140">
        <f>'Raw Data SWRI Format'!N140</f>
        <v>116.87</v>
      </c>
      <c r="M140" s="44">
        <f>'Raw Data SWRI Format'!M140</f>
        <v>52.3</v>
      </c>
      <c r="N140">
        <f>'Raw Data SWRI Format'!V140</f>
        <v>21</v>
      </c>
      <c r="O140">
        <f>'Raw Data SWRI Format'!O140</f>
        <v>593.1</v>
      </c>
      <c r="P140">
        <f>'Raw Data SWRI Format'!P140</f>
        <v>369.8</v>
      </c>
      <c r="Q140">
        <f>'Raw Data SWRI Format'!T140</f>
        <v>100</v>
      </c>
      <c r="R140">
        <f>'Raw Data SWRI Format'!U140</f>
        <v>5.4</v>
      </c>
      <c r="S140">
        <f>'Raw Data SWRI Format'!AQ140</f>
        <v>103.1</v>
      </c>
      <c r="T140">
        <f>'Raw Data SWRI Format'!AH140</f>
        <v>0.73336000000000001</v>
      </c>
      <c r="U140">
        <f>'Raw Data SWRI Format'!AI140</f>
        <v>90</v>
      </c>
      <c r="V140">
        <f>'Raw Data SWRI Format'!AL140</f>
        <v>84.1</v>
      </c>
      <c r="W140">
        <f>'Raw Data SWRI Format'!AJ140</f>
        <v>1.5049999999999999</v>
      </c>
      <c r="X140">
        <f>'Raw Data SWRI Format'!AM140</f>
        <v>0.73340000000000005</v>
      </c>
      <c r="Y140">
        <f>'Raw Data SWRI Format'!AK140</f>
        <v>8.0699999999999999E-4</v>
      </c>
      <c r="Z140" s="33">
        <f>100*(('Test Info and Baseline Info'!$C$20-'Test Data'!X140)/('Test Data'!X140-'Test Data'!Y140))</f>
        <v>12.766979755471318</v>
      </c>
      <c r="AA140" s="33">
        <f>100*(('Test Info and Baseline Info'!$C$22-(T140+'Test Info and Baseline Info'!$G$5*(90-'Test Data'!U140)))/((T140+'Test Info and Baseline Info'!$G$5*(90-'Test Data'!U140))-'Test Data'!Y140))</f>
        <v>12.605231293844948</v>
      </c>
    </row>
    <row r="141" spans="1:27">
      <c r="A141" s="15">
        <v>14</v>
      </c>
      <c r="B141">
        <f>'Raw Data SWRI Format'!L141</f>
        <v>1800</v>
      </c>
      <c r="C141">
        <f>'Raw Data SWRI Format'!Y141</f>
        <v>89.9</v>
      </c>
      <c r="D141">
        <f>'Raw Data SWRI Format'!AB141</f>
        <v>23.7</v>
      </c>
      <c r="E141" s="44">
        <f>'Raw Data SWRI Format'!AD141</f>
        <v>38</v>
      </c>
      <c r="F141" s="44">
        <f>'Raw Data SWRI Format'!AG141</f>
        <v>998.9</v>
      </c>
      <c r="G141">
        <f>'Raw Data SWRI Format'!AC141</f>
        <v>40.1</v>
      </c>
      <c r="H141">
        <f>'Raw Data SWRI Format'!AA141</f>
        <v>90.1</v>
      </c>
      <c r="I141">
        <f>'Raw Data SWRI Format'!AE141</f>
        <v>95.6</v>
      </c>
      <c r="J141">
        <f>'Raw Data SWRI Format'!X141</f>
        <v>96</v>
      </c>
      <c r="K141">
        <f>'Raw Data SWRI Format'!AP141</f>
        <v>98.6</v>
      </c>
      <c r="L141">
        <f>'Raw Data SWRI Format'!N141</f>
        <v>116.08</v>
      </c>
      <c r="M141" s="44">
        <f>'Raw Data SWRI Format'!M141</f>
        <v>56.7</v>
      </c>
      <c r="N141">
        <f>'Raw Data SWRI Format'!V141</f>
        <v>21.2</v>
      </c>
      <c r="O141">
        <f>'Raw Data SWRI Format'!O141</f>
        <v>595.20000000000005</v>
      </c>
      <c r="P141">
        <f>'Raw Data SWRI Format'!P141</f>
        <v>369.7</v>
      </c>
      <c r="Q141">
        <f>'Raw Data SWRI Format'!T141</f>
        <v>99.9</v>
      </c>
      <c r="R141">
        <f>'Raw Data SWRI Format'!U141</f>
        <v>5.4</v>
      </c>
      <c r="S141">
        <f>'Raw Data SWRI Format'!AQ141</f>
        <v>103.2</v>
      </c>
      <c r="T141">
        <f>'Raw Data SWRI Format'!AH141</f>
        <v>0.73329999999999995</v>
      </c>
      <c r="U141">
        <f>'Raw Data SWRI Format'!AI141</f>
        <v>90</v>
      </c>
      <c r="V141">
        <f>'Raw Data SWRI Format'!AL141</f>
        <v>84.2</v>
      </c>
      <c r="W141">
        <f>'Raw Data SWRI Format'!AJ141</f>
        <v>1.504</v>
      </c>
      <c r="X141">
        <f>'Raw Data SWRI Format'!AM141</f>
        <v>0.73329999999999995</v>
      </c>
      <c r="Y141">
        <f>'Raw Data SWRI Format'!AK141</f>
        <v>8.0800000000000002E-4</v>
      </c>
      <c r="Z141" s="33">
        <f>100*(('Test Info and Baseline Info'!$C$20-'Test Data'!X141)/('Test Data'!X141-'Test Data'!Y141))</f>
        <v>12.782392162644795</v>
      </c>
      <c r="AA141" s="33">
        <f>100*(('Test Info and Baseline Info'!$C$22-(T141+'Test Info and Baseline Info'!$G$5*(90-'Test Data'!U141)))/((T141+'Test Info and Baseline Info'!$G$5*(90-'Test Data'!U141))-'Test Data'!Y141))</f>
        <v>12.614472239969862</v>
      </c>
    </row>
    <row r="142" spans="1:27">
      <c r="A142" s="15">
        <v>14.1</v>
      </c>
      <c r="B142">
        <f>'Raw Data SWRI Format'!L142</f>
        <v>1800</v>
      </c>
      <c r="C142">
        <f>'Raw Data SWRI Format'!Y142</f>
        <v>90</v>
      </c>
      <c r="D142">
        <f>'Raw Data SWRI Format'!AB142</f>
        <v>24.2</v>
      </c>
      <c r="E142" s="44">
        <f>'Raw Data SWRI Format'!AD142</f>
        <v>38.6</v>
      </c>
      <c r="F142" s="44">
        <f>'Raw Data SWRI Format'!AG142</f>
        <v>998.9</v>
      </c>
      <c r="G142">
        <f>'Raw Data SWRI Format'!AC142</f>
        <v>40</v>
      </c>
      <c r="H142">
        <f>'Raw Data SWRI Format'!AA142</f>
        <v>90.1</v>
      </c>
      <c r="I142">
        <f>'Raw Data SWRI Format'!AE142</f>
        <v>95.6</v>
      </c>
      <c r="J142">
        <f>'Raw Data SWRI Format'!X142</f>
        <v>96</v>
      </c>
      <c r="K142">
        <f>'Raw Data SWRI Format'!AP142</f>
        <v>98.7</v>
      </c>
      <c r="L142">
        <f>'Raw Data SWRI Format'!N142</f>
        <v>112.2</v>
      </c>
      <c r="M142" s="44">
        <f>'Raw Data SWRI Format'!M142</f>
        <v>54.3</v>
      </c>
      <c r="N142">
        <f>'Raw Data SWRI Format'!V142</f>
        <v>21</v>
      </c>
      <c r="O142">
        <f>'Raw Data SWRI Format'!O142</f>
        <v>593.4</v>
      </c>
      <c r="P142">
        <f>'Raw Data SWRI Format'!P142</f>
        <v>369.5</v>
      </c>
      <c r="Q142">
        <f>'Raw Data SWRI Format'!T142</f>
        <v>99.8</v>
      </c>
      <c r="R142">
        <f>'Raw Data SWRI Format'!U142</f>
        <v>5.3</v>
      </c>
      <c r="S142">
        <f>'Raw Data SWRI Format'!AQ142</f>
        <v>102.9</v>
      </c>
      <c r="T142">
        <f>'Raw Data SWRI Format'!AH142</f>
        <v>0.73440000000000005</v>
      </c>
      <c r="U142">
        <f>'Raw Data SWRI Format'!AI142</f>
        <v>90.1</v>
      </c>
      <c r="V142">
        <f>'Raw Data SWRI Format'!AL142</f>
        <v>84.1</v>
      </c>
      <c r="W142">
        <f>'Raw Data SWRI Format'!AJ142</f>
        <v>1.5</v>
      </c>
      <c r="X142">
        <f>'Raw Data SWRI Format'!AM142</f>
        <v>0.73460000000000003</v>
      </c>
      <c r="Y142">
        <f>'Raw Data SWRI Format'!AK142</f>
        <v>8.0699999999999999E-4</v>
      </c>
      <c r="Z142" s="33">
        <f>100*(('Test Info and Baseline Info'!$C$20-'Test Data'!X142)/('Test Data'!X142-'Test Data'!Y142))</f>
        <v>12.582567563331896</v>
      </c>
      <c r="AA142" s="33">
        <f>100*(('Test Info and Baseline Info'!$C$22-(T142+'Test Info and Baseline Info'!$G$5*(90-'Test Data'!U142)))/((T142+'Test Info and Baseline Info'!$G$5*(90-'Test Data'!U142))-'Test Data'!Y142))</f>
        <v>12.436041272592526</v>
      </c>
    </row>
    <row r="143" spans="1:27">
      <c r="A143" s="15">
        <v>14.2</v>
      </c>
      <c r="B143">
        <f>'Raw Data SWRI Format'!L143</f>
        <v>1801</v>
      </c>
      <c r="C143">
        <f>'Raw Data SWRI Format'!Y143</f>
        <v>90</v>
      </c>
      <c r="D143">
        <f>'Raw Data SWRI Format'!AB143</f>
        <v>25.3</v>
      </c>
      <c r="E143" s="44">
        <f>'Raw Data SWRI Format'!AD143</f>
        <v>39</v>
      </c>
      <c r="F143" s="44">
        <f>'Raw Data SWRI Format'!AG143</f>
        <v>998.9</v>
      </c>
      <c r="G143">
        <f>'Raw Data SWRI Format'!AC143</f>
        <v>40</v>
      </c>
      <c r="H143">
        <f>'Raw Data SWRI Format'!AA143</f>
        <v>89.9</v>
      </c>
      <c r="I143">
        <f>'Raw Data SWRI Format'!AE143</f>
        <v>95.5</v>
      </c>
      <c r="J143">
        <f>'Raw Data SWRI Format'!X143</f>
        <v>96</v>
      </c>
      <c r="K143">
        <f>'Raw Data SWRI Format'!AP143</f>
        <v>98.6</v>
      </c>
      <c r="L143">
        <f>'Raw Data SWRI Format'!N143</f>
        <v>113.51</v>
      </c>
      <c r="M143" s="44">
        <f>'Raw Data SWRI Format'!M143</f>
        <v>54.2</v>
      </c>
      <c r="N143">
        <f>'Raw Data SWRI Format'!V143</f>
        <v>20.8</v>
      </c>
      <c r="O143">
        <f>'Raw Data SWRI Format'!O143</f>
        <v>591.9</v>
      </c>
      <c r="P143">
        <f>'Raw Data SWRI Format'!P143</f>
        <v>369.7</v>
      </c>
      <c r="Q143">
        <f>'Raw Data SWRI Format'!T143</f>
        <v>99.8</v>
      </c>
      <c r="R143">
        <f>'Raw Data SWRI Format'!U143</f>
        <v>5.4</v>
      </c>
      <c r="S143">
        <f>'Raw Data SWRI Format'!AQ143</f>
        <v>102.9</v>
      </c>
      <c r="T143">
        <f>'Raw Data SWRI Format'!AH143</f>
        <v>0.73372000000000004</v>
      </c>
      <c r="U143">
        <f>'Raw Data SWRI Format'!AI143</f>
        <v>89.9</v>
      </c>
      <c r="V143">
        <f>'Raw Data SWRI Format'!AL143</f>
        <v>84</v>
      </c>
      <c r="W143">
        <f>'Raw Data SWRI Format'!AJ143</f>
        <v>1.502</v>
      </c>
      <c r="X143">
        <f>'Raw Data SWRI Format'!AM143</f>
        <v>0.73360000000000003</v>
      </c>
      <c r="Y143">
        <f>'Raw Data SWRI Format'!AK143</f>
        <v>8.0599999999999997E-4</v>
      </c>
      <c r="Z143" s="33">
        <f>100*(('Test Info and Baseline Info'!$C$20-'Test Data'!X143)/('Test Data'!X143-'Test Data'!Y143))</f>
        <v>12.736185067017471</v>
      </c>
      <c r="AA143" s="33">
        <f>100*(('Test Info and Baseline Info'!$C$22-(T143+'Test Info and Baseline Info'!$G$5*(90-'Test Data'!U143)))/((T143+'Test Info and Baseline Info'!$G$5*(90-'Test Data'!U143))-'Test Data'!Y143))</f>
        <v>12.559474736824297</v>
      </c>
    </row>
    <row r="144" spans="1:27">
      <c r="A144" s="15">
        <v>14.3</v>
      </c>
      <c r="B144">
        <f>'Raw Data SWRI Format'!L144</f>
        <v>1800</v>
      </c>
      <c r="C144">
        <f>'Raw Data SWRI Format'!Y144</f>
        <v>90</v>
      </c>
      <c r="D144">
        <f>'Raw Data SWRI Format'!AB144</f>
        <v>25.8</v>
      </c>
      <c r="E144" s="44">
        <f>'Raw Data SWRI Format'!AD144</f>
        <v>39.200000000000003</v>
      </c>
      <c r="F144" s="44">
        <f>'Raw Data SWRI Format'!AG144</f>
        <v>998.9</v>
      </c>
      <c r="G144">
        <f>'Raw Data SWRI Format'!AC144</f>
        <v>40</v>
      </c>
      <c r="H144">
        <f>'Raw Data SWRI Format'!AA144</f>
        <v>89.9</v>
      </c>
      <c r="I144">
        <f>'Raw Data SWRI Format'!AE144</f>
        <v>95.4</v>
      </c>
      <c r="J144">
        <f>'Raw Data SWRI Format'!X144</f>
        <v>96</v>
      </c>
      <c r="K144">
        <f>'Raw Data SWRI Format'!AP144</f>
        <v>98.6</v>
      </c>
      <c r="L144">
        <f>'Raw Data SWRI Format'!N144</f>
        <v>114.64</v>
      </c>
      <c r="M144" s="44">
        <f>'Raw Data SWRI Format'!M144</f>
        <v>56.4</v>
      </c>
      <c r="N144">
        <f>'Raw Data SWRI Format'!V144</f>
        <v>20.8</v>
      </c>
      <c r="O144">
        <f>'Raw Data SWRI Format'!O144</f>
        <v>583.70000000000005</v>
      </c>
      <c r="P144">
        <f>'Raw Data SWRI Format'!P144</f>
        <v>369.9</v>
      </c>
      <c r="Q144">
        <f>'Raw Data SWRI Format'!T144</f>
        <v>99.9</v>
      </c>
      <c r="R144">
        <f>'Raw Data SWRI Format'!U144</f>
        <v>5.3</v>
      </c>
      <c r="S144">
        <f>'Raw Data SWRI Format'!AQ144</f>
        <v>103.1</v>
      </c>
      <c r="T144">
        <f>'Raw Data SWRI Format'!AH144</f>
        <v>0.73377999999999999</v>
      </c>
      <c r="U144">
        <f>'Raw Data SWRI Format'!AI144</f>
        <v>89.9</v>
      </c>
      <c r="V144">
        <f>'Raw Data SWRI Format'!AL144</f>
        <v>83.9</v>
      </c>
      <c r="W144">
        <f>'Raw Data SWRI Format'!AJ144</f>
        <v>1.488</v>
      </c>
      <c r="X144">
        <f>'Raw Data SWRI Format'!AM144</f>
        <v>0.73360000000000003</v>
      </c>
      <c r="Y144">
        <f>'Raw Data SWRI Format'!AK144</f>
        <v>8.0500000000000005E-4</v>
      </c>
      <c r="Z144" s="33">
        <f>100*(('Test Info and Baseline Info'!$C$20-'Test Data'!X144)/('Test Data'!X144-'Test Data'!Y144))</f>
        <v>12.736167686733671</v>
      </c>
      <c r="AA144" s="33">
        <f>100*(('Test Info and Baseline Info'!$C$22-(T144+'Test Info and Baseline Info'!$G$5*(90-'Test Data'!U144)))/((T144+'Test Info and Baseline Info'!$G$5*(90-'Test Data'!U144))-'Test Data'!Y144))</f>
        <v>12.550242903132828</v>
      </c>
    </row>
    <row r="145" spans="1:27">
      <c r="A145" s="15">
        <v>14.4</v>
      </c>
      <c r="B145">
        <f>'Raw Data SWRI Format'!L145</f>
        <v>1800</v>
      </c>
      <c r="C145">
        <f>'Raw Data SWRI Format'!Y145</f>
        <v>89.9</v>
      </c>
      <c r="D145">
        <f>'Raw Data SWRI Format'!AB145</f>
        <v>24.5</v>
      </c>
      <c r="E145" s="44">
        <f>'Raw Data SWRI Format'!AD145</f>
        <v>39.5</v>
      </c>
      <c r="F145" s="44">
        <f>'Raw Data SWRI Format'!AG145</f>
        <v>998.9</v>
      </c>
      <c r="G145">
        <f>'Raw Data SWRI Format'!AC145</f>
        <v>40.1</v>
      </c>
      <c r="H145">
        <f>'Raw Data SWRI Format'!AA145</f>
        <v>89.9</v>
      </c>
      <c r="I145">
        <f>'Raw Data SWRI Format'!AE145</f>
        <v>95.4</v>
      </c>
      <c r="J145">
        <f>'Raw Data SWRI Format'!X145</f>
        <v>96</v>
      </c>
      <c r="K145">
        <f>'Raw Data SWRI Format'!AP145</f>
        <v>98.7</v>
      </c>
      <c r="L145">
        <f>'Raw Data SWRI Format'!N145</f>
        <v>113.16</v>
      </c>
      <c r="M145" s="44">
        <f>'Raw Data SWRI Format'!M145</f>
        <v>55.4</v>
      </c>
      <c r="N145">
        <f>'Raw Data SWRI Format'!V145</f>
        <v>21.1</v>
      </c>
      <c r="O145">
        <f>'Raw Data SWRI Format'!O145</f>
        <v>592.4</v>
      </c>
      <c r="P145">
        <f>'Raw Data SWRI Format'!P145</f>
        <v>369.7</v>
      </c>
      <c r="Q145">
        <f>'Raw Data SWRI Format'!T145</f>
        <v>100</v>
      </c>
      <c r="R145">
        <f>'Raw Data SWRI Format'!U145</f>
        <v>5.3</v>
      </c>
      <c r="S145">
        <f>'Raw Data SWRI Format'!AQ145</f>
        <v>103</v>
      </c>
      <c r="T145">
        <f>'Raw Data SWRI Format'!AH145</f>
        <v>0.73397000000000001</v>
      </c>
      <c r="U145">
        <f>'Raw Data SWRI Format'!AI145</f>
        <v>89.9</v>
      </c>
      <c r="V145">
        <f>'Raw Data SWRI Format'!AL145</f>
        <v>84</v>
      </c>
      <c r="W145">
        <f>'Raw Data SWRI Format'!AJ145</f>
        <v>1.4990000000000001</v>
      </c>
      <c r="X145">
        <f>'Raw Data SWRI Format'!AM145</f>
        <v>0.7339</v>
      </c>
      <c r="Y145">
        <f>'Raw Data SWRI Format'!AK145</f>
        <v>8.0599999999999997E-4</v>
      </c>
      <c r="Z145" s="33">
        <f>100*(('Test Info and Baseline Info'!$C$20-'Test Data'!X145)/('Test Data'!X145-'Test Data'!Y145))</f>
        <v>12.690050661988783</v>
      </c>
      <c r="AA145" s="33">
        <f>100*(('Test Info and Baseline Info'!$C$22-(T145+'Test Info and Baseline Info'!$G$5*(90-'Test Data'!U145)))/((T145+'Test Info and Baseline Info'!$G$5*(90-'Test Data'!U145))-'Test Data'!Y145))</f>
        <v>12.521090063174336</v>
      </c>
    </row>
    <row r="146" spans="1:27">
      <c r="A146" s="15">
        <v>14.5</v>
      </c>
      <c r="B146">
        <f>'Raw Data SWRI Format'!L146</f>
        <v>1800</v>
      </c>
      <c r="C146">
        <f>'Raw Data SWRI Format'!Y146</f>
        <v>90</v>
      </c>
      <c r="D146">
        <f>'Raw Data SWRI Format'!AB146</f>
        <v>25.1</v>
      </c>
      <c r="E146" s="44">
        <f>'Raw Data SWRI Format'!AD146</f>
        <v>40</v>
      </c>
      <c r="F146" s="44">
        <f>'Raw Data SWRI Format'!AG146</f>
        <v>998.9</v>
      </c>
      <c r="G146">
        <f>'Raw Data SWRI Format'!AC146</f>
        <v>39.9</v>
      </c>
      <c r="H146">
        <f>'Raw Data SWRI Format'!AA146</f>
        <v>89.9</v>
      </c>
      <c r="I146">
        <f>'Raw Data SWRI Format'!AE146</f>
        <v>95.4</v>
      </c>
      <c r="J146">
        <f>'Raw Data SWRI Format'!X146</f>
        <v>96</v>
      </c>
      <c r="K146">
        <f>'Raw Data SWRI Format'!AP146</f>
        <v>98.6</v>
      </c>
      <c r="L146">
        <f>'Raw Data SWRI Format'!N146</f>
        <v>114.23</v>
      </c>
      <c r="M146" s="44">
        <f>'Raw Data SWRI Format'!M146</f>
        <v>58.5</v>
      </c>
      <c r="N146">
        <f>'Raw Data SWRI Format'!V146</f>
        <v>21</v>
      </c>
      <c r="O146">
        <f>'Raw Data SWRI Format'!O146</f>
        <v>588.29999999999995</v>
      </c>
      <c r="P146">
        <f>'Raw Data SWRI Format'!P146</f>
        <v>369.9</v>
      </c>
      <c r="Q146">
        <f>'Raw Data SWRI Format'!T146</f>
        <v>99.8</v>
      </c>
      <c r="R146">
        <f>'Raw Data SWRI Format'!U146</f>
        <v>5.3</v>
      </c>
      <c r="S146">
        <f>'Raw Data SWRI Format'!AQ146</f>
        <v>103.1</v>
      </c>
      <c r="T146">
        <f>'Raw Data SWRI Format'!AH146</f>
        <v>0.73341999999999996</v>
      </c>
      <c r="U146">
        <f>'Raw Data SWRI Format'!AI146</f>
        <v>89.9</v>
      </c>
      <c r="V146">
        <f>'Raw Data SWRI Format'!AL146</f>
        <v>84.2</v>
      </c>
      <c r="W146">
        <f>'Raw Data SWRI Format'!AJ146</f>
        <v>1.5009999999999999</v>
      </c>
      <c r="X146">
        <f>'Raw Data SWRI Format'!AM146</f>
        <v>0.73329999999999995</v>
      </c>
      <c r="Y146">
        <f>'Raw Data SWRI Format'!AK146</f>
        <v>8.0699999999999999E-4</v>
      </c>
      <c r="Z146" s="33">
        <f>100*(('Test Info and Baseline Info'!$C$20-'Test Data'!X146)/('Test Data'!X146-'Test Data'!Y146))</f>
        <v>12.782374712113304</v>
      </c>
      <c r="AA146" s="33">
        <f>100*(('Test Info and Baseline Info'!$C$22-(T146+'Test Info and Baseline Info'!$G$5*(90-'Test Data'!U146)))/((T146+'Test Info and Baseline Info'!$G$5*(90-'Test Data'!U146))-'Test Data'!Y146))</f>
        <v>12.605588136052415</v>
      </c>
    </row>
    <row r="147" spans="1:27">
      <c r="A147" s="15">
        <v>14.6</v>
      </c>
      <c r="B147">
        <f>'Raw Data SWRI Format'!L147</f>
        <v>1800</v>
      </c>
      <c r="C147">
        <f>'Raw Data SWRI Format'!Y147</f>
        <v>89.9</v>
      </c>
      <c r="D147">
        <f>'Raw Data SWRI Format'!AB147</f>
        <v>25.5</v>
      </c>
      <c r="E147" s="44">
        <f>'Raw Data SWRI Format'!AD147</f>
        <v>40.5</v>
      </c>
      <c r="F147" s="44">
        <f>'Raw Data SWRI Format'!AG147</f>
        <v>998.9</v>
      </c>
      <c r="G147">
        <f>'Raw Data SWRI Format'!AC147</f>
        <v>40.1</v>
      </c>
      <c r="H147">
        <f>'Raw Data SWRI Format'!AA147</f>
        <v>90</v>
      </c>
      <c r="I147">
        <f>'Raw Data SWRI Format'!AE147</f>
        <v>95.5</v>
      </c>
      <c r="J147">
        <f>'Raw Data SWRI Format'!X147</f>
        <v>96</v>
      </c>
      <c r="K147">
        <f>'Raw Data SWRI Format'!AP147</f>
        <v>98.7</v>
      </c>
      <c r="L147">
        <f>'Raw Data SWRI Format'!N147</f>
        <v>111.09</v>
      </c>
      <c r="M147" s="44">
        <f>'Raw Data SWRI Format'!M147</f>
        <v>57.8</v>
      </c>
      <c r="N147">
        <f>'Raw Data SWRI Format'!V147</f>
        <v>20.9</v>
      </c>
      <c r="O147">
        <f>'Raw Data SWRI Format'!O147</f>
        <v>580.5</v>
      </c>
      <c r="P147">
        <f>'Raw Data SWRI Format'!P147</f>
        <v>369.6</v>
      </c>
      <c r="Q147">
        <f>'Raw Data SWRI Format'!T147</f>
        <v>100</v>
      </c>
      <c r="R147">
        <f>'Raw Data SWRI Format'!U147</f>
        <v>5.3</v>
      </c>
      <c r="S147">
        <f>'Raw Data SWRI Format'!AQ147</f>
        <v>103.2</v>
      </c>
      <c r="T147">
        <f>'Raw Data SWRI Format'!AH147</f>
        <v>0.73414999999999997</v>
      </c>
      <c r="U147">
        <f>'Raw Data SWRI Format'!AI147</f>
        <v>90</v>
      </c>
      <c r="V147">
        <f>'Raw Data SWRI Format'!AL147</f>
        <v>84</v>
      </c>
      <c r="W147">
        <f>'Raw Data SWRI Format'!AJ147</f>
        <v>1.5029999999999999</v>
      </c>
      <c r="X147">
        <f>'Raw Data SWRI Format'!AM147</f>
        <v>0.73419999999999996</v>
      </c>
      <c r="Y147">
        <f>'Raw Data SWRI Format'!AK147</f>
        <v>8.0500000000000005E-4</v>
      </c>
      <c r="Z147" s="33">
        <f>100*(('Test Info and Baseline Info'!$C$20-'Test Data'!X147)/('Test Data'!X147-'Test Data'!Y147))</f>
        <v>12.643936759863386</v>
      </c>
      <c r="AA147" s="33">
        <f>100*(('Test Info and Baseline Info'!$C$22-(T147+'Test Info and Baseline Info'!$G$5*(90-'Test Data'!U147)))/((T147+'Test Info and Baseline Info'!$G$5*(90-'Test Data'!U147))-'Test Data'!Y147))</f>
        <v>12.483892301713384</v>
      </c>
    </row>
    <row r="148" spans="1:27">
      <c r="A148" s="15">
        <v>14.7</v>
      </c>
      <c r="B148">
        <f>'Raw Data SWRI Format'!L148</f>
        <v>1800</v>
      </c>
      <c r="C148">
        <f>'Raw Data SWRI Format'!Y148</f>
        <v>89.9</v>
      </c>
      <c r="D148">
        <f>'Raw Data SWRI Format'!AB148</f>
        <v>24.4</v>
      </c>
      <c r="E148" s="44">
        <f>'Raw Data SWRI Format'!AD148</f>
        <v>40.799999999999997</v>
      </c>
      <c r="F148" s="44">
        <f>'Raw Data SWRI Format'!AG148</f>
        <v>998.9</v>
      </c>
      <c r="G148">
        <f>'Raw Data SWRI Format'!AC148</f>
        <v>40.1</v>
      </c>
      <c r="H148">
        <f>'Raw Data SWRI Format'!AA148</f>
        <v>90</v>
      </c>
      <c r="I148">
        <f>'Raw Data SWRI Format'!AE148</f>
        <v>95.5</v>
      </c>
      <c r="J148">
        <f>'Raw Data SWRI Format'!X148</f>
        <v>96</v>
      </c>
      <c r="K148">
        <f>'Raw Data SWRI Format'!AP148</f>
        <v>98.7</v>
      </c>
      <c r="L148">
        <f>'Raw Data SWRI Format'!N148</f>
        <v>113.11</v>
      </c>
      <c r="M148" s="44">
        <f>'Raw Data SWRI Format'!M148</f>
        <v>53.1</v>
      </c>
      <c r="N148">
        <f>'Raw Data SWRI Format'!V148</f>
        <v>21.2</v>
      </c>
      <c r="O148">
        <f>'Raw Data SWRI Format'!O148</f>
        <v>591.1</v>
      </c>
      <c r="P148">
        <f>'Raw Data SWRI Format'!P148</f>
        <v>369.3</v>
      </c>
      <c r="Q148">
        <f>'Raw Data SWRI Format'!T148</f>
        <v>100</v>
      </c>
      <c r="R148">
        <f>'Raw Data SWRI Format'!U148</f>
        <v>5.3</v>
      </c>
      <c r="S148">
        <f>'Raw Data SWRI Format'!AQ148</f>
        <v>102.9</v>
      </c>
      <c r="T148">
        <f>'Raw Data SWRI Format'!AH148</f>
        <v>0.73336000000000001</v>
      </c>
      <c r="U148">
        <f>'Raw Data SWRI Format'!AI148</f>
        <v>89.9</v>
      </c>
      <c r="V148">
        <f>'Raw Data SWRI Format'!AL148</f>
        <v>84</v>
      </c>
      <c r="W148">
        <f>'Raw Data SWRI Format'!AJ148</f>
        <v>1.4850000000000001</v>
      </c>
      <c r="X148">
        <f>'Raw Data SWRI Format'!AM148</f>
        <v>0.73329999999999995</v>
      </c>
      <c r="Y148">
        <f>'Raw Data SWRI Format'!AK148</f>
        <v>8.0599999999999997E-4</v>
      </c>
      <c r="Z148" s="33">
        <f>100*(('Test Info and Baseline Info'!$C$20-'Test Data'!X148)/('Test Data'!X148-'Test Data'!Y148))</f>
        <v>12.782357261629462</v>
      </c>
      <c r="AA148" s="33">
        <f>100*(('Test Info and Baseline Info'!$C$22-(T148+'Test Info and Baseline Info'!$G$5*(90-'Test Data'!U148)))/((T148+'Test Info and Baseline Info'!$G$5*(90-'Test Data'!U148))-'Test Data'!Y148))</f>
        <v>12.614794697570183</v>
      </c>
    </row>
    <row r="149" spans="1:27">
      <c r="A149" s="15">
        <v>14.8</v>
      </c>
      <c r="B149">
        <f>'Raw Data SWRI Format'!L149</f>
        <v>1800</v>
      </c>
      <c r="C149">
        <f>'Raw Data SWRI Format'!Y149</f>
        <v>90</v>
      </c>
      <c r="D149">
        <f>'Raw Data SWRI Format'!AB149</f>
        <v>24.9</v>
      </c>
      <c r="E149" s="44">
        <f>'Raw Data SWRI Format'!AD149</f>
        <v>41.1</v>
      </c>
      <c r="F149" s="44">
        <f>'Raw Data SWRI Format'!AG149</f>
        <v>998.9</v>
      </c>
      <c r="G149">
        <f>'Raw Data SWRI Format'!AC149</f>
        <v>40.299999999999997</v>
      </c>
      <c r="H149">
        <f>'Raw Data SWRI Format'!AA149</f>
        <v>90</v>
      </c>
      <c r="I149">
        <f>'Raw Data SWRI Format'!AE149</f>
        <v>95.5</v>
      </c>
      <c r="J149">
        <f>'Raw Data SWRI Format'!X149</f>
        <v>96</v>
      </c>
      <c r="K149">
        <f>'Raw Data SWRI Format'!AP149</f>
        <v>98.6</v>
      </c>
      <c r="L149">
        <f>'Raw Data SWRI Format'!N149</f>
        <v>111.97</v>
      </c>
      <c r="M149" s="44">
        <f>'Raw Data SWRI Format'!M149</f>
        <v>53.3</v>
      </c>
      <c r="N149">
        <f>'Raw Data SWRI Format'!V149</f>
        <v>21</v>
      </c>
      <c r="O149">
        <f>'Raw Data SWRI Format'!O149</f>
        <v>580.5</v>
      </c>
      <c r="P149">
        <f>'Raw Data SWRI Format'!P149</f>
        <v>369</v>
      </c>
      <c r="Q149">
        <f>'Raw Data SWRI Format'!T149</f>
        <v>99.8</v>
      </c>
      <c r="R149">
        <f>'Raw Data SWRI Format'!U149</f>
        <v>5.3</v>
      </c>
      <c r="S149">
        <f>'Raw Data SWRI Format'!AQ149</f>
        <v>102.9</v>
      </c>
      <c r="T149">
        <f>'Raw Data SWRI Format'!AH149</f>
        <v>0.73316999999999999</v>
      </c>
      <c r="U149">
        <f>'Raw Data SWRI Format'!AI149</f>
        <v>89.9</v>
      </c>
      <c r="V149">
        <f>'Raw Data SWRI Format'!AL149</f>
        <v>83.9</v>
      </c>
      <c r="W149">
        <f>'Raw Data SWRI Format'!AJ149</f>
        <v>1.5009999999999999</v>
      </c>
      <c r="X149">
        <f>'Raw Data SWRI Format'!AM149</f>
        <v>0.73309999999999997</v>
      </c>
      <c r="Y149">
        <f>'Raw Data SWRI Format'!AK149</f>
        <v>8.0500000000000005E-4</v>
      </c>
      <c r="Z149" s="33">
        <f>100*(('Test Info and Baseline Info'!$C$20-'Test Data'!X149)/('Test Data'!X149-'Test Data'!Y149))</f>
        <v>12.813142244587233</v>
      </c>
      <c r="AA149" s="33">
        <f>100*(('Test Info and Baseline Info'!$C$22-(T149+'Test Info and Baseline Info'!$G$5*(90-'Test Data'!U149)))/((T149+'Test Info and Baseline Info'!$G$5*(90-'Test Data'!U149))-'Test Data'!Y149))</f>
        <v>12.643996005749964</v>
      </c>
    </row>
    <row r="150" spans="1:27">
      <c r="A150" s="15">
        <v>14.9</v>
      </c>
      <c r="B150">
        <f>'Raw Data SWRI Format'!L150</f>
        <v>1800</v>
      </c>
      <c r="C150">
        <f>'Raw Data SWRI Format'!Y150</f>
        <v>90</v>
      </c>
      <c r="D150">
        <f>'Raw Data SWRI Format'!AB150</f>
        <v>25.4</v>
      </c>
      <c r="E150" s="44">
        <f>'Raw Data SWRI Format'!AD150</f>
        <v>41.7</v>
      </c>
      <c r="F150" s="44">
        <f>'Raw Data SWRI Format'!AG150</f>
        <v>998.9</v>
      </c>
      <c r="G150">
        <f>'Raw Data SWRI Format'!AC150</f>
        <v>39.9</v>
      </c>
      <c r="H150">
        <f>'Raw Data SWRI Format'!AA150</f>
        <v>90.1</v>
      </c>
      <c r="I150">
        <f>'Raw Data SWRI Format'!AE150</f>
        <v>95.6</v>
      </c>
      <c r="J150">
        <f>'Raw Data SWRI Format'!X150</f>
        <v>96</v>
      </c>
      <c r="K150">
        <f>'Raw Data SWRI Format'!AP150</f>
        <v>98.7</v>
      </c>
      <c r="L150">
        <f>'Raw Data SWRI Format'!N150</f>
        <v>113.21</v>
      </c>
      <c r="M150" s="44">
        <f>'Raw Data SWRI Format'!M150</f>
        <v>55.5</v>
      </c>
      <c r="N150">
        <f>'Raw Data SWRI Format'!V150</f>
        <v>20.9</v>
      </c>
      <c r="O150">
        <f>'Raw Data SWRI Format'!O150</f>
        <v>582.5</v>
      </c>
      <c r="P150">
        <f>'Raw Data SWRI Format'!P150</f>
        <v>369.7</v>
      </c>
      <c r="Q150">
        <f>'Raw Data SWRI Format'!T150</f>
        <v>99.9</v>
      </c>
      <c r="R150">
        <f>'Raw Data SWRI Format'!U150</f>
        <v>5.3</v>
      </c>
      <c r="S150">
        <f>'Raw Data SWRI Format'!AQ150</f>
        <v>103.2</v>
      </c>
      <c r="T150">
        <f>'Raw Data SWRI Format'!AH150</f>
        <v>0.73365999999999998</v>
      </c>
      <c r="U150">
        <f>'Raw Data SWRI Format'!AI150</f>
        <v>90.1</v>
      </c>
      <c r="V150">
        <f>'Raw Data SWRI Format'!AL150</f>
        <v>84.1</v>
      </c>
      <c r="W150">
        <f>'Raw Data SWRI Format'!AJ150</f>
        <v>1.502</v>
      </c>
      <c r="X150">
        <f>'Raw Data SWRI Format'!AM150</f>
        <v>0.73380000000000001</v>
      </c>
      <c r="Y150">
        <f>'Raw Data SWRI Format'!AK150</f>
        <v>8.0699999999999999E-4</v>
      </c>
      <c r="Z150" s="33">
        <f>100*(('Test Info and Baseline Info'!$C$20-'Test Data'!X150)/('Test Data'!X150-'Test Data'!Y150))</f>
        <v>12.705441934643311</v>
      </c>
      <c r="AA150" s="33">
        <f>100*(('Test Info and Baseline Info'!$C$22-(T150+'Test Info and Baseline Info'!$G$5*(90-'Test Data'!U150)))/((T150+'Test Info and Baseline Info'!$G$5*(90-'Test Data'!U150))-'Test Data'!Y150))</f>
        <v>12.549564169589072</v>
      </c>
    </row>
    <row r="151" spans="1:27">
      <c r="A151" s="15">
        <v>15</v>
      </c>
      <c r="B151">
        <f>'Raw Data SWRI Format'!L151</f>
        <v>1799</v>
      </c>
      <c r="C151">
        <f>'Raw Data SWRI Format'!Y151</f>
        <v>90</v>
      </c>
      <c r="D151">
        <f>'Raw Data SWRI Format'!AB151</f>
        <v>25.4</v>
      </c>
      <c r="E151" s="44">
        <f>'Raw Data SWRI Format'!AD151</f>
        <v>42.4</v>
      </c>
      <c r="F151" s="44">
        <f>'Raw Data SWRI Format'!AG151</f>
        <v>998.9</v>
      </c>
      <c r="G151">
        <f>'Raw Data SWRI Format'!AC151</f>
        <v>39.700000000000003</v>
      </c>
      <c r="H151">
        <f>'Raw Data SWRI Format'!AA151</f>
        <v>90</v>
      </c>
      <c r="I151">
        <f>'Raw Data SWRI Format'!AE151</f>
        <v>95.5</v>
      </c>
      <c r="J151">
        <f>'Raw Data SWRI Format'!X151</f>
        <v>96</v>
      </c>
      <c r="K151">
        <f>'Raw Data SWRI Format'!AP151</f>
        <v>98.6</v>
      </c>
      <c r="L151">
        <f>'Raw Data SWRI Format'!N151</f>
        <v>115.13</v>
      </c>
      <c r="M151" s="44">
        <f>'Raw Data SWRI Format'!M151</f>
        <v>52.1</v>
      </c>
      <c r="N151">
        <f>'Raw Data SWRI Format'!V151</f>
        <v>20.8</v>
      </c>
      <c r="O151">
        <f>'Raw Data SWRI Format'!O151</f>
        <v>572.9</v>
      </c>
      <c r="P151">
        <f>'Raw Data SWRI Format'!P151</f>
        <v>369.2</v>
      </c>
      <c r="Q151">
        <f>'Raw Data SWRI Format'!T151</f>
        <v>100.1</v>
      </c>
      <c r="R151">
        <f>'Raw Data SWRI Format'!U151</f>
        <v>5.3</v>
      </c>
      <c r="S151">
        <f>'Raw Data SWRI Format'!AQ151</f>
        <v>102.9</v>
      </c>
      <c r="T151">
        <f>'Raw Data SWRI Format'!AH151</f>
        <v>0.73372000000000004</v>
      </c>
      <c r="U151">
        <f>'Raw Data SWRI Format'!AI151</f>
        <v>90</v>
      </c>
      <c r="V151">
        <f>'Raw Data SWRI Format'!AL151</f>
        <v>84</v>
      </c>
      <c r="W151">
        <f>'Raw Data SWRI Format'!AJ151</f>
        <v>1.5029999999999999</v>
      </c>
      <c r="X151">
        <f>'Raw Data SWRI Format'!AM151</f>
        <v>0.73380000000000001</v>
      </c>
      <c r="Y151">
        <f>'Raw Data SWRI Format'!AK151</f>
        <v>8.0599999999999997E-4</v>
      </c>
      <c r="Z151" s="33">
        <f>100*(('Test Info and Baseline Info'!$C$20-'Test Data'!X151)/('Test Data'!X151-'Test Data'!Y151))</f>
        <v>12.705424601019931</v>
      </c>
      <c r="AA151" s="33">
        <f>100*(('Test Info and Baseline Info'!$C$22-(T151+'Test Info and Baseline Info'!$G$5*(90-'Test Data'!U151)))/((T151+'Test Info and Baseline Info'!$G$5*(90-'Test Data'!U151))-'Test Data'!Y151))</f>
        <v>12.54990353574907</v>
      </c>
    </row>
    <row r="152" spans="1:27">
      <c r="A152" s="15">
        <v>15.1</v>
      </c>
      <c r="B152">
        <f>'Raw Data SWRI Format'!L152</f>
        <v>1800</v>
      </c>
      <c r="C152">
        <f>'Raw Data SWRI Format'!Y152</f>
        <v>90</v>
      </c>
      <c r="D152">
        <f>'Raw Data SWRI Format'!AB152</f>
        <v>24.4</v>
      </c>
      <c r="E152" s="44">
        <f>'Raw Data SWRI Format'!AD152</f>
        <v>42.7</v>
      </c>
      <c r="F152" s="44">
        <f>'Raw Data SWRI Format'!AG152</f>
        <v>998.9</v>
      </c>
      <c r="G152">
        <f>'Raw Data SWRI Format'!AC152</f>
        <v>40.1</v>
      </c>
      <c r="H152">
        <f>'Raw Data SWRI Format'!AA152</f>
        <v>90.1</v>
      </c>
      <c r="I152">
        <f>'Raw Data SWRI Format'!AE152</f>
        <v>95.6</v>
      </c>
      <c r="J152">
        <f>'Raw Data SWRI Format'!X152</f>
        <v>96</v>
      </c>
      <c r="K152">
        <f>'Raw Data SWRI Format'!AP152</f>
        <v>98.8</v>
      </c>
      <c r="L152">
        <f>'Raw Data SWRI Format'!N152</f>
        <v>115.06</v>
      </c>
      <c r="M152" s="44">
        <f>'Raw Data SWRI Format'!M152</f>
        <v>55.8</v>
      </c>
      <c r="N152">
        <f>'Raw Data SWRI Format'!V152</f>
        <v>21.1</v>
      </c>
      <c r="O152">
        <f>'Raw Data SWRI Format'!O152</f>
        <v>591.4</v>
      </c>
      <c r="P152">
        <f>'Raw Data SWRI Format'!P152</f>
        <v>369.6</v>
      </c>
      <c r="Q152">
        <f>'Raw Data SWRI Format'!T152</f>
        <v>100</v>
      </c>
      <c r="R152">
        <f>'Raw Data SWRI Format'!U152</f>
        <v>5.2</v>
      </c>
      <c r="S152">
        <f>'Raw Data SWRI Format'!AQ152</f>
        <v>103.1</v>
      </c>
      <c r="T152">
        <f>'Raw Data SWRI Format'!AH152</f>
        <v>0.73377999999999999</v>
      </c>
      <c r="U152">
        <f>'Raw Data SWRI Format'!AI152</f>
        <v>90</v>
      </c>
      <c r="V152">
        <f>'Raw Data SWRI Format'!AL152</f>
        <v>84.1</v>
      </c>
      <c r="W152">
        <f>'Raw Data SWRI Format'!AJ152</f>
        <v>1.5029999999999999</v>
      </c>
      <c r="X152">
        <f>'Raw Data SWRI Format'!AM152</f>
        <v>0.73380000000000001</v>
      </c>
      <c r="Y152">
        <f>'Raw Data SWRI Format'!AK152</f>
        <v>8.0599999999999997E-4</v>
      </c>
      <c r="Z152" s="33">
        <f>100*(('Test Info and Baseline Info'!$C$20-'Test Data'!X152)/('Test Data'!X152-'Test Data'!Y152))</f>
        <v>12.705424601019931</v>
      </c>
      <c r="AA152" s="33">
        <f>100*(('Test Info and Baseline Info'!$C$22-(T152+'Test Info and Baseline Info'!$G$5*(90-'Test Data'!U152)))/((T152+'Test Info and Baseline Info'!$G$5*(90-'Test Data'!U152))-'Test Data'!Y152))</f>
        <v>12.540690392837945</v>
      </c>
    </row>
    <row r="153" spans="1:27">
      <c r="A153" s="15">
        <v>15.2</v>
      </c>
      <c r="B153">
        <f>'Raw Data SWRI Format'!L153</f>
        <v>1800</v>
      </c>
      <c r="C153">
        <f>'Raw Data SWRI Format'!Y153</f>
        <v>90</v>
      </c>
      <c r="D153">
        <f>'Raw Data SWRI Format'!AB153</f>
        <v>25.2</v>
      </c>
      <c r="E153" s="44">
        <f>'Raw Data SWRI Format'!AD153</f>
        <v>43.1</v>
      </c>
      <c r="F153" s="44">
        <f>'Raw Data SWRI Format'!AG153</f>
        <v>998.9</v>
      </c>
      <c r="G153">
        <f>'Raw Data SWRI Format'!AC153</f>
        <v>40.200000000000003</v>
      </c>
      <c r="H153">
        <f>'Raw Data SWRI Format'!AA153</f>
        <v>89.9</v>
      </c>
      <c r="I153">
        <f>'Raw Data SWRI Format'!AE153</f>
        <v>95.4</v>
      </c>
      <c r="J153">
        <f>'Raw Data SWRI Format'!X153</f>
        <v>96</v>
      </c>
      <c r="K153">
        <f>'Raw Data SWRI Format'!AP153</f>
        <v>98.7</v>
      </c>
      <c r="L153">
        <f>'Raw Data SWRI Format'!N153</f>
        <v>111.96</v>
      </c>
      <c r="M153" s="44">
        <f>'Raw Data SWRI Format'!M153</f>
        <v>55.4</v>
      </c>
      <c r="N153">
        <f>'Raw Data SWRI Format'!V153</f>
        <v>21</v>
      </c>
      <c r="O153">
        <f>'Raw Data SWRI Format'!O153</f>
        <v>589.29999999999995</v>
      </c>
      <c r="P153">
        <f>'Raw Data SWRI Format'!P153</f>
        <v>369.4</v>
      </c>
      <c r="Q153">
        <f>'Raw Data SWRI Format'!T153</f>
        <v>100.1</v>
      </c>
      <c r="R153">
        <f>'Raw Data SWRI Format'!U153</f>
        <v>5.2</v>
      </c>
      <c r="S153">
        <f>'Raw Data SWRI Format'!AQ153</f>
        <v>102.8</v>
      </c>
      <c r="T153">
        <f>'Raw Data SWRI Format'!AH153</f>
        <v>0.73360000000000003</v>
      </c>
      <c r="U153">
        <f>'Raw Data SWRI Format'!AI153</f>
        <v>89.9</v>
      </c>
      <c r="V153">
        <f>'Raw Data SWRI Format'!AL153</f>
        <v>84</v>
      </c>
      <c r="W153">
        <f>'Raw Data SWRI Format'!AJ153</f>
        <v>1.498</v>
      </c>
      <c r="X153">
        <f>'Raw Data SWRI Format'!AM153</f>
        <v>0.73350000000000004</v>
      </c>
      <c r="Y153">
        <f>'Raw Data SWRI Format'!AK153</f>
        <v>8.0599999999999997E-4</v>
      </c>
      <c r="Z153" s="33">
        <f>100*(('Test Info and Baseline Info'!$C$20-'Test Data'!X153)/('Test Data'!X153-'Test Data'!Y153))</f>
        <v>12.751571597419934</v>
      </c>
      <c r="AA153" s="33">
        <f>100*(('Test Info and Baseline Info'!$C$22-(T153+'Test Info and Baseline Info'!$G$5*(90-'Test Data'!U153)))/((T153+'Test Info and Baseline Info'!$G$5*(90-'Test Data'!U153))-'Test Data'!Y153))</f>
        <v>12.577908683879452</v>
      </c>
    </row>
    <row r="154" spans="1:27">
      <c r="A154" s="15">
        <v>15.3</v>
      </c>
      <c r="B154">
        <f>'Raw Data SWRI Format'!L154</f>
        <v>1800</v>
      </c>
      <c r="C154">
        <f>'Raw Data SWRI Format'!Y154</f>
        <v>90</v>
      </c>
      <c r="D154">
        <f>'Raw Data SWRI Format'!AB154</f>
        <v>25.5</v>
      </c>
      <c r="E154" s="44">
        <f>'Raw Data SWRI Format'!AD154</f>
        <v>43.3</v>
      </c>
      <c r="F154" s="44">
        <f>'Raw Data SWRI Format'!AG154</f>
        <v>998.9</v>
      </c>
      <c r="G154">
        <f>'Raw Data SWRI Format'!AC154</f>
        <v>39.9</v>
      </c>
      <c r="H154">
        <f>'Raw Data SWRI Format'!AA154</f>
        <v>89.9</v>
      </c>
      <c r="I154">
        <f>'Raw Data SWRI Format'!AE154</f>
        <v>95.4</v>
      </c>
      <c r="J154">
        <f>'Raw Data SWRI Format'!X154</f>
        <v>96.1</v>
      </c>
      <c r="K154">
        <f>'Raw Data SWRI Format'!AP154</f>
        <v>98.6</v>
      </c>
      <c r="L154">
        <f>'Raw Data SWRI Format'!N154</f>
        <v>114.15</v>
      </c>
      <c r="M154" s="44">
        <f>'Raw Data SWRI Format'!M154</f>
        <v>61.4</v>
      </c>
      <c r="N154">
        <f>'Raw Data SWRI Format'!V154</f>
        <v>21</v>
      </c>
      <c r="O154">
        <f>'Raw Data SWRI Format'!O154</f>
        <v>588.29999999999995</v>
      </c>
      <c r="P154">
        <f>'Raw Data SWRI Format'!P154</f>
        <v>369.7</v>
      </c>
      <c r="Q154">
        <f>'Raw Data SWRI Format'!T154</f>
        <v>100</v>
      </c>
      <c r="R154">
        <f>'Raw Data SWRI Format'!U154</f>
        <v>5.2</v>
      </c>
      <c r="S154">
        <f>'Raw Data SWRI Format'!AQ154</f>
        <v>103</v>
      </c>
      <c r="T154">
        <f>'Raw Data SWRI Format'!AH154</f>
        <v>0.73341999999999996</v>
      </c>
      <c r="U154">
        <f>'Raw Data SWRI Format'!AI154</f>
        <v>90</v>
      </c>
      <c r="V154">
        <f>'Raw Data SWRI Format'!AL154</f>
        <v>83.9</v>
      </c>
      <c r="W154">
        <f>'Raw Data SWRI Format'!AJ154</f>
        <v>1.5009999999999999</v>
      </c>
      <c r="X154">
        <f>'Raw Data SWRI Format'!AM154</f>
        <v>0.73340000000000005</v>
      </c>
      <c r="Y154">
        <f>'Raw Data SWRI Format'!AK154</f>
        <v>8.0500000000000005E-4</v>
      </c>
      <c r="Z154" s="33">
        <f>100*(('Test Info and Baseline Info'!$C$20-'Test Data'!X154)/('Test Data'!X154-'Test Data'!Y154))</f>
        <v>12.766944901343852</v>
      </c>
      <c r="AA154" s="33">
        <f>100*(('Test Info and Baseline Info'!$C$22-(T154+'Test Info and Baseline Info'!$G$5*(90-'Test Data'!U154)))/((T154+'Test Info and Baseline Info'!$G$5*(90-'Test Data'!U154))-'Test Data'!Y154))</f>
        <v>12.595974693392851</v>
      </c>
    </row>
    <row r="155" spans="1:27">
      <c r="A155" s="15">
        <v>15.4</v>
      </c>
      <c r="B155">
        <f>'Raw Data SWRI Format'!L155</f>
        <v>1800</v>
      </c>
      <c r="C155">
        <f>'Raw Data SWRI Format'!Y155</f>
        <v>90</v>
      </c>
      <c r="D155">
        <f>'Raw Data SWRI Format'!AB155</f>
        <v>24.5</v>
      </c>
      <c r="E155" s="44">
        <f>'Raw Data SWRI Format'!AD155</f>
        <v>43.6</v>
      </c>
      <c r="F155" s="44">
        <f>'Raw Data SWRI Format'!AG155</f>
        <v>998.9</v>
      </c>
      <c r="G155">
        <f>'Raw Data SWRI Format'!AC155</f>
        <v>40.1</v>
      </c>
      <c r="H155">
        <f>'Raw Data SWRI Format'!AA155</f>
        <v>89.9</v>
      </c>
      <c r="I155">
        <f>'Raw Data SWRI Format'!AE155</f>
        <v>95.4</v>
      </c>
      <c r="J155">
        <f>'Raw Data SWRI Format'!X155</f>
        <v>96.1</v>
      </c>
      <c r="K155">
        <f>'Raw Data SWRI Format'!AP155</f>
        <v>98.7</v>
      </c>
      <c r="L155">
        <f>'Raw Data SWRI Format'!N155</f>
        <v>112.48</v>
      </c>
      <c r="M155" s="44">
        <f>'Raw Data SWRI Format'!M155</f>
        <v>59.7</v>
      </c>
      <c r="N155">
        <f>'Raw Data SWRI Format'!V155</f>
        <v>21.3</v>
      </c>
      <c r="O155">
        <f>'Raw Data SWRI Format'!O155</f>
        <v>592.70000000000005</v>
      </c>
      <c r="P155">
        <f>'Raw Data SWRI Format'!P155</f>
        <v>369.6</v>
      </c>
      <c r="Q155">
        <f>'Raw Data SWRI Format'!T155</f>
        <v>99.8</v>
      </c>
      <c r="R155">
        <f>'Raw Data SWRI Format'!U155</f>
        <v>5.3</v>
      </c>
      <c r="S155">
        <f>'Raw Data SWRI Format'!AQ155</f>
        <v>102.9</v>
      </c>
      <c r="T155">
        <f>'Raw Data SWRI Format'!AH155</f>
        <v>0.73365999999999998</v>
      </c>
      <c r="U155">
        <f>'Raw Data SWRI Format'!AI155</f>
        <v>89.9</v>
      </c>
      <c r="V155">
        <f>'Raw Data SWRI Format'!AL155</f>
        <v>83.8</v>
      </c>
      <c r="W155">
        <f>'Raw Data SWRI Format'!AJ155</f>
        <v>1.5049999999999999</v>
      </c>
      <c r="X155">
        <f>'Raw Data SWRI Format'!AM155</f>
        <v>0.73360000000000003</v>
      </c>
      <c r="Y155">
        <f>'Raw Data SWRI Format'!AK155</f>
        <v>8.0400000000000003E-4</v>
      </c>
      <c r="Z155" s="33">
        <f>100*(('Test Info and Baseline Info'!$C$20-'Test Data'!X155)/('Test Data'!X155-'Test Data'!Y155))</f>
        <v>12.73615030649731</v>
      </c>
      <c r="AA155" s="33">
        <f>100*(('Test Info and Baseline Info'!$C$22-(T155+'Test Info and Baseline Info'!$G$5*(90-'Test Data'!U155)))/((T155+'Test Info and Baseline Info'!$G$5*(90-'Test Data'!U155))-'Test Data'!Y155))</f>
        <v>12.568656652186696</v>
      </c>
    </row>
    <row r="156" spans="1:27">
      <c r="A156" s="15">
        <v>15.5</v>
      </c>
      <c r="B156">
        <f>'Raw Data SWRI Format'!L156</f>
        <v>1799</v>
      </c>
      <c r="C156">
        <f>'Raw Data SWRI Format'!Y156</f>
        <v>90</v>
      </c>
      <c r="D156">
        <f>'Raw Data SWRI Format'!AB156</f>
        <v>26.7</v>
      </c>
      <c r="E156" s="44">
        <f>'Raw Data SWRI Format'!AD156</f>
        <v>43.7</v>
      </c>
      <c r="F156" s="44">
        <f>'Raw Data SWRI Format'!AG156</f>
        <v>998.9</v>
      </c>
      <c r="G156">
        <f>'Raw Data SWRI Format'!AC156</f>
        <v>39.6</v>
      </c>
      <c r="H156">
        <f>'Raw Data SWRI Format'!AA156</f>
        <v>89.9</v>
      </c>
      <c r="I156">
        <f>'Raw Data SWRI Format'!AE156</f>
        <v>95.4</v>
      </c>
      <c r="J156">
        <f>'Raw Data SWRI Format'!X156</f>
        <v>96</v>
      </c>
      <c r="K156">
        <f>'Raw Data SWRI Format'!AP156</f>
        <v>98.7</v>
      </c>
      <c r="L156">
        <f>'Raw Data SWRI Format'!N156</f>
        <v>114.9</v>
      </c>
      <c r="M156" s="44">
        <f>'Raw Data SWRI Format'!M156</f>
        <v>53.6</v>
      </c>
      <c r="N156">
        <f>'Raw Data SWRI Format'!V156</f>
        <v>21</v>
      </c>
      <c r="O156">
        <f>'Raw Data SWRI Format'!O156</f>
        <v>594.1</v>
      </c>
      <c r="P156">
        <f>'Raw Data SWRI Format'!P156</f>
        <v>369.4</v>
      </c>
      <c r="Q156">
        <f>'Raw Data SWRI Format'!T156</f>
        <v>100.1</v>
      </c>
      <c r="R156">
        <f>'Raw Data SWRI Format'!U156</f>
        <v>5.2</v>
      </c>
      <c r="S156">
        <f>'Raw Data SWRI Format'!AQ156</f>
        <v>102.9</v>
      </c>
      <c r="T156">
        <f>'Raw Data SWRI Format'!AH156</f>
        <v>0.73390999999999995</v>
      </c>
      <c r="U156">
        <f>'Raw Data SWRI Format'!AI156</f>
        <v>89.9</v>
      </c>
      <c r="V156">
        <f>'Raw Data SWRI Format'!AL156</f>
        <v>84</v>
      </c>
      <c r="W156">
        <f>'Raw Data SWRI Format'!AJ156</f>
        <v>1.502</v>
      </c>
      <c r="X156">
        <f>'Raw Data SWRI Format'!AM156</f>
        <v>0.73370000000000002</v>
      </c>
      <c r="Y156">
        <f>'Raw Data SWRI Format'!AK156</f>
        <v>8.0599999999999997E-4</v>
      </c>
      <c r="Z156" s="33">
        <f>100*(('Test Info and Baseline Info'!$C$20-'Test Data'!X156)/('Test Data'!X156-'Test Data'!Y156))</f>
        <v>12.720802735456974</v>
      </c>
      <c r="AA156" s="33">
        <f>100*(('Test Info and Baseline Info'!$C$22-(T156+'Test Info and Baseline Info'!$G$5*(90-'Test Data'!U156)))/((T156+'Test Info and Baseline Info'!$G$5*(90-'Test Data'!U156))-'Test Data'!Y156))</f>
        <v>12.530299997071895</v>
      </c>
    </row>
    <row r="157" spans="1:27">
      <c r="A157" s="15">
        <v>15.6</v>
      </c>
      <c r="B157">
        <f>'Raw Data SWRI Format'!L157</f>
        <v>1800</v>
      </c>
      <c r="C157">
        <f>'Raw Data SWRI Format'!Y157</f>
        <v>90.1</v>
      </c>
      <c r="D157">
        <f>'Raw Data SWRI Format'!AB157</f>
        <v>24.2</v>
      </c>
      <c r="E157" s="44">
        <f>'Raw Data SWRI Format'!AD157</f>
        <v>43.7</v>
      </c>
      <c r="F157" s="44">
        <f>'Raw Data SWRI Format'!AG157</f>
        <v>998.9</v>
      </c>
      <c r="G157">
        <f>'Raw Data SWRI Format'!AC157</f>
        <v>40</v>
      </c>
      <c r="H157">
        <f>'Raw Data SWRI Format'!AA157</f>
        <v>90.1</v>
      </c>
      <c r="I157">
        <f>'Raw Data SWRI Format'!AE157</f>
        <v>95.5</v>
      </c>
      <c r="J157">
        <f>'Raw Data SWRI Format'!X157</f>
        <v>96.1</v>
      </c>
      <c r="K157">
        <f>'Raw Data SWRI Format'!AP157</f>
        <v>98.7</v>
      </c>
      <c r="L157">
        <f>'Raw Data SWRI Format'!N157</f>
        <v>114.31</v>
      </c>
      <c r="M157" s="44">
        <f>'Raw Data SWRI Format'!M157</f>
        <v>52.4</v>
      </c>
      <c r="N157">
        <f>'Raw Data SWRI Format'!V157</f>
        <v>21.3</v>
      </c>
      <c r="O157">
        <f>'Raw Data SWRI Format'!O157</f>
        <v>587.79999999999995</v>
      </c>
      <c r="P157">
        <f>'Raw Data SWRI Format'!P157</f>
        <v>369.3</v>
      </c>
      <c r="Q157">
        <f>'Raw Data SWRI Format'!T157</f>
        <v>99.8</v>
      </c>
      <c r="R157">
        <f>'Raw Data SWRI Format'!U157</f>
        <v>5.3</v>
      </c>
      <c r="S157">
        <f>'Raw Data SWRI Format'!AQ157</f>
        <v>102.9</v>
      </c>
      <c r="T157">
        <f>'Raw Data SWRI Format'!AH157</f>
        <v>0.73316999999999999</v>
      </c>
      <c r="U157">
        <f>'Raw Data SWRI Format'!AI157</f>
        <v>90.1</v>
      </c>
      <c r="V157">
        <f>'Raw Data SWRI Format'!AL157</f>
        <v>84</v>
      </c>
      <c r="W157">
        <f>'Raw Data SWRI Format'!AJ157</f>
        <v>1.506</v>
      </c>
      <c r="X157">
        <f>'Raw Data SWRI Format'!AM157</f>
        <v>0.73329999999999995</v>
      </c>
      <c r="Y157">
        <f>'Raw Data SWRI Format'!AK157</f>
        <v>8.0599999999999997E-4</v>
      </c>
      <c r="Z157" s="33">
        <f>100*(('Test Info and Baseline Info'!$C$20-'Test Data'!X157)/('Test Data'!X157-'Test Data'!Y157))</f>
        <v>12.782357261629462</v>
      </c>
      <c r="AA157" s="33">
        <f>100*(('Test Info and Baseline Info'!$C$22-(T157+'Test Info and Baseline Info'!$G$5*(90-'Test Data'!U157)))/((T157+'Test Info and Baseline Info'!$G$5*(90-'Test Data'!U157))-'Test Data'!Y157))</f>
        <v>12.6248437373296</v>
      </c>
    </row>
    <row r="158" spans="1:27">
      <c r="A158" s="15">
        <v>15.7</v>
      </c>
      <c r="B158">
        <f>'Raw Data SWRI Format'!L158</f>
        <v>1801</v>
      </c>
      <c r="C158">
        <f>'Raw Data SWRI Format'!Y158</f>
        <v>90.1</v>
      </c>
      <c r="D158">
        <f>'Raw Data SWRI Format'!AB158</f>
        <v>24</v>
      </c>
      <c r="E158" s="44">
        <f>'Raw Data SWRI Format'!AD158</f>
        <v>43.5</v>
      </c>
      <c r="F158" s="44">
        <f>'Raw Data SWRI Format'!AG158</f>
        <v>998.9</v>
      </c>
      <c r="G158">
        <f>'Raw Data SWRI Format'!AC158</f>
        <v>40.200000000000003</v>
      </c>
      <c r="H158">
        <f>'Raw Data SWRI Format'!AA158</f>
        <v>90.1</v>
      </c>
      <c r="I158">
        <f>'Raw Data SWRI Format'!AE158</f>
        <v>95.6</v>
      </c>
      <c r="J158">
        <f>'Raw Data SWRI Format'!X158</f>
        <v>96</v>
      </c>
      <c r="K158">
        <f>'Raw Data SWRI Format'!AP158</f>
        <v>98.7</v>
      </c>
      <c r="L158">
        <f>'Raw Data SWRI Format'!N158</f>
        <v>113.56</v>
      </c>
      <c r="M158" s="44">
        <f>'Raw Data SWRI Format'!M158</f>
        <v>57.2</v>
      </c>
      <c r="N158">
        <f>'Raw Data SWRI Format'!V158</f>
        <v>21.4</v>
      </c>
      <c r="O158">
        <f>'Raw Data SWRI Format'!O158</f>
        <v>592</v>
      </c>
      <c r="P158">
        <f>'Raw Data SWRI Format'!P158</f>
        <v>369</v>
      </c>
      <c r="Q158">
        <f>'Raw Data SWRI Format'!T158</f>
        <v>99.9</v>
      </c>
      <c r="R158">
        <f>'Raw Data SWRI Format'!U158</f>
        <v>5.3</v>
      </c>
      <c r="S158">
        <f>'Raw Data SWRI Format'!AQ158</f>
        <v>102.9</v>
      </c>
      <c r="T158">
        <f>'Raw Data SWRI Format'!AH158</f>
        <v>0.73273999999999995</v>
      </c>
      <c r="U158">
        <f>'Raw Data SWRI Format'!AI158</f>
        <v>90.2</v>
      </c>
      <c r="V158">
        <f>'Raw Data SWRI Format'!AL158</f>
        <v>84.1</v>
      </c>
      <c r="W158">
        <f>'Raw Data SWRI Format'!AJ158</f>
        <v>1.4990000000000001</v>
      </c>
      <c r="X158">
        <f>'Raw Data SWRI Format'!AM158</f>
        <v>0.73299999999999998</v>
      </c>
      <c r="Y158">
        <f>'Raw Data SWRI Format'!AK158</f>
        <v>8.0699999999999999E-4</v>
      </c>
      <c r="Z158" s="33">
        <f>100*(('Test Info and Baseline Info'!$C$20-'Test Data'!X158)/('Test Data'!X158-'Test Data'!Y158))</f>
        <v>12.828584813020621</v>
      </c>
      <c r="AA158" s="33">
        <f>100*(('Test Info and Baseline Info'!$C$22-(T158+'Test Info and Baseline Info'!$G$5*(90-'Test Data'!U158)))/((T158+'Test Info and Baseline Info'!$G$5*(90-'Test Data'!U158))-'Test Data'!Y158))</f>
        <v>12.681427213918658</v>
      </c>
    </row>
    <row r="159" spans="1:27">
      <c r="A159" s="15">
        <v>15.8</v>
      </c>
      <c r="B159">
        <f>'Raw Data SWRI Format'!L159</f>
        <v>1800</v>
      </c>
      <c r="C159">
        <f>'Raw Data SWRI Format'!Y159</f>
        <v>90.1</v>
      </c>
      <c r="D159">
        <f>'Raw Data SWRI Format'!AB159</f>
        <v>25.3</v>
      </c>
      <c r="E159" s="44">
        <f>'Raw Data SWRI Format'!AD159</f>
        <v>42.6</v>
      </c>
      <c r="F159" s="44">
        <f>'Raw Data SWRI Format'!AG159</f>
        <v>998.9</v>
      </c>
      <c r="G159">
        <f>'Raw Data SWRI Format'!AC159</f>
        <v>39.799999999999997</v>
      </c>
      <c r="H159">
        <f>'Raw Data SWRI Format'!AA159</f>
        <v>90.2</v>
      </c>
      <c r="I159">
        <f>'Raw Data SWRI Format'!AE159</f>
        <v>95.6</v>
      </c>
      <c r="J159">
        <f>'Raw Data SWRI Format'!X159</f>
        <v>96</v>
      </c>
      <c r="K159">
        <f>'Raw Data SWRI Format'!AP159</f>
        <v>98.8</v>
      </c>
      <c r="L159">
        <f>'Raw Data SWRI Format'!N159</f>
        <v>112.4</v>
      </c>
      <c r="M159" s="44">
        <f>'Raw Data SWRI Format'!M159</f>
        <v>57.6</v>
      </c>
      <c r="N159">
        <f>'Raw Data SWRI Format'!V159</f>
        <v>21</v>
      </c>
      <c r="O159">
        <f>'Raw Data SWRI Format'!O159</f>
        <v>585.4</v>
      </c>
      <c r="P159">
        <f>'Raw Data SWRI Format'!P159</f>
        <v>368.8</v>
      </c>
      <c r="Q159">
        <f>'Raw Data SWRI Format'!T159</f>
        <v>99.9</v>
      </c>
      <c r="R159">
        <f>'Raw Data SWRI Format'!U159</f>
        <v>5.3</v>
      </c>
      <c r="S159">
        <f>'Raw Data SWRI Format'!AQ159</f>
        <v>103.1</v>
      </c>
      <c r="T159">
        <f>'Raw Data SWRI Format'!AH159</f>
        <v>0.73299000000000003</v>
      </c>
      <c r="U159">
        <f>'Raw Data SWRI Format'!AI159</f>
        <v>90.1</v>
      </c>
      <c r="V159">
        <f>'Raw Data SWRI Format'!AL159</f>
        <v>84.1</v>
      </c>
      <c r="W159">
        <f>'Raw Data SWRI Format'!AJ159</f>
        <v>1.5</v>
      </c>
      <c r="X159">
        <f>'Raw Data SWRI Format'!AM159</f>
        <v>0.73309999999999997</v>
      </c>
      <c r="Y159">
        <f>'Raw Data SWRI Format'!AK159</f>
        <v>8.0699999999999999E-4</v>
      </c>
      <c r="Z159" s="33">
        <f>100*(('Test Info and Baseline Info'!$C$20-'Test Data'!X159)/('Test Data'!X159-'Test Data'!Y159))</f>
        <v>12.813177239165208</v>
      </c>
      <c r="AA159" s="33">
        <f>100*(('Test Info and Baseline Info'!$C$22-(T159+'Test Info and Baseline Info'!$G$5*(90-'Test Data'!U159)))/((T159+'Test Info and Baseline Info'!$G$5*(90-'Test Data'!U159))-'Test Data'!Y159))</f>
        <v>12.652546333881364</v>
      </c>
    </row>
    <row r="160" spans="1:27">
      <c r="A160" s="15">
        <v>15.9</v>
      </c>
      <c r="B160">
        <f>'Raw Data SWRI Format'!L160</f>
        <v>1800</v>
      </c>
      <c r="C160">
        <f>'Raw Data SWRI Format'!Y160</f>
        <v>90</v>
      </c>
      <c r="D160">
        <f>'Raw Data SWRI Format'!AB160</f>
        <v>25.7</v>
      </c>
      <c r="E160" s="44">
        <f>'Raw Data SWRI Format'!AD160</f>
        <v>41.6</v>
      </c>
      <c r="F160" s="44">
        <f>'Raw Data SWRI Format'!AG160</f>
        <v>998.9</v>
      </c>
      <c r="G160">
        <f>'Raw Data SWRI Format'!AC160</f>
        <v>40</v>
      </c>
      <c r="H160">
        <f>'Raw Data SWRI Format'!AA160</f>
        <v>90</v>
      </c>
      <c r="I160">
        <f>'Raw Data SWRI Format'!AE160</f>
        <v>95.5</v>
      </c>
      <c r="J160">
        <f>'Raw Data SWRI Format'!X160</f>
        <v>96</v>
      </c>
      <c r="K160">
        <f>'Raw Data SWRI Format'!AP160</f>
        <v>98.7</v>
      </c>
      <c r="L160">
        <f>'Raw Data SWRI Format'!N160</f>
        <v>113.43</v>
      </c>
      <c r="M160" s="44">
        <f>'Raw Data SWRI Format'!M160</f>
        <v>55.3</v>
      </c>
      <c r="N160">
        <f>'Raw Data SWRI Format'!V160</f>
        <v>20.8</v>
      </c>
      <c r="O160">
        <f>'Raw Data SWRI Format'!O160</f>
        <v>589.79999999999995</v>
      </c>
      <c r="P160">
        <f>'Raw Data SWRI Format'!P160</f>
        <v>369.5</v>
      </c>
      <c r="Q160">
        <f>'Raw Data SWRI Format'!T160</f>
        <v>99.9</v>
      </c>
      <c r="R160">
        <f>'Raw Data SWRI Format'!U160</f>
        <v>5.3</v>
      </c>
      <c r="S160">
        <f>'Raw Data SWRI Format'!AQ160</f>
        <v>103</v>
      </c>
      <c r="T160">
        <f>'Raw Data SWRI Format'!AH160</f>
        <v>0.73273999999999995</v>
      </c>
      <c r="U160">
        <f>'Raw Data SWRI Format'!AI160</f>
        <v>89.9</v>
      </c>
      <c r="V160">
        <f>'Raw Data SWRI Format'!AL160</f>
        <v>84.1</v>
      </c>
      <c r="W160">
        <f>'Raw Data SWRI Format'!AJ160</f>
        <v>1.502</v>
      </c>
      <c r="X160">
        <f>'Raw Data SWRI Format'!AM160</f>
        <v>0.73270000000000002</v>
      </c>
      <c r="Y160">
        <f>'Raw Data SWRI Format'!AK160</f>
        <v>8.0699999999999999E-4</v>
      </c>
      <c r="Z160" s="33">
        <f>100*(('Test Info and Baseline Info'!$C$20-'Test Data'!X160)/('Test Data'!X160-'Test Data'!Y160))</f>
        <v>12.874832796597321</v>
      </c>
      <c r="AA160" s="33">
        <f>100*(('Test Info and Baseline Info'!$C$22-(T160+'Test Info and Baseline Info'!$G$5*(90-'Test Data'!U160)))/((T160+'Test Info and Baseline Info'!$G$5*(90-'Test Data'!U160))-'Test Data'!Y160))</f>
        <v>12.710212904026427</v>
      </c>
    </row>
    <row r="161" spans="1:27">
      <c r="A161" s="15">
        <v>16</v>
      </c>
      <c r="B161">
        <f>'Raw Data SWRI Format'!L161</f>
        <v>1800</v>
      </c>
      <c r="C161">
        <f>'Raw Data SWRI Format'!Y161</f>
        <v>90</v>
      </c>
      <c r="D161">
        <f>'Raw Data SWRI Format'!AB161</f>
        <v>24.3</v>
      </c>
      <c r="E161" s="44">
        <f>'Raw Data SWRI Format'!AD161</f>
        <v>40.9</v>
      </c>
      <c r="F161" s="44">
        <f>'Raw Data SWRI Format'!AG161</f>
        <v>998.9</v>
      </c>
      <c r="G161">
        <f>'Raw Data SWRI Format'!AC161</f>
        <v>39.9</v>
      </c>
      <c r="H161">
        <f>'Raw Data SWRI Format'!AA161</f>
        <v>89.9</v>
      </c>
      <c r="I161">
        <f>'Raw Data SWRI Format'!AE161</f>
        <v>95.5</v>
      </c>
      <c r="J161">
        <f>'Raw Data SWRI Format'!X161</f>
        <v>96</v>
      </c>
      <c r="K161">
        <f>'Raw Data SWRI Format'!AP161</f>
        <v>98.7</v>
      </c>
      <c r="L161">
        <f>'Raw Data SWRI Format'!N161</f>
        <v>113.36</v>
      </c>
      <c r="M161" s="44">
        <f>'Raw Data SWRI Format'!M161</f>
        <v>54</v>
      </c>
      <c r="N161">
        <f>'Raw Data SWRI Format'!V161</f>
        <v>21.1</v>
      </c>
      <c r="O161">
        <f>'Raw Data SWRI Format'!O161</f>
        <v>589.6</v>
      </c>
      <c r="P161">
        <f>'Raw Data SWRI Format'!P161</f>
        <v>369.5</v>
      </c>
      <c r="Q161">
        <f>'Raw Data SWRI Format'!T161</f>
        <v>99.8</v>
      </c>
      <c r="R161">
        <f>'Raw Data SWRI Format'!U161</f>
        <v>5.3</v>
      </c>
      <c r="S161">
        <f>'Raw Data SWRI Format'!AQ161</f>
        <v>103</v>
      </c>
      <c r="T161">
        <f>'Raw Data SWRI Format'!AH161</f>
        <v>0.73280999999999996</v>
      </c>
      <c r="U161">
        <f>'Raw Data SWRI Format'!AI161</f>
        <v>89.8</v>
      </c>
      <c r="V161">
        <f>'Raw Data SWRI Format'!AL161</f>
        <v>84</v>
      </c>
      <c r="W161">
        <f>'Raw Data SWRI Format'!AJ161</f>
        <v>1.5</v>
      </c>
      <c r="X161">
        <f>'Raw Data SWRI Format'!AM161</f>
        <v>0.73260000000000003</v>
      </c>
      <c r="Y161">
        <f>'Raw Data SWRI Format'!AK161</f>
        <v>8.0599999999999997E-4</v>
      </c>
      <c r="Z161" s="33">
        <f>100*(('Test Info and Baseline Info'!$C$20-'Test Data'!X161)/('Test Data'!X161-'Test Data'!Y161))</f>
        <v>12.890239602948373</v>
      </c>
      <c r="AA161" s="33">
        <f>100*(('Test Info and Baseline Info'!$C$22-(T161+'Test Info and Baseline Info'!$G$5*(90-'Test Data'!U161)))/((T161+'Test Info and Baseline Info'!$G$5*(90-'Test Data'!U161))-'Test Data'!Y161))</f>
        <v>12.709013029177044</v>
      </c>
    </row>
    <row r="162" spans="1:27">
      <c r="A162" s="15">
        <v>16.100000000000001</v>
      </c>
      <c r="B162">
        <f>'Raw Data SWRI Format'!L162</f>
        <v>1800</v>
      </c>
      <c r="C162">
        <f>'Raw Data SWRI Format'!Y162</f>
        <v>90.1</v>
      </c>
      <c r="D162">
        <f>'Raw Data SWRI Format'!AB162</f>
        <v>24.9</v>
      </c>
      <c r="E162" s="44">
        <f>'Raw Data SWRI Format'!AD162</f>
        <v>40.1</v>
      </c>
      <c r="F162" s="44">
        <f>'Raw Data SWRI Format'!AG162</f>
        <v>998.9</v>
      </c>
      <c r="G162">
        <f>'Raw Data SWRI Format'!AC162</f>
        <v>40</v>
      </c>
      <c r="H162">
        <f>'Raw Data SWRI Format'!AA162</f>
        <v>90</v>
      </c>
      <c r="I162">
        <f>'Raw Data SWRI Format'!AE162</f>
        <v>95.5</v>
      </c>
      <c r="J162">
        <f>'Raw Data SWRI Format'!X162</f>
        <v>96</v>
      </c>
      <c r="K162">
        <f>'Raw Data SWRI Format'!AP162</f>
        <v>98.7</v>
      </c>
      <c r="L162">
        <f>'Raw Data SWRI Format'!N162</f>
        <v>113.69</v>
      </c>
      <c r="M162" s="44">
        <f>'Raw Data SWRI Format'!M162</f>
        <v>54</v>
      </c>
      <c r="N162">
        <f>'Raw Data SWRI Format'!V162</f>
        <v>20.9</v>
      </c>
      <c r="O162">
        <f>'Raw Data SWRI Format'!O162</f>
        <v>587.70000000000005</v>
      </c>
      <c r="P162">
        <f>'Raw Data SWRI Format'!P162</f>
        <v>369.4</v>
      </c>
      <c r="Q162">
        <f>'Raw Data SWRI Format'!T162</f>
        <v>99.9</v>
      </c>
      <c r="R162">
        <f>'Raw Data SWRI Format'!U162</f>
        <v>5.3</v>
      </c>
      <c r="S162">
        <f>'Raw Data SWRI Format'!AQ162</f>
        <v>102.9</v>
      </c>
      <c r="T162">
        <f>'Raw Data SWRI Format'!AH162</f>
        <v>0.73292999999999997</v>
      </c>
      <c r="U162">
        <f>'Raw Data SWRI Format'!AI162</f>
        <v>90</v>
      </c>
      <c r="V162">
        <f>'Raw Data SWRI Format'!AL162</f>
        <v>84</v>
      </c>
      <c r="W162">
        <f>'Raw Data SWRI Format'!AJ162</f>
        <v>1.5009999999999999</v>
      </c>
      <c r="X162">
        <f>'Raw Data SWRI Format'!AM162</f>
        <v>0.7329</v>
      </c>
      <c r="Y162">
        <f>'Raw Data SWRI Format'!AK162</f>
        <v>8.0599999999999997E-4</v>
      </c>
      <c r="Z162" s="33">
        <f>100*(('Test Info and Baseline Info'!$C$20-'Test Data'!X162)/('Test Data'!X162-'Test Data'!Y162))</f>
        <v>12.843979051870397</v>
      </c>
      <c r="AA162" s="33">
        <f>100*(('Test Info and Baseline Info'!$C$22-(T162+'Test Info and Baseline Info'!$G$5*(90-'Test Data'!U162)))/((T162+'Test Info and Baseline Info'!$G$5*(90-'Test Data'!U162))-'Test Data'!Y162))</f>
        <v>12.671350754790176</v>
      </c>
    </row>
    <row r="163" spans="1:27">
      <c r="A163" s="15">
        <v>16.2</v>
      </c>
      <c r="B163">
        <f>'Raw Data SWRI Format'!L163</f>
        <v>1800</v>
      </c>
      <c r="C163">
        <f>'Raw Data SWRI Format'!Y163</f>
        <v>90</v>
      </c>
      <c r="D163">
        <f>'Raw Data SWRI Format'!AB163</f>
        <v>25.4</v>
      </c>
      <c r="E163" s="44">
        <f>'Raw Data SWRI Format'!AD163</f>
        <v>39.299999999999997</v>
      </c>
      <c r="F163" s="44">
        <f>'Raw Data SWRI Format'!AG163</f>
        <v>998.9</v>
      </c>
      <c r="G163">
        <f>'Raw Data SWRI Format'!AC163</f>
        <v>40</v>
      </c>
      <c r="H163">
        <f>'Raw Data SWRI Format'!AA163</f>
        <v>90</v>
      </c>
      <c r="I163">
        <f>'Raw Data SWRI Format'!AE163</f>
        <v>95.5</v>
      </c>
      <c r="J163">
        <f>'Raw Data SWRI Format'!X163</f>
        <v>96</v>
      </c>
      <c r="K163">
        <f>'Raw Data SWRI Format'!AP163</f>
        <v>98.7</v>
      </c>
      <c r="L163">
        <f>'Raw Data SWRI Format'!N163</f>
        <v>113.49</v>
      </c>
      <c r="M163" s="44">
        <f>'Raw Data SWRI Format'!M163</f>
        <v>55.6</v>
      </c>
      <c r="N163">
        <f>'Raw Data SWRI Format'!V163</f>
        <v>20.9</v>
      </c>
      <c r="O163">
        <f>'Raw Data SWRI Format'!O163</f>
        <v>586.9</v>
      </c>
      <c r="P163">
        <f>'Raw Data SWRI Format'!P163</f>
        <v>369.3</v>
      </c>
      <c r="Q163">
        <f>'Raw Data SWRI Format'!T163</f>
        <v>99.9</v>
      </c>
      <c r="R163">
        <f>'Raw Data SWRI Format'!U163</f>
        <v>5.3</v>
      </c>
      <c r="S163">
        <f>'Raw Data SWRI Format'!AQ163</f>
        <v>103</v>
      </c>
      <c r="T163">
        <f>'Raw Data SWRI Format'!AH163</f>
        <v>0.73292999999999997</v>
      </c>
      <c r="U163">
        <f>'Raw Data SWRI Format'!AI163</f>
        <v>90</v>
      </c>
      <c r="V163">
        <f>'Raw Data SWRI Format'!AL163</f>
        <v>84</v>
      </c>
      <c r="W163">
        <f>'Raw Data SWRI Format'!AJ163</f>
        <v>1.506</v>
      </c>
      <c r="X163">
        <f>'Raw Data SWRI Format'!AM163</f>
        <v>0.7329</v>
      </c>
      <c r="Y163">
        <f>'Raw Data SWRI Format'!AK163</f>
        <v>8.0599999999999997E-4</v>
      </c>
      <c r="Z163" s="33">
        <f>100*(('Test Info and Baseline Info'!$C$20-'Test Data'!X163)/('Test Data'!X163-'Test Data'!Y163))</f>
        <v>12.843979051870397</v>
      </c>
      <c r="AA163" s="33">
        <f>100*(('Test Info and Baseline Info'!$C$22-(T163+'Test Info and Baseline Info'!$G$5*(90-'Test Data'!U163)))/((T163+'Test Info and Baseline Info'!$G$5*(90-'Test Data'!U163))-'Test Data'!Y163))</f>
        <v>12.671350754790176</v>
      </c>
    </row>
    <row r="164" spans="1:27">
      <c r="A164" s="15">
        <v>16.3</v>
      </c>
      <c r="B164">
        <f>'Raw Data SWRI Format'!L164</f>
        <v>1800</v>
      </c>
      <c r="C164">
        <f>'Raw Data SWRI Format'!Y164</f>
        <v>90</v>
      </c>
      <c r="D164">
        <f>'Raw Data SWRI Format'!AB164</f>
        <v>25.5</v>
      </c>
      <c r="E164" s="44">
        <f>'Raw Data SWRI Format'!AD164</f>
        <v>38.6</v>
      </c>
      <c r="F164" s="44">
        <f>'Raw Data SWRI Format'!AG164</f>
        <v>998.9</v>
      </c>
      <c r="G164">
        <f>'Raw Data SWRI Format'!AC164</f>
        <v>39.9</v>
      </c>
      <c r="H164">
        <f>'Raw Data SWRI Format'!AA164</f>
        <v>90</v>
      </c>
      <c r="I164">
        <f>'Raw Data SWRI Format'!AE164</f>
        <v>95.5</v>
      </c>
      <c r="J164">
        <f>'Raw Data SWRI Format'!X164</f>
        <v>95.9</v>
      </c>
      <c r="K164">
        <f>'Raw Data SWRI Format'!AP164</f>
        <v>98.7</v>
      </c>
      <c r="L164">
        <f>'Raw Data SWRI Format'!N164</f>
        <v>113.52</v>
      </c>
      <c r="M164" s="44">
        <f>'Raw Data SWRI Format'!M164</f>
        <v>56.9</v>
      </c>
      <c r="N164">
        <f>'Raw Data SWRI Format'!V164</f>
        <v>20.9</v>
      </c>
      <c r="O164">
        <f>'Raw Data SWRI Format'!O164</f>
        <v>589.6</v>
      </c>
      <c r="P164">
        <f>'Raw Data SWRI Format'!P164</f>
        <v>369.6</v>
      </c>
      <c r="Q164">
        <f>'Raw Data SWRI Format'!T164</f>
        <v>99.9</v>
      </c>
      <c r="R164">
        <f>'Raw Data SWRI Format'!U164</f>
        <v>5.3</v>
      </c>
      <c r="S164">
        <f>'Raw Data SWRI Format'!AQ164</f>
        <v>103.1</v>
      </c>
      <c r="T164">
        <f>'Raw Data SWRI Format'!AH164</f>
        <v>0.73311000000000004</v>
      </c>
      <c r="U164">
        <f>'Raw Data SWRI Format'!AI164</f>
        <v>90</v>
      </c>
      <c r="V164">
        <f>'Raw Data SWRI Format'!AL164</f>
        <v>84.1</v>
      </c>
      <c r="W164">
        <f>'Raw Data SWRI Format'!AJ164</f>
        <v>1.504</v>
      </c>
      <c r="X164">
        <f>'Raw Data SWRI Format'!AM164</f>
        <v>0.73319999999999996</v>
      </c>
      <c r="Y164">
        <f>'Raw Data SWRI Format'!AK164</f>
        <v>8.0699999999999999E-4</v>
      </c>
      <c r="Z164" s="33">
        <f>100*(('Test Info and Baseline Info'!$C$20-'Test Data'!X164)/('Test Data'!X164-'Test Data'!Y164))</f>
        <v>12.797773872770508</v>
      </c>
      <c r="AA164" s="33">
        <f>100*(('Test Info and Baseline Info'!$C$22-(T164+'Test Info and Baseline Info'!$G$5*(90-'Test Data'!U164)))/((T164+'Test Info and Baseline Info'!$G$5*(90-'Test Data'!U164))-'Test Data'!Y164))</f>
        <v>12.643673452109297</v>
      </c>
    </row>
    <row r="165" spans="1:27">
      <c r="A165" s="15">
        <v>16.399999999999999</v>
      </c>
      <c r="B165">
        <f>'Raw Data SWRI Format'!L165</f>
        <v>1800</v>
      </c>
      <c r="C165">
        <f>'Raw Data SWRI Format'!Y165</f>
        <v>89.9</v>
      </c>
      <c r="D165">
        <f>'Raw Data SWRI Format'!AB165</f>
        <v>24</v>
      </c>
      <c r="E165" s="44">
        <f>'Raw Data SWRI Format'!AD165</f>
        <v>38.200000000000003</v>
      </c>
      <c r="F165" s="44">
        <f>'Raw Data SWRI Format'!AG165</f>
        <v>998.9</v>
      </c>
      <c r="G165">
        <f>'Raw Data SWRI Format'!AC165</f>
        <v>40</v>
      </c>
      <c r="H165">
        <f>'Raw Data SWRI Format'!AA165</f>
        <v>89.9</v>
      </c>
      <c r="I165">
        <f>'Raw Data SWRI Format'!AE165</f>
        <v>95.5</v>
      </c>
      <c r="J165">
        <f>'Raw Data SWRI Format'!X165</f>
        <v>96</v>
      </c>
      <c r="K165">
        <f>'Raw Data SWRI Format'!AP165</f>
        <v>98.8</v>
      </c>
      <c r="L165">
        <f>'Raw Data SWRI Format'!N165</f>
        <v>112.82</v>
      </c>
      <c r="M165" s="44">
        <f>'Raw Data SWRI Format'!M165</f>
        <v>56.4</v>
      </c>
      <c r="N165">
        <f>'Raw Data SWRI Format'!V165</f>
        <v>21.1</v>
      </c>
      <c r="O165">
        <f>'Raw Data SWRI Format'!O165</f>
        <v>590.1</v>
      </c>
      <c r="P165">
        <f>'Raw Data SWRI Format'!P165</f>
        <v>369.8</v>
      </c>
      <c r="Q165">
        <f>'Raw Data SWRI Format'!T165</f>
        <v>100</v>
      </c>
      <c r="R165">
        <f>'Raw Data SWRI Format'!U165</f>
        <v>5.3</v>
      </c>
      <c r="S165">
        <f>'Raw Data SWRI Format'!AQ165</f>
        <v>103.1</v>
      </c>
      <c r="T165">
        <f>'Raw Data SWRI Format'!AH165</f>
        <v>0.73299000000000003</v>
      </c>
      <c r="U165">
        <f>'Raw Data SWRI Format'!AI165</f>
        <v>89.9</v>
      </c>
      <c r="V165">
        <f>'Raw Data SWRI Format'!AL165</f>
        <v>84.1</v>
      </c>
      <c r="W165">
        <f>'Raw Data SWRI Format'!AJ165</f>
        <v>1.5049999999999999</v>
      </c>
      <c r="X165">
        <f>'Raw Data SWRI Format'!AM165</f>
        <v>0.7329</v>
      </c>
      <c r="Y165">
        <f>'Raw Data SWRI Format'!AK165</f>
        <v>8.0699999999999999E-4</v>
      </c>
      <c r="Z165" s="33">
        <f>100*(('Test Info and Baseline Info'!$C$20-'Test Data'!X165)/('Test Data'!X165-'Test Data'!Y165))</f>
        <v>12.843996596060892</v>
      </c>
      <c r="AA165" s="33">
        <f>100*(('Test Info and Baseline Info'!$C$22-(T165+'Test Info and Baseline Info'!$G$5*(90-'Test Data'!U165)))/((T165+'Test Info and Baseline Info'!$G$5*(90-'Test Data'!U165))-'Test Data'!Y165))</f>
        <v>12.671725323972002</v>
      </c>
    </row>
    <row r="166" spans="1:27">
      <c r="A166" s="15">
        <v>16.5</v>
      </c>
      <c r="B166">
        <f>'Raw Data SWRI Format'!L166</f>
        <v>1800</v>
      </c>
      <c r="C166">
        <f>'Raw Data SWRI Format'!Y166</f>
        <v>90.1</v>
      </c>
      <c r="D166">
        <f>'Raw Data SWRI Format'!AB166</f>
        <v>24.6</v>
      </c>
      <c r="E166" s="44">
        <f>'Raw Data SWRI Format'!AD166</f>
        <v>37.9</v>
      </c>
      <c r="F166" s="44">
        <f>'Raw Data SWRI Format'!AG166</f>
        <v>998.9</v>
      </c>
      <c r="G166">
        <f>'Raw Data SWRI Format'!AC166</f>
        <v>40.1</v>
      </c>
      <c r="H166">
        <f>'Raw Data SWRI Format'!AA166</f>
        <v>90</v>
      </c>
      <c r="I166">
        <f>'Raw Data SWRI Format'!AE166</f>
        <v>95.5</v>
      </c>
      <c r="J166">
        <f>'Raw Data SWRI Format'!X166</f>
        <v>95.9</v>
      </c>
      <c r="K166">
        <f>'Raw Data SWRI Format'!AP166</f>
        <v>98.7</v>
      </c>
      <c r="L166">
        <f>'Raw Data SWRI Format'!N166</f>
        <v>112.94</v>
      </c>
      <c r="M166" s="44">
        <f>'Raw Data SWRI Format'!M166</f>
        <v>51.7</v>
      </c>
      <c r="N166">
        <f>'Raw Data SWRI Format'!V166</f>
        <v>21</v>
      </c>
      <c r="O166">
        <f>'Raw Data SWRI Format'!O166</f>
        <v>589.1</v>
      </c>
      <c r="P166">
        <f>'Raw Data SWRI Format'!P166</f>
        <v>369.4</v>
      </c>
      <c r="Q166">
        <f>'Raw Data SWRI Format'!T166</f>
        <v>100</v>
      </c>
      <c r="R166">
        <f>'Raw Data SWRI Format'!U166</f>
        <v>5.4</v>
      </c>
      <c r="S166">
        <f>'Raw Data SWRI Format'!AQ166</f>
        <v>102.9</v>
      </c>
      <c r="T166">
        <f>'Raw Data SWRI Format'!AH166</f>
        <v>0.73255999999999999</v>
      </c>
      <c r="U166">
        <f>'Raw Data SWRI Format'!AI166</f>
        <v>89.9</v>
      </c>
      <c r="V166">
        <f>'Raw Data SWRI Format'!AL166</f>
        <v>83.9</v>
      </c>
      <c r="W166">
        <f>'Raw Data SWRI Format'!AJ166</f>
        <v>1.502</v>
      </c>
      <c r="X166">
        <f>'Raw Data SWRI Format'!AM166</f>
        <v>0.73250000000000004</v>
      </c>
      <c r="Y166">
        <f>'Raw Data SWRI Format'!AK166</f>
        <v>8.0500000000000005E-4</v>
      </c>
      <c r="Z166" s="33">
        <f>100*(('Test Info and Baseline Info'!$C$20-'Test Data'!X166)/('Test Data'!X166-'Test Data'!Y166))</f>
        <v>12.905650578451406</v>
      </c>
      <c r="AA166" s="33">
        <f>100*(('Test Info and Baseline Info'!$C$22-(T166+'Test Info and Baseline Info'!$G$5*(90-'Test Data'!U166)))/((T166+'Test Info and Baseline Info'!$G$5*(90-'Test Data'!U166))-'Test Data'!Y166))</f>
        <v>12.737905429167546</v>
      </c>
    </row>
    <row r="167" spans="1:27">
      <c r="A167" s="15">
        <v>16.600000000000001</v>
      </c>
      <c r="B167">
        <f>'Raw Data SWRI Format'!L167</f>
        <v>1800</v>
      </c>
      <c r="C167">
        <f>'Raw Data SWRI Format'!Y167</f>
        <v>89.9</v>
      </c>
      <c r="D167">
        <f>'Raw Data SWRI Format'!AB167</f>
        <v>24.8</v>
      </c>
      <c r="E167" s="44">
        <f>'Raw Data SWRI Format'!AD167</f>
        <v>37.6</v>
      </c>
      <c r="F167" s="44">
        <f>'Raw Data SWRI Format'!AG167</f>
        <v>998.9</v>
      </c>
      <c r="G167">
        <f>'Raw Data SWRI Format'!AC167</f>
        <v>39.9</v>
      </c>
      <c r="H167">
        <f>'Raw Data SWRI Format'!AA167</f>
        <v>90</v>
      </c>
      <c r="I167">
        <f>'Raw Data SWRI Format'!AE167</f>
        <v>95.5</v>
      </c>
      <c r="J167">
        <f>'Raw Data SWRI Format'!X167</f>
        <v>95.9</v>
      </c>
      <c r="K167">
        <f>'Raw Data SWRI Format'!AP167</f>
        <v>98.7</v>
      </c>
      <c r="L167">
        <f>'Raw Data SWRI Format'!N167</f>
        <v>112.93</v>
      </c>
      <c r="M167" s="44">
        <f>'Raw Data SWRI Format'!M167</f>
        <v>51.4</v>
      </c>
      <c r="N167">
        <f>'Raw Data SWRI Format'!V167</f>
        <v>20.9</v>
      </c>
      <c r="O167">
        <f>'Raw Data SWRI Format'!O167</f>
        <v>589</v>
      </c>
      <c r="P167">
        <f>'Raw Data SWRI Format'!P167</f>
        <v>369.4</v>
      </c>
      <c r="Q167">
        <f>'Raw Data SWRI Format'!T167</f>
        <v>99.9</v>
      </c>
      <c r="R167">
        <f>'Raw Data SWRI Format'!U167</f>
        <v>5.3</v>
      </c>
      <c r="S167">
        <f>'Raw Data SWRI Format'!AQ167</f>
        <v>102.9</v>
      </c>
      <c r="T167">
        <f>'Raw Data SWRI Format'!AH167</f>
        <v>0.73323000000000005</v>
      </c>
      <c r="U167">
        <f>'Raw Data SWRI Format'!AI167</f>
        <v>90</v>
      </c>
      <c r="V167">
        <f>'Raw Data SWRI Format'!AL167</f>
        <v>84</v>
      </c>
      <c r="W167">
        <f>'Raw Data SWRI Format'!AJ167</f>
        <v>1.5029999999999999</v>
      </c>
      <c r="X167">
        <f>'Raw Data SWRI Format'!AM167</f>
        <v>0.73329999999999995</v>
      </c>
      <c r="Y167">
        <f>'Raw Data SWRI Format'!AK167</f>
        <v>8.0599999999999997E-4</v>
      </c>
      <c r="Z167" s="33">
        <f>100*(('Test Info and Baseline Info'!$C$20-'Test Data'!X167)/('Test Data'!X167-'Test Data'!Y167))</f>
        <v>12.782357261629462</v>
      </c>
      <c r="AA167" s="33">
        <f>100*(('Test Info and Baseline Info'!$C$22-(T167+'Test Info and Baseline Info'!$G$5*(90-'Test Data'!U167)))/((T167+'Test Info and Baseline Info'!$G$5*(90-'Test Data'!U167))-'Test Data'!Y167))</f>
        <v>12.625200703417683</v>
      </c>
    </row>
    <row r="168" spans="1:27">
      <c r="A168" s="15">
        <v>16.7</v>
      </c>
      <c r="B168">
        <f>'Raw Data SWRI Format'!L168</f>
        <v>1800</v>
      </c>
      <c r="C168">
        <f>'Raw Data SWRI Format'!Y168</f>
        <v>90</v>
      </c>
      <c r="D168">
        <f>'Raw Data SWRI Format'!AB168</f>
        <v>25.8</v>
      </c>
      <c r="E168" s="44">
        <f>'Raw Data SWRI Format'!AD168</f>
        <v>37.200000000000003</v>
      </c>
      <c r="F168" s="44">
        <f>'Raw Data SWRI Format'!AG168</f>
        <v>998.9</v>
      </c>
      <c r="G168">
        <f>'Raw Data SWRI Format'!AC168</f>
        <v>40</v>
      </c>
      <c r="H168">
        <f>'Raw Data SWRI Format'!AA168</f>
        <v>90.1</v>
      </c>
      <c r="I168">
        <f>'Raw Data SWRI Format'!AE168</f>
        <v>95.6</v>
      </c>
      <c r="J168">
        <f>'Raw Data SWRI Format'!X168</f>
        <v>95.9</v>
      </c>
      <c r="K168">
        <f>'Raw Data SWRI Format'!AP168</f>
        <v>98.7</v>
      </c>
      <c r="L168">
        <f>'Raw Data SWRI Format'!N168</f>
        <v>112.7</v>
      </c>
      <c r="M168" s="44">
        <f>'Raw Data SWRI Format'!M168</f>
        <v>51.9</v>
      </c>
      <c r="N168">
        <f>'Raw Data SWRI Format'!V168</f>
        <v>20.6</v>
      </c>
      <c r="O168">
        <f>'Raw Data SWRI Format'!O168</f>
        <v>584.70000000000005</v>
      </c>
      <c r="P168">
        <f>'Raw Data SWRI Format'!P168</f>
        <v>369.1</v>
      </c>
      <c r="Q168">
        <f>'Raw Data SWRI Format'!T168</f>
        <v>100.1</v>
      </c>
      <c r="R168">
        <f>'Raw Data SWRI Format'!U168</f>
        <v>5.3</v>
      </c>
      <c r="S168">
        <f>'Raw Data SWRI Format'!AQ168</f>
        <v>103</v>
      </c>
      <c r="T168">
        <f>'Raw Data SWRI Format'!AH168</f>
        <v>0.73341999999999996</v>
      </c>
      <c r="U168">
        <f>'Raw Data SWRI Format'!AI168</f>
        <v>90.2</v>
      </c>
      <c r="V168">
        <f>'Raw Data SWRI Format'!AL168</f>
        <v>84</v>
      </c>
      <c r="W168">
        <f>'Raw Data SWRI Format'!AJ168</f>
        <v>1.506</v>
      </c>
      <c r="X168">
        <f>'Raw Data SWRI Format'!AM168</f>
        <v>0.73370000000000002</v>
      </c>
      <c r="Y168">
        <f>'Raw Data SWRI Format'!AK168</f>
        <v>8.0500000000000005E-4</v>
      </c>
      <c r="Z168" s="33">
        <f>100*(('Test Info and Baseline Info'!$C$20-'Test Data'!X168)/('Test Data'!X168-'Test Data'!Y168))</f>
        <v>12.720785378533082</v>
      </c>
      <c r="AA168" s="33">
        <f>100*(('Test Info and Baseline Info'!$C$22-(T168+'Test Info and Baseline Info'!$G$5*(90-'Test Data'!U168)))/((T168+'Test Info and Baseline Info'!$G$5*(90-'Test Data'!U168))-'Test Data'!Y168))</f>
        <v>12.576821527428134</v>
      </c>
    </row>
    <row r="169" spans="1:27">
      <c r="A169" s="15">
        <v>16.8</v>
      </c>
      <c r="B169">
        <f>'Raw Data SWRI Format'!L169</f>
        <v>1800</v>
      </c>
      <c r="C169">
        <f>'Raw Data SWRI Format'!Y169</f>
        <v>89.9</v>
      </c>
      <c r="D169">
        <f>'Raw Data SWRI Format'!AB169</f>
        <v>25.2</v>
      </c>
      <c r="E169" s="44">
        <f>'Raw Data SWRI Format'!AD169</f>
        <v>37.200000000000003</v>
      </c>
      <c r="F169" s="44">
        <f>'Raw Data SWRI Format'!AG169</f>
        <v>998.9</v>
      </c>
      <c r="G169">
        <f>'Raw Data SWRI Format'!AC169</f>
        <v>40.1</v>
      </c>
      <c r="H169">
        <f>'Raw Data SWRI Format'!AA169</f>
        <v>90</v>
      </c>
      <c r="I169">
        <f>'Raw Data SWRI Format'!AE169</f>
        <v>95.5</v>
      </c>
      <c r="J169">
        <f>'Raw Data SWRI Format'!X169</f>
        <v>95.9</v>
      </c>
      <c r="K169">
        <f>'Raw Data SWRI Format'!AP169</f>
        <v>98.7</v>
      </c>
      <c r="L169">
        <f>'Raw Data SWRI Format'!N169</f>
        <v>113.29</v>
      </c>
      <c r="M169" s="44">
        <f>'Raw Data SWRI Format'!M169</f>
        <v>50.4</v>
      </c>
      <c r="N169">
        <f>'Raw Data SWRI Format'!V169</f>
        <v>20.8</v>
      </c>
      <c r="O169">
        <f>'Raw Data SWRI Format'!O169</f>
        <v>591.20000000000005</v>
      </c>
      <c r="P169">
        <f>'Raw Data SWRI Format'!P169</f>
        <v>369.3</v>
      </c>
      <c r="Q169">
        <f>'Raw Data SWRI Format'!T169</f>
        <v>100.2</v>
      </c>
      <c r="R169">
        <f>'Raw Data SWRI Format'!U169</f>
        <v>5.3</v>
      </c>
      <c r="S169">
        <f>'Raw Data SWRI Format'!AQ169</f>
        <v>103</v>
      </c>
      <c r="T169">
        <f>'Raw Data SWRI Format'!AH169</f>
        <v>0.73292999999999997</v>
      </c>
      <c r="U169">
        <f>'Raw Data SWRI Format'!AI169</f>
        <v>90</v>
      </c>
      <c r="V169">
        <f>'Raw Data SWRI Format'!AL169</f>
        <v>84.1</v>
      </c>
      <c r="W169">
        <f>'Raw Data SWRI Format'!AJ169</f>
        <v>1.5029999999999999</v>
      </c>
      <c r="X169">
        <f>'Raw Data SWRI Format'!AM169</f>
        <v>0.7329</v>
      </c>
      <c r="Y169">
        <f>'Raw Data SWRI Format'!AK169</f>
        <v>8.0699999999999999E-4</v>
      </c>
      <c r="Z169" s="33">
        <f>100*(('Test Info and Baseline Info'!$C$20-'Test Data'!X169)/('Test Data'!X169-'Test Data'!Y169))</f>
        <v>12.843996596060892</v>
      </c>
      <c r="AA169" s="33">
        <f>100*(('Test Info and Baseline Info'!$C$22-(T169+'Test Info and Baseline Info'!$G$5*(90-'Test Data'!U169)))/((T169+'Test Info and Baseline Info'!$G$5*(90-'Test Data'!U169))-'Test Data'!Y169))</f>
        <v>12.671368062470382</v>
      </c>
    </row>
    <row r="170" spans="1:27">
      <c r="A170" s="15">
        <v>16.899999999999999</v>
      </c>
      <c r="B170">
        <f>'Raw Data SWRI Format'!L170</f>
        <v>1800</v>
      </c>
      <c r="C170">
        <f>'Raw Data SWRI Format'!Y170</f>
        <v>89.9</v>
      </c>
      <c r="D170">
        <f>'Raw Data SWRI Format'!AB170</f>
        <v>25</v>
      </c>
      <c r="E170" s="44">
        <f>'Raw Data SWRI Format'!AD170</f>
        <v>38</v>
      </c>
      <c r="F170" s="44">
        <f>'Raw Data SWRI Format'!AG170</f>
        <v>998.9</v>
      </c>
      <c r="G170">
        <f>'Raw Data SWRI Format'!AC170</f>
        <v>40</v>
      </c>
      <c r="H170">
        <f>'Raw Data SWRI Format'!AA170</f>
        <v>90</v>
      </c>
      <c r="I170">
        <f>'Raw Data SWRI Format'!AE170</f>
        <v>95.5</v>
      </c>
      <c r="J170">
        <f>'Raw Data SWRI Format'!X170</f>
        <v>96</v>
      </c>
      <c r="K170">
        <f>'Raw Data SWRI Format'!AP170</f>
        <v>98.7</v>
      </c>
      <c r="L170">
        <f>'Raw Data SWRI Format'!N170</f>
        <v>113.57</v>
      </c>
      <c r="M170" s="44">
        <f>'Raw Data SWRI Format'!M170</f>
        <v>50.6</v>
      </c>
      <c r="N170">
        <f>'Raw Data SWRI Format'!V170</f>
        <v>20.9</v>
      </c>
      <c r="O170">
        <f>'Raw Data SWRI Format'!O170</f>
        <v>589.6</v>
      </c>
      <c r="P170">
        <f>'Raw Data SWRI Format'!P170</f>
        <v>368.9</v>
      </c>
      <c r="Q170">
        <f>'Raw Data SWRI Format'!T170</f>
        <v>99.8</v>
      </c>
      <c r="R170">
        <f>'Raw Data SWRI Format'!U170</f>
        <v>5.3</v>
      </c>
      <c r="S170">
        <f>'Raw Data SWRI Format'!AQ170</f>
        <v>103</v>
      </c>
      <c r="T170">
        <f>'Raw Data SWRI Format'!AH170</f>
        <v>0.73212999999999995</v>
      </c>
      <c r="U170">
        <f>'Raw Data SWRI Format'!AI170</f>
        <v>89.9</v>
      </c>
      <c r="V170">
        <f>'Raw Data SWRI Format'!AL170</f>
        <v>83.9</v>
      </c>
      <c r="W170">
        <f>'Raw Data SWRI Format'!AJ170</f>
        <v>1.502</v>
      </c>
      <c r="X170">
        <f>'Raw Data SWRI Format'!AM170</f>
        <v>0.73209999999999997</v>
      </c>
      <c r="Y170">
        <f>'Raw Data SWRI Format'!AK170</f>
        <v>8.0599999999999997E-4</v>
      </c>
      <c r="Z170" s="33">
        <f>100*(('Test Info and Baseline Info'!$C$20-'Test Data'!X170)/('Test Data'!X170-'Test Data'!Y170))</f>
        <v>12.967424866059352</v>
      </c>
      <c r="AA170" s="33">
        <f>100*(('Test Info and Baseline Info'!$C$22-(T170+'Test Info and Baseline Info'!$G$5*(90-'Test Data'!U170)))/((T170+'Test Info and Baseline Info'!$G$5*(90-'Test Data'!U170))-'Test Data'!Y170))</f>
        <v>12.804215532186625</v>
      </c>
    </row>
    <row r="171" spans="1:27">
      <c r="A171" s="15">
        <v>17</v>
      </c>
      <c r="B171">
        <f>'Raw Data SWRI Format'!L171</f>
        <v>1800</v>
      </c>
      <c r="C171">
        <f>'Raw Data SWRI Format'!Y171</f>
        <v>90</v>
      </c>
      <c r="D171">
        <f>'Raw Data SWRI Format'!AB171</f>
        <v>25.2</v>
      </c>
      <c r="E171" s="44">
        <f>'Raw Data SWRI Format'!AD171</f>
        <v>39.5</v>
      </c>
      <c r="F171" s="44">
        <f>'Raw Data SWRI Format'!AG171</f>
        <v>998.9</v>
      </c>
      <c r="G171">
        <f>'Raw Data SWRI Format'!AC171</f>
        <v>40</v>
      </c>
      <c r="H171">
        <f>'Raw Data SWRI Format'!AA171</f>
        <v>90</v>
      </c>
      <c r="I171">
        <f>'Raw Data SWRI Format'!AE171</f>
        <v>95.5</v>
      </c>
      <c r="J171">
        <f>'Raw Data SWRI Format'!X171</f>
        <v>95.9</v>
      </c>
      <c r="K171">
        <f>'Raw Data SWRI Format'!AP171</f>
        <v>98.7</v>
      </c>
      <c r="L171">
        <f>'Raw Data SWRI Format'!N171</f>
        <v>112.84</v>
      </c>
      <c r="M171" s="44">
        <f>'Raw Data SWRI Format'!M171</f>
        <v>53.3</v>
      </c>
      <c r="N171">
        <f>'Raw Data SWRI Format'!V171</f>
        <v>20.7</v>
      </c>
      <c r="O171">
        <f>'Raw Data SWRI Format'!O171</f>
        <v>590.6</v>
      </c>
      <c r="P171">
        <f>'Raw Data SWRI Format'!P171</f>
        <v>369.4</v>
      </c>
      <c r="Q171">
        <f>'Raw Data SWRI Format'!T171</f>
        <v>99.9</v>
      </c>
      <c r="R171">
        <f>'Raw Data SWRI Format'!U171</f>
        <v>5.3</v>
      </c>
      <c r="S171">
        <f>'Raw Data SWRI Format'!AQ171</f>
        <v>103</v>
      </c>
      <c r="T171">
        <f>'Raw Data SWRI Format'!AH171</f>
        <v>0.73207</v>
      </c>
      <c r="U171">
        <f>'Raw Data SWRI Format'!AI171</f>
        <v>90</v>
      </c>
      <c r="V171">
        <f>'Raw Data SWRI Format'!AL171</f>
        <v>84</v>
      </c>
      <c r="W171">
        <f>'Raw Data SWRI Format'!AJ171</f>
        <v>1.502</v>
      </c>
      <c r="X171">
        <f>'Raw Data SWRI Format'!AM171</f>
        <v>0.73199999999999998</v>
      </c>
      <c r="Y171">
        <f>'Raw Data SWRI Format'!AK171</f>
        <v>8.0599999999999997E-4</v>
      </c>
      <c r="Z171" s="33">
        <f>100*(('Test Info and Baseline Info'!$C$20-'Test Data'!X171)/('Test Data'!X171-'Test Data'!Y171))</f>
        <v>12.982874585951206</v>
      </c>
      <c r="AA171" s="33">
        <f>100*(('Test Info and Baseline Info'!$C$22-(T171+'Test Info and Baseline Info'!$G$5*(90-'Test Data'!U171)))/((T171+'Test Info and Baseline Info'!$G$5*(90-'Test Data'!U171))-'Test Data'!Y171))</f>
        <v>12.803857430421845</v>
      </c>
    </row>
    <row r="172" spans="1:27">
      <c r="A172" s="15">
        <v>17.100000000000001</v>
      </c>
      <c r="B172">
        <f>'Raw Data SWRI Format'!L172</f>
        <v>1800</v>
      </c>
      <c r="C172">
        <f>'Raw Data SWRI Format'!Y172</f>
        <v>90</v>
      </c>
      <c r="D172">
        <f>'Raw Data SWRI Format'!AB172</f>
        <v>24.5</v>
      </c>
      <c r="E172" s="44">
        <f>'Raw Data SWRI Format'!AD172</f>
        <v>40.700000000000003</v>
      </c>
      <c r="F172" s="44">
        <f>'Raw Data SWRI Format'!AG172</f>
        <v>998.9</v>
      </c>
      <c r="G172">
        <f>'Raw Data SWRI Format'!AC172</f>
        <v>39.9</v>
      </c>
      <c r="H172">
        <f>'Raw Data SWRI Format'!AA172</f>
        <v>89.9</v>
      </c>
      <c r="I172">
        <f>'Raw Data SWRI Format'!AE172</f>
        <v>95.4</v>
      </c>
      <c r="J172">
        <f>'Raw Data SWRI Format'!X172</f>
        <v>96</v>
      </c>
      <c r="K172">
        <f>'Raw Data SWRI Format'!AP172</f>
        <v>98.7</v>
      </c>
      <c r="L172">
        <f>'Raw Data SWRI Format'!N172</f>
        <v>112.66</v>
      </c>
      <c r="M172" s="44">
        <f>'Raw Data SWRI Format'!M172</f>
        <v>54.6</v>
      </c>
      <c r="N172">
        <f>'Raw Data SWRI Format'!V172</f>
        <v>21</v>
      </c>
      <c r="O172">
        <f>'Raw Data SWRI Format'!O172</f>
        <v>589</v>
      </c>
      <c r="P172">
        <f>'Raw Data SWRI Format'!P172</f>
        <v>369.5</v>
      </c>
      <c r="Q172">
        <f>'Raw Data SWRI Format'!T172</f>
        <v>99.9</v>
      </c>
      <c r="R172">
        <f>'Raw Data SWRI Format'!U172</f>
        <v>5.2</v>
      </c>
      <c r="S172">
        <f>'Raw Data SWRI Format'!AQ172</f>
        <v>103</v>
      </c>
      <c r="T172">
        <f>'Raw Data SWRI Format'!AH172</f>
        <v>0.73219000000000001</v>
      </c>
      <c r="U172">
        <f>'Raw Data SWRI Format'!AI172</f>
        <v>90</v>
      </c>
      <c r="V172">
        <f>'Raw Data SWRI Format'!AL172</f>
        <v>83.9</v>
      </c>
      <c r="W172">
        <f>'Raw Data SWRI Format'!AJ172</f>
        <v>1.496</v>
      </c>
      <c r="X172">
        <f>'Raw Data SWRI Format'!AM172</f>
        <v>0.73219999999999996</v>
      </c>
      <c r="Y172">
        <f>'Raw Data SWRI Format'!AK172</f>
        <v>8.0500000000000005E-4</v>
      </c>
      <c r="Z172" s="33">
        <f>100*(('Test Info and Baseline Info'!$C$20-'Test Data'!X172)/('Test Data'!X172-'Test Data'!Y172))</f>
        <v>12.951961662302871</v>
      </c>
      <c r="AA172" s="33">
        <f>100*(('Test Info and Baseline Info'!$C$22-(T172+'Test Info and Baseline Info'!$G$5*(90-'Test Data'!U172)))/((T172+'Test Info and Baseline Info'!$G$5*(90-'Test Data'!U172))-'Test Data'!Y172))</f>
        <v>12.785331938719002</v>
      </c>
    </row>
    <row r="173" spans="1:27">
      <c r="A173" s="15">
        <v>17.2</v>
      </c>
      <c r="B173">
        <f>'Raw Data SWRI Format'!L173</f>
        <v>1800</v>
      </c>
      <c r="C173">
        <f>'Raw Data SWRI Format'!Y173</f>
        <v>90</v>
      </c>
      <c r="D173">
        <f>'Raw Data SWRI Format'!AB173</f>
        <v>24.7</v>
      </c>
      <c r="E173" s="44">
        <f>'Raw Data SWRI Format'!AD173</f>
        <v>41.8</v>
      </c>
      <c r="F173" s="44">
        <f>'Raw Data SWRI Format'!AG173</f>
        <v>998.9</v>
      </c>
      <c r="G173">
        <f>'Raw Data SWRI Format'!AC173</f>
        <v>40</v>
      </c>
      <c r="H173">
        <f>'Raw Data SWRI Format'!AA173</f>
        <v>89.9</v>
      </c>
      <c r="I173">
        <f>'Raw Data SWRI Format'!AE173</f>
        <v>95.4</v>
      </c>
      <c r="J173">
        <f>'Raw Data SWRI Format'!X173</f>
        <v>96</v>
      </c>
      <c r="K173">
        <f>'Raw Data SWRI Format'!AP173</f>
        <v>98.7</v>
      </c>
      <c r="L173">
        <f>'Raw Data SWRI Format'!N173</f>
        <v>112.94</v>
      </c>
      <c r="M173" s="44">
        <f>'Raw Data SWRI Format'!M173</f>
        <v>56.1</v>
      </c>
      <c r="N173">
        <f>'Raw Data SWRI Format'!V173</f>
        <v>21.1</v>
      </c>
      <c r="O173">
        <f>'Raw Data SWRI Format'!O173</f>
        <v>587.9</v>
      </c>
      <c r="P173">
        <f>'Raw Data SWRI Format'!P173</f>
        <v>369.4</v>
      </c>
      <c r="Q173">
        <f>'Raw Data SWRI Format'!T173</f>
        <v>99.8</v>
      </c>
      <c r="R173">
        <f>'Raw Data SWRI Format'!U173</f>
        <v>5.2</v>
      </c>
      <c r="S173">
        <f>'Raw Data SWRI Format'!AQ173</f>
        <v>103</v>
      </c>
      <c r="T173">
        <f>'Raw Data SWRI Format'!AH173</f>
        <v>0.73238000000000003</v>
      </c>
      <c r="U173">
        <f>'Raw Data SWRI Format'!AI173</f>
        <v>89.9</v>
      </c>
      <c r="V173">
        <f>'Raw Data SWRI Format'!AL173</f>
        <v>83.9</v>
      </c>
      <c r="W173">
        <f>'Raw Data SWRI Format'!AJ173</f>
        <v>1.5</v>
      </c>
      <c r="X173">
        <f>'Raw Data SWRI Format'!AM173</f>
        <v>0.73229999999999995</v>
      </c>
      <c r="Y173">
        <f>'Raw Data SWRI Format'!AK173</f>
        <v>8.0500000000000005E-4</v>
      </c>
      <c r="Z173" s="33">
        <f>100*(('Test Info and Baseline Info'!$C$20-'Test Data'!X173)/('Test Data'!X173-'Test Data'!Y173))</f>
        <v>12.93652041367338</v>
      </c>
      <c r="AA173" s="33">
        <f>100*(('Test Info and Baseline Info'!$C$22-(T173+'Test Info and Baseline Info'!$G$5*(90-'Test Data'!U173)))/((T173+'Test Info and Baseline Info'!$G$5*(90-'Test Data'!U173))-'Test Data'!Y173))</f>
        <v>12.765646333148698</v>
      </c>
    </row>
    <row r="174" spans="1:27">
      <c r="A174" s="15">
        <v>17.3</v>
      </c>
      <c r="B174">
        <f>'Raw Data SWRI Format'!L174</f>
        <v>1800</v>
      </c>
      <c r="C174">
        <f>'Raw Data SWRI Format'!Y174</f>
        <v>90</v>
      </c>
      <c r="D174">
        <f>'Raw Data SWRI Format'!AB174</f>
        <v>25.4</v>
      </c>
      <c r="E174" s="44">
        <f>'Raw Data SWRI Format'!AD174</f>
        <v>42.9</v>
      </c>
      <c r="F174" s="44">
        <f>'Raw Data SWRI Format'!AG174</f>
        <v>998.9</v>
      </c>
      <c r="G174">
        <f>'Raw Data SWRI Format'!AC174</f>
        <v>40</v>
      </c>
      <c r="H174">
        <f>'Raw Data SWRI Format'!AA174</f>
        <v>89.9</v>
      </c>
      <c r="I174">
        <f>'Raw Data SWRI Format'!AE174</f>
        <v>95.4</v>
      </c>
      <c r="J174">
        <f>'Raw Data SWRI Format'!X174</f>
        <v>96</v>
      </c>
      <c r="K174">
        <f>'Raw Data SWRI Format'!AP174</f>
        <v>98.7</v>
      </c>
      <c r="L174">
        <f>'Raw Data SWRI Format'!N174</f>
        <v>113.28</v>
      </c>
      <c r="M174" s="44">
        <f>'Raw Data SWRI Format'!M174</f>
        <v>56</v>
      </c>
      <c r="N174">
        <f>'Raw Data SWRI Format'!V174</f>
        <v>21.1</v>
      </c>
      <c r="O174">
        <f>'Raw Data SWRI Format'!O174</f>
        <v>582.5</v>
      </c>
      <c r="P174">
        <f>'Raw Data SWRI Format'!P174</f>
        <v>369.1</v>
      </c>
      <c r="Q174">
        <f>'Raw Data SWRI Format'!T174</f>
        <v>99.8</v>
      </c>
      <c r="R174">
        <f>'Raw Data SWRI Format'!U174</f>
        <v>5.2</v>
      </c>
      <c r="S174">
        <f>'Raw Data SWRI Format'!AQ174</f>
        <v>102.9</v>
      </c>
      <c r="T174">
        <f>'Raw Data SWRI Format'!AH174</f>
        <v>0.73238000000000003</v>
      </c>
      <c r="U174">
        <f>'Raw Data SWRI Format'!AI174</f>
        <v>90</v>
      </c>
      <c r="V174">
        <f>'Raw Data SWRI Format'!AL174</f>
        <v>83.9</v>
      </c>
      <c r="W174">
        <f>'Raw Data SWRI Format'!AJ174</f>
        <v>1.478</v>
      </c>
      <c r="X174">
        <f>'Raw Data SWRI Format'!AM174</f>
        <v>0.73240000000000005</v>
      </c>
      <c r="Y174">
        <f>'Raw Data SWRI Format'!AK174</f>
        <v>8.0500000000000005E-4</v>
      </c>
      <c r="Z174" s="33">
        <f>100*(('Test Info and Baseline Info'!$C$20-'Test Data'!X174)/('Test Data'!X174-'Test Data'!Y174))</f>
        <v>12.921083386299795</v>
      </c>
      <c r="AA174" s="33">
        <f>100*(('Test Info and Baseline Info'!$C$22-(T174+'Test Info and Baseline Info'!$G$5*(90-'Test Data'!U174)))/((T174+'Test Info and Baseline Info'!$G$5*(90-'Test Data'!U174))-'Test Data'!Y174))</f>
        <v>12.756040050575807</v>
      </c>
    </row>
    <row r="175" spans="1:27">
      <c r="A175" s="15">
        <v>17.399999999999999</v>
      </c>
      <c r="B175">
        <f>'Raw Data SWRI Format'!L175</f>
        <v>1799</v>
      </c>
      <c r="C175">
        <f>'Raw Data SWRI Format'!Y175</f>
        <v>90</v>
      </c>
      <c r="D175">
        <f>'Raw Data SWRI Format'!AB175</f>
        <v>25.6</v>
      </c>
      <c r="E175" s="44">
        <f>'Raw Data SWRI Format'!AD175</f>
        <v>43.8</v>
      </c>
      <c r="F175" s="44">
        <f>'Raw Data SWRI Format'!AG175</f>
        <v>998.9</v>
      </c>
      <c r="G175">
        <f>'Raw Data SWRI Format'!AC175</f>
        <v>39.9</v>
      </c>
      <c r="H175">
        <f>'Raw Data SWRI Format'!AA175</f>
        <v>89.9</v>
      </c>
      <c r="I175">
        <f>'Raw Data SWRI Format'!AE175</f>
        <v>95.4</v>
      </c>
      <c r="J175">
        <f>'Raw Data SWRI Format'!X175</f>
        <v>96.4</v>
      </c>
      <c r="K175">
        <f>'Raw Data SWRI Format'!AP175</f>
        <v>98.7</v>
      </c>
      <c r="L175">
        <f>'Raw Data SWRI Format'!N175</f>
        <v>113.61</v>
      </c>
      <c r="M175" s="44">
        <f>'Raw Data SWRI Format'!M175</f>
        <v>57.1</v>
      </c>
      <c r="N175">
        <f>'Raw Data SWRI Format'!V175</f>
        <v>21.8</v>
      </c>
      <c r="O175">
        <f>'Raw Data SWRI Format'!O175</f>
        <v>587.5</v>
      </c>
      <c r="P175">
        <f>'Raw Data SWRI Format'!P175</f>
        <v>368.8</v>
      </c>
      <c r="Q175">
        <f>'Raw Data SWRI Format'!T175</f>
        <v>99.8</v>
      </c>
      <c r="R175">
        <f>'Raw Data SWRI Format'!U175</f>
        <v>5.2</v>
      </c>
      <c r="S175">
        <f>'Raw Data SWRI Format'!AQ175</f>
        <v>102.9</v>
      </c>
      <c r="T175">
        <f>'Raw Data SWRI Format'!AH175</f>
        <v>0.73250000000000004</v>
      </c>
      <c r="U175">
        <f>'Raw Data SWRI Format'!AI175</f>
        <v>90.1</v>
      </c>
      <c r="V175">
        <f>'Raw Data SWRI Format'!AL175</f>
        <v>84</v>
      </c>
      <c r="W175">
        <f>'Raw Data SWRI Format'!AJ175</f>
        <v>1.4990000000000001</v>
      </c>
      <c r="X175">
        <f>'Raw Data SWRI Format'!AM175</f>
        <v>0.73260000000000003</v>
      </c>
      <c r="Y175">
        <f>'Raw Data SWRI Format'!AK175</f>
        <v>8.0500000000000005E-4</v>
      </c>
      <c r="Z175" s="33">
        <f>100*(('Test Info and Baseline Info'!$C$20-'Test Data'!X175)/('Test Data'!X175-'Test Data'!Y175))</f>
        <v>12.890221988398393</v>
      </c>
      <c r="AA175" s="33">
        <f>100*(('Test Info and Baseline Info'!$C$22-(T175+'Test Info and Baseline Info'!$G$5*(90-'Test Data'!U175)))/((T175+'Test Info and Baseline Info'!$G$5*(90-'Test Data'!U175))-'Test Data'!Y175))</f>
        <v>12.727946252673044</v>
      </c>
    </row>
    <row r="176" spans="1:27">
      <c r="A176" s="15">
        <v>17.5</v>
      </c>
      <c r="B176">
        <f>'Raw Data SWRI Format'!L176</f>
        <v>1800</v>
      </c>
      <c r="C176">
        <f>'Raw Data SWRI Format'!Y176</f>
        <v>90</v>
      </c>
      <c r="D176">
        <f>'Raw Data SWRI Format'!AB176</f>
        <v>24.3</v>
      </c>
      <c r="E176" s="44">
        <f>'Raw Data SWRI Format'!AD176</f>
        <v>43.4</v>
      </c>
      <c r="F176" s="44">
        <f>'Raw Data SWRI Format'!AG176</f>
        <v>998.9</v>
      </c>
      <c r="G176">
        <f>'Raw Data SWRI Format'!AC176</f>
        <v>40</v>
      </c>
      <c r="H176">
        <f>'Raw Data SWRI Format'!AA176</f>
        <v>89.9</v>
      </c>
      <c r="I176">
        <f>'Raw Data SWRI Format'!AE176</f>
        <v>95.4</v>
      </c>
      <c r="J176">
        <f>'Raw Data SWRI Format'!X176</f>
        <v>96.1</v>
      </c>
      <c r="K176">
        <f>'Raw Data SWRI Format'!AP176</f>
        <v>98.7</v>
      </c>
      <c r="L176">
        <f>'Raw Data SWRI Format'!N176</f>
        <v>113.57</v>
      </c>
      <c r="M176" s="44">
        <f>'Raw Data SWRI Format'!M176</f>
        <v>55.8</v>
      </c>
      <c r="N176">
        <f>'Raw Data SWRI Format'!V176</f>
        <v>21.5</v>
      </c>
      <c r="O176">
        <f>'Raw Data SWRI Format'!O176</f>
        <v>592.70000000000005</v>
      </c>
      <c r="P176">
        <f>'Raw Data SWRI Format'!P176</f>
        <v>369.2</v>
      </c>
      <c r="Q176">
        <f>'Raw Data SWRI Format'!T176</f>
        <v>100</v>
      </c>
      <c r="R176">
        <f>'Raw Data SWRI Format'!U176</f>
        <v>5.3</v>
      </c>
      <c r="S176">
        <f>'Raw Data SWRI Format'!AQ176</f>
        <v>102.9</v>
      </c>
      <c r="T176">
        <f>'Raw Data SWRI Format'!AH176</f>
        <v>0.73273999999999995</v>
      </c>
      <c r="U176">
        <f>'Raw Data SWRI Format'!AI176</f>
        <v>89.9</v>
      </c>
      <c r="V176">
        <f>'Raw Data SWRI Format'!AL176</f>
        <v>84</v>
      </c>
      <c r="W176">
        <f>'Raw Data SWRI Format'!AJ176</f>
        <v>1.5</v>
      </c>
      <c r="X176">
        <f>'Raw Data SWRI Format'!AM176</f>
        <v>0.73260000000000003</v>
      </c>
      <c r="Y176">
        <f>'Raw Data SWRI Format'!AK176</f>
        <v>8.0599999999999997E-4</v>
      </c>
      <c r="Z176" s="33">
        <f>100*(('Test Info and Baseline Info'!$C$20-'Test Data'!X176)/('Test Data'!X176-'Test Data'!Y176))</f>
        <v>12.890239602948373</v>
      </c>
      <c r="AA176" s="33">
        <f>100*(('Test Info and Baseline Info'!$C$22-(T176+'Test Info and Baseline Info'!$G$5*(90-'Test Data'!U176)))/((T176+'Test Info and Baseline Info'!$G$5*(90-'Test Data'!U176))-'Test Data'!Y176))</f>
        <v>12.710195537303164</v>
      </c>
    </row>
    <row r="177" spans="1:27">
      <c r="A177" s="15">
        <v>17.600000000000001</v>
      </c>
      <c r="B177">
        <f>'Raw Data SWRI Format'!L177</f>
        <v>1800</v>
      </c>
      <c r="C177">
        <f>'Raw Data SWRI Format'!Y177</f>
        <v>90.1</v>
      </c>
      <c r="D177">
        <f>'Raw Data SWRI Format'!AB177</f>
        <v>25.2</v>
      </c>
      <c r="E177" s="44">
        <f>'Raw Data SWRI Format'!AD177</f>
        <v>42.2</v>
      </c>
      <c r="F177" s="44">
        <f>'Raw Data SWRI Format'!AG177</f>
        <v>998.9</v>
      </c>
      <c r="G177">
        <f>'Raw Data SWRI Format'!AC177</f>
        <v>40.1</v>
      </c>
      <c r="H177">
        <f>'Raw Data SWRI Format'!AA177</f>
        <v>90.2</v>
      </c>
      <c r="I177">
        <f>'Raw Data SWRI Format'!AE177</f>
        <v>95.6</v>
      </c>
      <c r="J177">
        <f>'Raw Data SWRI Format'!X177</f>
        <v>96</v>
      </c>
      <c r="K177">
        <f>'Raw Data SWRI Format'!AP177</f>
        <v>98.7</v>
      </c>
      <c r="L177">
        <f>'Raw Data SWRI Format'!N177</f>
        <v>113.53</v>
      </c>
      <c r="M177" s="44">
        <f>'Raw Data SWRI Format'!M177</f>
        <v>58.6</v>
      </c>
      <c r="N177">
        <f>'Raw Data SWRI Format'!V177</f>
        <v>21.1</v>
      </c>
      <c r="O177">
        <f>'Raw Data SWRI Format'!O177</f>
        <v>589.5</v>
      </c>
      <c r="P177">
        <f>'Raw Data SWRI Format'!P177</f>
        <v>369.1</v>
      </c>
      <c r="Q177">
        <f>'Raw Data SWRI Format'!T177</f>
        <v>100</v>
      </c>
      <c r="R177">
        <f>'Raw Data SWRI Format'!U177</f>
        <v>5.3</v>
      </c>
      <c r="S177">
        <f>'Raw Data SWRI Format'!AQ177</f>
        <v>103</v>
      </c>
      <c r="T177">
        <f>'Raw Data SWRI Format'!AH177</f>
        <v>0.73194999999999999</v>
      </c>
      <c r="U177">
        <f>'Raw Data SWRI Format'!AI177</f>
        <v>90.2</v>
      </c>
      <c r="V177">
        <f>'Raw Data SWRI Format'!AL177</f>
        <v>84</v>
      </c>
      <c r="W177">
        <f>'Raw Data SWRI Format'!AJ177</f>
        <v>1.504</v>
      </c>
      <c r="X177">
        <f>'Raw Data SWRI Format'!AM177</f>
        <v>0.73219999999999996</v>
      </c>
      <c r="Y177">
        <f>'Raw Data SWRI Format'!AK177</f>
        <v>8.0500000000000005E-4</v>
      </c>
      <c r="Z177" s="33">
        <f>100*(('Test Info and Baseline Info'!$C$20-'Test Data'!X177)/('Test Data'!X177-'Test Data'!Y177))</f>
        <v>12.951961662302871</v>
      </c>
      <c r="AA177" s="33">
        <f>100*(('Test Info and Baseline Info'!$C$22-(T177+'Test Info and Baseline Info'!$G$5*(90-'Test Data'!U177)))/((T177+'Test Info and Baseline Info'!$G$5*(90-'Test Data'!U177))-'Test Data'!Y177))</f>
        <v>12.803123725614206</v>
      </c>
    </row>
    <row r="178" spans="1:27">
      <c r="A178" s="15">
        <v>17.7</v>
      </c>
      <c r="B178">
        <f>'Raw Data SWRI Format'!L178</f>
        <v>1800</v>
      </c>
      <c r="C178">
        <f>'Raw Data SWRI Format'!Y178</f>
        <v>90.1</v>
      </c>
      <c r="D178">
        <f>'Raw Data SWRI Format'!AB178</f>
        <v>25.6</v>
      </c>
      <c r="E178" s="44">
        <f>'Raw Data SWRI Format'!AD178</f>
        <v>42.4</v>
      </c>
      <c r="F178" s="44">
        <f>'Raw Data SWRI Format'!AG178</f>
        <v>998.9</v>
      </c>
      <c r="G178">
        <f>'Raw Data SWRI Format'!AC178</f>
        <v>40.299999999999997</v>
      </c>
      <c r="H178">
        <f>'Raw Data SWRI Format'!AA178</f>
        <v>90.2</v>
      </c>
      <c r="I178">
        <f>'Raw Data SWRI Format'!AE178</f>
        <v>95.7</v>
      </c>
      <c r="J178">
        <f>'Raw Data SWRI Format'!X178</f>
        <v>96</v>
      </c>
      <c r="K178">
        <f>'Raw Data SWRI Format'!AP178</f>
        <v>98.7</v>
      </c>
      <c r="L178">
        <f>'Raw Data SWRI Format'!N178</f>
        <v>114.29</v>
      </c>
      <c r="M178" s="44">
        <f>'Raw Data SWRI Format'!M178</f>
        <v>58.1</v>
      </c>
      <c r="N178">
        <f>'Raw Data SWRI Format'!V178</f>
        <v>21</v>
      </c>
      <c r="O178">
        <f>'Raw Data SWRI Format'!O178</f>
        <v>587</v>
      </c>
      <c r="P178">
        <f>'Raw Data SWRI Format'!P178</f>
        <v>368.5</v>
      </c>
      <c r="Q178">
        <f>'Raw Data SWRI Format'!T178</f>
        <v>99.9</v>
      </c>
      <c r="R178">
        <f>'Raw Data SWRI Format'!U178</f>
        <v>5.3</v>
      </c>
      <c r="S178">
        <f>'Raw Data SWRI Format'!AQ178</f>
        <v>103</v>
      </c>
      <c r="T178">
        <f>'Raw Data SWRI Format'!AH178</f>
        <v>0.73163999999999996</v>
      </c>
      <c r="U178">
        <f>'Raw Data SWRI Format'!AI178</f>
        <v>90.1</v>
      </c>
      <c r="V178">
        <f>'Raw Data SWRI Format'!AL178</f>
        <v>83.9</v>
      </c>
      <c r="W178">
        <f>'Raw Data SWRI Format'!AJ178</f>
        <v>1.5</v>
      </c>
      <c r="X178">
        <f>'Raw Data SWRI Format'!AM178</f>
        <v>0.73180000000000001</v>
      </c>
      <c r="Y178">
        <f>'Raw Data SWRI Format'!AK178</f>
        <v>8.0500000000000005E-4</v>
      </c>
      <c r="Z178" s="33">
        <f>100*(('Test Info and Baseline Info'!$C$20-'Test Data'!X178)/('Test Data'!X178-'Test Data'!Y178))</f>
        <v>13.013768904028078</v>
      </c>
      <c r="AA178" s="33">
        <f>100*(('Test Info and Baseline Info'!$C$22-(T178+'Test Info and Baseline Info'!$G$5*(90-'Test Data'!U178)))/((T178+'Test Info and Baseline Info'!$G$5*(90-'Test Data'!U178))-'Test Data'!Y178))</f>
        <v>12.860585996909379</v>
      </c>
    </row>
    <row r="179" spans="1:27">
      <c r="A179" s="15">
        <v>17.8</v>
      </c>
      <c r="B179">
        <f>'Raw Data SWRI Format'!L179</f>
        <v>1800</v>
      </c>
      <c r="C179">
        <f>'Raw Data SWRI Format'!Y179</f>
        <v>90</v>
      </c>
      <c r="D179">
        <f>'Raw Data SWRI Format'!AB179</f>
        <v>24.2</v>
      </c>
      <c r="E179" s="44">
        <f>'Raw Data SWRI Format'!AD179</f>
        <v>42.7</v>
      </c>
      <c r="F179" s="44">
        <f>'Raw Data SWRI Format'!AG179</f>
        <v>998.9</v>
      </c>
      <c r="G179">
        <f>'Raw Data SWRI Format'!AC179</f>
        <v>40</v>
      </c>
      <c r="H179">
        <f>'Raw Data SWRI Format'!AA179</f>
        <v>89.9</v>
      </c>
      <c r="I179">
        <f>'Raw Data SWRI Format'!AE179</f>
        <v>95.4</v>
      </c>
      <c r="J179">
        <f>'Raw Data SWRI Format'!X179</f>
        <v>96</v>
      </c>
      <c r="K179">
        <f>'Raw Data SWRI Format'!AP179</f>
        <v>98.7</v>
      </c>
      <c r="L179">
        <f>'Raw Data SWRI Format'!N179</f>
        <v>110.23</v>
      </c>
      <c r="M179" s="44">
        <f>'Raw Data SWRI Format'!M179</f>
        <v>58.4</v>
      </c>
      <c r="N179">
        <f>'Raw Data SWRI Format'!V179</f>
        <v>21.1</v>
      </c>
      <c r="O179">
        <f>'Raw Data SWRI Format'!O179</f>
        <v>583.20000000000005</v>
      </c>
      <c r="P179">
        <f>'Raw Data SWRI Format'!P179</f>
        <v>369.3</v>
      </c>
      <c r="Q179">
        <f>'Raw Data SWRI Format'!T179</f>
        <v>100</v>
      </c>
      <c r="R179">
        <f>'Raw Data SWRI Format'!U179</f>
        <v>5.3</v>
      </c>
      <c r="S179">
        <f>'Raw Data SWRI Format'!AQ179</f>
        <v>103</v>
      </c>
      <c r="T179">
        <f>'Raw Data SWRI Format'!AH179</f>
        <v>0.73219000000000001</v>
      </c>
      <c r="U179">
        <f>'Raw Data SWRI Format'!AI179</f>
        <v>89.8</v>
      </c>
      <c r="V179">
        <f>'Raw Data SWRI Format'!AL179</f>
        <v>83.9</v>
      </c>
      <c r="W179">
        <f>'Raw Data SWRI Format'!AJ179</f>
        <v>1.5029999999999999</v>
      </c>
      <c r="X179">
        <f>'Raw Data SWRI Format'!AM179</f>
        <v>0.7319</v>
      </c>
      <c r="Y179">
        <f>'Raw Data SWRI Format'!AK179</f>
        <v>8.0500000000000005E-4</v>
      </c>
      <c r="Z179" s="33">
        <f>100*(('Test Info and Baseline Info'!$C$20-'Test Data'!X179)/('Test Data'!X179-'Test Data'!Y179))</f>
        <v>12.998310753048518</v>
      </c>
      <c r="AA179" s="33">
        <f>100*(('Test Info and Baseline Info'!$C$22-(T179+'Test Info and Baseline Info'!$G$5*(90-'Test Data'!U179)))/((T179+'Test Info and Baseline Info'!$G$5*(90-'Test Data'!U179))-'Test Data'!Y179))</f>
        <v>12.804556125944977</v>
      </c>
    </row>
    <row r="180" spans="1:27">
      <c r="A180" s="15">
        <v>17.899999999999999</v>
      </c>
      <c r="B180">
        <f>'Raw Data SWRI Format'!L180</f>
        <v>1800</v>
      </c>
      <c r="C180">
        <f>'Raw Data SWRI Format'!Y180</f>
        <v>90.1</v>
      </c>
      <c r="D180">
        <f>'Raw Data SWRI Format'!AB180</f>
        <v>24.9</v>
      </c>
      <c r="E180" s="44">
        <f>'Raw Data SWRI Format'!AD180</f>
        <v>42.3</v>
      </c>
      <c r="F180" s="44">
        <f>'Raw Data SWRI Format'!AG180</f>
        <v>998.9</v>
      </c>
      <c r="G180">
        <f>'Raw Data SWRI Format'!AC180</f>
        <v>40</v>
      </c>
      <c r="H180">
        <f>'Raw Data SWRI Format'!AA180</f>
        <v>89.9</v>
      </c>
      <c r="I180">
        <f>'Raw Data SWRI Format'!AE180</f>
        <v>95.4</v>
      </c>
      <c r="J180">
        <f>'Raw Data SWRI Format'!X180</f>
        <v>96</v>
      </c>
      <c r="K180">
        <f>'Raw Data SWRI Format'!AP180</f>
        <v>98.7</v>
      </c>
      <c r="L180">
        <f>'Raw Data SWRI Format'!N180</f>
        <v>112.93</v>
      </c>
      <c r="M180" s="44">
        <f>'Raw Data SWRI Format'!M180</f>
        <v>58.1</v>
      </c>
      <c r="N180">
        <f>'Raw Data SWRI Format'!V180</f>
        <v>21</v>
      </c>
      <c r="O180">
        <f>'Raw Data SWRI Format'!O180</f>
        <v>591.4</v>
      </c>
      <c r="P180">
        <f>'Raw Data SWRI Format'!P180</f>
        <v>369.2</v>
      </c>
      <c r="Q180">
        <f>'Raw Data SWRI Format'!T180</f>
        <v>99.7</v>
      </c>
      <c r="R180">
        <f>'Raw Data SWRI Format'!U180</f>
        <v>5.2</v>
      </c>
      <c r="S180">
        <f>'Raw Data SWRI Format'!AQ180</f>
        <v>103</v>
      </c>
      <c r="T180">
        <f>'Raw Data SWRI Format'!AH180</f>
        <v>0.73212999999999995</v>
      </c>
      <c r="U180">
        <f>'Raw Data SWRI Format'!AI180</f>
        <v>89.9</v>
      </c>
      <c r="V180">
        <f>'Raw Data SWRI Format'!AL180</f>
        <v>84</v>
      </c>
      <c r="W180">
        <f>'Raw Data SWRI Format'!AJ180</f>
        <v>1.4950000000000001</v>
      </c>
      <c r="X180">
        <f>'Raw Data SWRI Format'!AM180</f>
        <v>0.73199999999999998</v>
      </c>
      <c r="Y180">
        <f>'Raw Data SWRI Format'!AK180</f>
        <v>8.0599999999999997E-4</v>
      </c>
      <c r="Z180" s="33">
        <f>100*(('Test Info and Baseline Info'!$C$20-'Test Data'!X180)/('Test Data'!X180-'Test Data'!Y180))</f>
        <v>12.982874585951206</v>
      </c>
      <c r="AA180" s="33">
        <f>100*(('Test Info and Baseline Info'!$C$22-(T180+'Test Info and Baseline Info'!$G$5*(90-'Test Data'!U180)))/((T180+'Test Info and Baseline Info'!$G$5*(90-'Test Data'!U180))-'Test Data'!Y180))</f>
        <v>12.804215532186625</v>
      </c>
    </row>
    <row r="181" spans="1:27">
      <c r="A181" s="15">
        <v>18</v>
      </c>
      <c r="B181">
        <f>'Raw Data SWRI Format'!L181</f>
        <v>1800</v>
      </c>
      <c r="C181">
        <f>'Raw Data SWRI Format'!Y181</f>
        <v>90.1</v>
      </c>
      <c r="D181">
        <f>'Raw Data SWRI Format'!AB181</f>
        <v>25.4</v>
      </c>
      <c r="E181" s="44">
        <f>'Raw Data SWRI Format'!AD181</f>
        <v>42.1</v>
      </c>
      <c r="F181" s="44">
        <f>'Raw Data SWRI Format'!AG181</f>
        <v>998.9</v>
      </c>
      <c r="G181">
        <f>'Raw Data SWRI Format'!AC181</f>
        <v>39.9</v>
      </c>
      <c r="H181">
        <f>'Raw Data SWRI Format'!AA181</f>
        <v>90.1</v>
      </c>
      <c r="I181">
        <f>'Raw Data SWRI Format'!AE181</f>
        <v>95.5</v>
      </c>
      <c r="J181">
        <f>'Raw Data SWRI Format'!X181</f>
        <v>96</v>
      </c>
      <c r="K181">
        <f>'Raw Data SWRI Format'!AP181</f>
        <v>98.7</v>
      </c>
      <c r="L181">
        <f>'Raw Data SWRI Format'!N181</f>
        <v>113.91</v>
      </c>
      <c r="M181" s="44">
        <f>'Raw Data SWRI Format'!M181</f>
        <v>60.2</v>
      </c>
      <c r="N181">
        <f>'Raw Data SWRI Format'!V181</f>
        <v>20.9</v>
      </c>
      <c r="O181">
        <f>'Raw Data SWRI Format'!O181</f>
        <v>590.79999999999995</v>
      </c>
      <c r="P181">
        <f>'Raw Data SWRI Format'!P181</f>
        <v>368.7</v>
      </c>
      <c r="Q181">
        <f>'Raw Data SWRI Format'!T181</f>
        <v>99.8</v>
      </c>
      <c r="R181">
        <f>'Raw Data SWRI Format'!U181</f>
        <v>5.2</v>
      </c>
      <c r="S181">
        <f>'Raw Data SWRI Format'!AQ181</f>
        <v>103</v>
      </c>
      <c r="T181">
        <f>'Raw Data SWRI Format'!AH181</f>
        <v>0.73238000000000003</v>
      </c>
      <c r="U181">
        <f>'Raw Data SWRI Format'!AI181</f>
        <v>90.1</v>
      </c>
      <c r="V181">
        <f>'Raw Data SWRI Format'!AL181</f>
        <v>84</v>
      </c>
      <c r="W181">
        <f>'Raw Data SWRI Format'!AJ181</f>
        <v>1.506</v>
      </c>
      <c r="X181">
        <f>'Raw Data SWRI Format'!AM181</f>
        <v>0.73250000000000004</v>
      </c>
      <c r="Y181">
        <f>'Raw Data SWRI Format'!AK181</f>
        <v>8.0599999999999997E-4</v>
      </c>
      <c r="Z181" s="33">
        <f>100*(('Test Info and Baseline Info'!$C$20-'Test Data'!X181)/('Test Data'!X181-'Test Data'!Y181))</f>
        <v>12.905668216494876</v>
      </c>
      <c r="AA181" s="33">
        <f>100*(('Test Info and Baseline Info'!$C$22-(T181+'Test Info and Baseline Info'!$G$5*(90-'Test Data'!U181)))/((T181+'Test Info and Baseline Info'!$G$5*(90-'Test Data'!U181))-'Test Data'!Y181))</f>
        <v>12.74645282636274</v>
      </c>
    </row>
    <row r="182" spans="1:27">
      <c r="A182" s="15">
        <v>18.100000000000001</v>
      </c>
      <c r="B182">
        <f>'Raw Data SWRI Format'!L182</f>
        <v>1800</v>
      </c>
      <c r="C182">
        <f>'Raw Data SWRI Format'!Y182</f>
        <v>90.1</v>
      </c>
      <c r="D182">
        <f>'Raw Data SWRI Format'!AB182</f>
        <v>25.3</v>
      </c>
      <c r="E182" s="44">
        <f>'Raw Data SWRI Format'!AD182</f>
        <v>41.6</v>
      </c>
      <c r="F182" s="44">
        <f>'Raw Data SWRI Format'!AG182</f>
        <v>998.9</v>
      </c>
      <c r="G182">
        <f>'Raw Data SWRI Format'!AC182</f>
        <v>40.1</v>
      </c>
      <c r="H182">
        <f>'Raw Data SWRI Format'!AA182</f>
        <v>90.2</v>
      </c>
      <c r="I182">
        <f>'Raw Data SWRI Format'!AE182</f>
        <v>95.6</v>
      </c>
      <c r="J182">
        <f>'Raw Data SWRI Format'!X182</f>
        <v>96</v>
      </c>
      <c r="K182">
        <f>'Raw Data SWRI Format'!AP182</f>
        <v>98.8</v>
      </c>
      <c r="L182">
        <f>'Raw Data SWRI Format'!N182</f>
        <v>114.47</v>
      </c>
      <c r="M182" s="44">
        <f>'Raw Data SWRI Format'!M182</f>
        <v>60.5</v>
      </c>
      <c r="N182">
        <f>'Raw Data SWRI Format'!V182</f>
        <v>21</v>
      </c>
      <c r="O182">
        <f>'Raw Data SWRI Format'!O182</f>
        <v>591.20000000000005</v>
      </c>
      <c r="P182">
        <f>'Raw Data SWRI Format'!P182</f>
        <v>368.8</v>
      </c>
      <c r="Q182">
        <f>'Raw Data SWRI Format'!T182</f>
        <v>99.8</v>
      </c>
      <c r="R182">
        <f>'Raw Data SWRI Format'!U182</f>
        <v>5.3</v>
      </c>
      <c r="S182">
        <f>'Raw Data SWRI Format'!AQ182</f>
        <v>103.1</v>
      </c>
      <c r="T182">
        <f>'Raw Data SWRI Format'!AH182</f>
        <v>0.73268</v>
      </c>
      <c r="U182">
        <f>'Raw Data SWRI Format'!AI182</f>
        <v>90.2</v>
      </c>
      <c r="V182">
        <f>'Raw Data SWRI Format'!AL182</f>
        <v>84.2</v>
      </c>
      <c r="W182">
        <f>'Raw Data SWRI Format'!AJ182</f>
        <v>1.502</v>
      </c>
      <c r="X182">
        <f>'Raw Data SWRI Format'!AM182</f>
        <v>0.7329</v>
      </c>
      <c r="Y182">
        <f>'Raw Data SWRI Format'!AK182</f>
        <v>8.0699999999999999E-4</v>
      </c>
      <c r="Z182" s="33">
        <f>100*(('Test Info and Baseline Info'!$C$20-'Test Data'!X182)/('Test Data'!X182-'Test Data'!Y182))</f>
        <v>12.843996596060892</v>
      </c>
      <c r="AA182" s="33">
        <f>100*(('Test Info and Baseline Info'!$C$22-(T182+'Test Info and Baseline Info'!$G$5*(90-'Test Data'!U182)))/((T182+'Test Info and Baseline Info'!$G$5*(90-'Test Data'!U182))-'Test Data'!Y182))</f>
        <v>12.69066342621907</v>
      </c>
    </row>
    <row r="183" spans="1:27">
      <c r="A183" s="15">
        <v>18.2</v>
      </c>
      <c r="B183">
        <f>'Raw Data SWRI Format'!L183</f>
        <v>1800</v>
      </c>
      <c r="C183">
        <f>'Raw Data SWRI Format'!Y183</f>
        <v>90</v>
      </c>
      <c r="D183">
        <f>'Raw Data SWRI Format'!AB183</f>
        <v>24.8</v>
      </c>
      <c r="E183" s="44">
        <f>'Raw Data SWRI Format'!AD183</f>
        <v>41.3</v>
      </c>
      <c r="F183" s="44">
        <f>'Raw Data SWRI Format'!AG183</f>
        <v>998.9</v>
      </c>
      <c r="G183">
        <f>'Raw Data SWRI Format'!AC183</f>
        <v>39.799999999999997</v>
      </c>
      <c r="H183">
        <f>'Raw Data SWRI Format'!AA183</f>
        <v>90.1</v>
      </c>
      <c r="I183">
        <f>'Raw Data SWRI Format'!AE183</f>
        <v>95.6</v>
      </c>
      <c r="J183">
        <f>'Raw Data SWRI Format'!X183</f>
        <v>96</v>
      </c>
      <c r="K183">
        <f>'Raw Data SWRI Format'!AP183</f>
        <v>98.8</v>
      </c>
      <c r="L183">
        <f>'Raw Data SWRI Format'!N183</f>
        <v>113.49</v>
      </c>
      <c r="M183" s="44">
        <f>'Raw Data SWRI Format'!M183</f>
        <v>61.4</v>
      </c>
      <c r="N183">
        <f>'Raw Data SWRI Format'!V183</f>
        <v>21.1</v>
      </c>
      <c r="O183">
        <f>'Raw Data SWRI Format'!O183</f>
        <v>589.6</v>
      </c>
      <c r="P183">
        <f>'Raw Data SWRI Format'!P183</f>
        <v>368.9</v>
      </c>
      <c r="Q183">
        <f>'Raw Data SWRI Format'!T183</f>
        <v>99.8</v>
      </c>
      <c r="R183">
        <f>'Raw Data SWRI Format'!U183</f>
        <v>5.3</v>
      </c>
      <c r="S183">
        <f>'Raw Data SWRI Format'!AQ183</f>
        <v>103.1</v>
      </c>
      <c r="T183">
        <f>'Raw Data SWRI Format'!AH183</f>
        <v>0.73231999999999997</v>
      </c>
      <c r="U183">
        <f>'Raw Data SWRI Format'!AI183</f>
        <v>90</v>
      </c>
      <c r="V183">
        <f>'Raw Data SWRI Format'!AL183</f>
        <v>84</v>
      </c>
      <c r="W183">
        <f>'Raw Data SWRI Format'!AJ183</f>
        <v>1.4990000000000001</v>
      </c>
      <c r="X183">
        <f>'Raw Data SWRI Format'!AM183</f>
        <v>0.73229999999999995</v>
      </c>
      <c r="Y183">
        <f>'Raw Data SWRI Format'!AK183</f>
        <v>8.0599999999999997E-4</v>
      </c>
      <c r="Z183" s="33">
        <f>100*(('Test Info and Baseline Info'!$C$20-'Test Data'!X183)/('Test Data'!X183-'Test Data'!Y183))</f>
        <v>12.9365380987404</v>
      </c>
      <c r="AA183" s="33">
        <f>100*(('Test Info and Baseline Info'!$C$22-(T183+'Test Info and Baseline Info'!$G$5*(90-'Test Data'!U183)))/((T183+'Test Info and Baseline Info'!$G$5*(90-'Test Data'!U183))-'Test Data'!Y183))</f>
        <v>12.765305927159289</v>
      </c>
    </row>
    <row r="184" spans="1:27">
      <c r="A184" s="15">
        <v>18.3</v>
      </c>
      <c r="B184">
        <f>'Raw Data SWRI Format'!L184</f>
        <v>1800</v>
      </c>
      <c r="C184">
        <f>'Raw Data SWRI Format'!Y184</f>
        <v>90.1</v>
      </c>
      <c r="D184">
        <f>'Raw Data SWRI Format'!AB184</f>
        <v>25.5</v>
      </c>
      <c r="E184" s="44">
        <f>'Raw Data SWRI Format'!AD184</f>
        <v>40.799999999999997</v>
      </c>
      <c r="F184" s="44">
        <f>'Raw Data SWRI Format'!AG184</f>
        <v>998.9</v>
      </c>
      <c r="G184">
        <f>'Raw Data SWRI Format'!AC184</f>
        <v>39.799999999999997</v>
      </c>
      <c r="H184">
        <f>'Raw Data SWRI Format'!AA184</f>
        <v>90</v>
      </c>
      <c r="I184">
        <f>'Raw Data SWRI Format'!AE184</f>
        <v>95.5</v>
      </c>
      <c r="J184">
        <f>'Raw Data SWRI Format'!X184</f>
        <v>96</v>
      </c>
      <c r="K184">
        <f>'Raw Data SWRI Format'!AP184</f>
        <v>98.7</v>
      </c>
      <c r="L184">
        <f>'Raw Data SWRI Format'!N184</f>
        <v>115.01</v>
      </c>
      <c r="M184" s="44">
        <f>'Raw Data SWRI Format'!M184</f>
        <v>59.3</v>
      </c>
      <c r="N184">
        <f>'Raw Data SWRI Format'!V184</f>
        <v>20.9</v>
      </c>
      <c r="O184">
        <f>'Raw Data SWRI Format'!O184</f>
        <v>589</v>
      </c>
      <c r="P184">
        <f>'Raw Data SWRI Format'!P184</f>
        <v>369.1</v>
      </c>
      <c r="Q184">
        <f>'Raw Data SWRI Format'!T184</f>
        <v>99.9</v>
      </c>
      <c r="R184">
        <f>'Raw Data SWRI Format'!U184</f>
        <v>5.2</v>
      </c>
      <c r="S184">
        <f>'Raw Data SWRI Format'!AQ184</f>
        <v>103</v>
      </c>
      <c r="T184">
        <f>'Raw Data SWRI Format'!AH184</f>
        <v>0.73262000000000005</v>
      </c>
      <c r="U184">
        <f>'Raw Data SWRI Format'!AI184</f>
        <v>89.9</v>
      </c>
      <c r="V184">
        <f>'Raw Data SWRI Format'!AL184</f>
        <v>84</v>
      </c>
      <c r="W184">
        <f>'Raw Data SWRI Format'!AJ184</f>
        <v>1.492</v>
      </c>
      <c r="X184">
        <f>'Raw Data SWRI Format'!AM184</f>
        <v>0.73250000000000004</v>
      </c>
      <c r="Y184">
        <f>'Raw Data SWRI Format'!AK184</f>
        <v>8.0599999999999997E-4</v>
      </c>
      <c r="Z184" s="33">
        <f>100*(('Test Info and Baseline Info'!$C$20-'Test Data'!X184)/('Test Data'!X184-'Test Data'!Y184))</f>
        <v>12.905668216494876</v>
      </c>
      <c r="AA184" s="33">
        <f>100*(('Test Info and Baseline Info'!$C$22-(T184+'Test Info and Baseline Info'!$G$5*(90-'Test Data'!U184)))/((T184+'Test Info and Baseline Info'!$G$5*(90-'Test Data'!U184))-'Test Data'!Y184))</f>
        <v>12.728678888774075</v>
      </c>
    </row>
    <row r="185" spans="1:27">
      <c r="A185" s="15">
        <v>18.399999999999999</v>
      </c>
      <c r="B185">
        <f>'Raw Data SWRI Format'!L185</f>
        <v>1800</v>
      </c>
      <c r="C185">
        <f>'Raw Data SWRI Format'!Y185</f>
        <v>90</v>
      </c>
      <c r="D185">
        <f>'Raw Data SWRI Format'!AB185</f>
        <v>24.8</v>
      </c>
      <c r="E185" s="44">
        <f>'Raw Data SWRI Format'!AD185</f>
        <v>40.1</v>
      </c>
      <c r="F185" s="44">
        <f>'Raw Data SWRI Format'!AG185</f>
        <v>998.9</v>
      </c>
      <c r="G185">
        <f>'Raw Data SWRI Format'!AC185</f>
        <v>39.9</v>
      </c>
      <c r="H185">
        <f>'Raw Data SWRI Format'!AA185</f>
        <v>89.9</v>
      </c>
      <c r="I185">
        <f>'Raw Data SWRI Format'!AE185</f>
        <v>95.5</v>
      </c>
      <c r="J185">
        <f>'Raw Data SWRI Format'!X185</f>
        <v>96</v>
      </c>
      <c r="K185">
        <f>'Raw Data SWRI Format'!AP185</f>
        <v>98.7</v>
      </c>
      <c r="L185">
        <f>'Raw Data SWRI Format'!N185</f>
        <v>112.98</v>
      </c>
      <c r="M185" s="44">
        <f>'Raw Data SWRI Format'!M185</f>
        <v>59.7</v>
      </c>
      <c r="N185">
        <f>'Raw Data SWRI Format'!V185</f>
        <v>21</v>
      </c>
      <c r="O185">
        <f>'Raw Data SWRI Format'!O185</f>
        <v>587.5</v>
      </c>
      <c r="P185">
        <f>'Raw Data SWRI Format'!P185</f>
        <v>369</v>
      </c>
      <c r="Q185">
        <f>'Raw Data SWRI Format'!T185</f>
        <v>99.8</v>
      </c>
      <c r="R185">
        <f>'Raw Data SWRI Format'!U185</f>
        <v>5.3</v>
      </c>
      <c r="S185">
        <f>'Raw Data SWRI Format'!AQ185</f>
        <v>103</v>
      </c>
      <c r="T185">
        <f>'Raw Data SWRI Format'!AH185</f>
        <v>0.73219000000000001</v>
      </c>
      <c r="U185">
        <f>'Raw Data SWRI Format'!AI185</f>
        <v>90</v>
      </c>
      <c r="V185">
        <f>'Raw Data SWRI Format'!AL185</f>
        <v>83.9</v>
      </c>
      <c r="W185">
        <f>'Raw Data SWRI Format'!AJ185</f>
        <v>1.5</v>
      </c>
      <c r="X185">
        <f>'Raw Data SWRI Format'!AM185</f>
        <v>0.73219999999999996</v>
      </c>
      <c r="Y185">
        <f>'Raw Data SWRI Format'!AK185</f>
        <v>8.0500000000000005E-4</v>
      </c>
      <c r="Z185" s="33">
        <f>100*(('Test Info and Baseline Info'!$C$20-'Test Data'!X185)/('Test Data'!X185-'Test Data'!Y185))</f>
        <v>12.951961662302871</v>
      </c>
      <c r="AA185" s="33">
        <f>100*(('Test Info and Baseline Info'!$C$22-(T185+'Test Info and Baseline Info'!$G$5*(90-'Test Data'!U185)))/((T185+'Test Info and Baseline Info'!$G$5*(90-'Test Data'!U185))-'Test Data'!Y185))</f>
        <v>12.785331938719002</v>
      </c>
    </row>
    <row r="186" spans="1:27">
      <c r="A186" s="15">
        <v>18.5</v>
      </c>
      <c r="B186">
        <f>'Raw Data SWRI Format'!L186</f>
        <v>1800</v>
      </c>
      <c r="C186">
        <f>'Raw Data SWRI Format'!Y186</f>
        <v>90</v>
      </c>
      <c r="D186">
        <f>'Raw Data SWRI Format'!AB186</f>
        <v>24.6</v>
      </c>
      <c r="E186" s="44">
        <f>'Raw Data SWRI Format'!AD186</f>
        <v>39.799999999999997</v>
      </c>
      <c r="F186" s="44">
        <f>'Raw Data SWRI Format'!AG186</f>
        <v>998.9</v>
      </c>
      <c r="G186">
        <f>'Raw Data SWRI Format'!AC186</f>
        <v>40.200000000000003</v>
      </c>
      <c r="H186">
        <f>'Raw Data SWRI Format'!AA186</f>
        <v>90</v>
      </c>
      <c r="I186">
        <f>'Raw Data SWRI Format'!AE186</f>
        <v>95.5</v>
      </c>
      <c r="J186">
        <f>'Raw Data SWRI Format'!X186</f>
        <v>96</v>
      </c>
      <c r="K186">
        <f>'Raw Data SWRI Format'!AP186</f>
        <v>98.7</v>
      </c>
      <c r="L186">
        <f>'Raw Data SWRI Format'!N186</f>
        <v>113.07</v>
      </c>
      <c r="M186" s="44">
        <f>'Raw Data SWRI Format'!M186</f>
        <v>60.5</v>
      </c>
      <c r="N186">
        <f>'Raw Data SWRI Format'!V186</f>
        <v>21</v>
      </c>
      <c r="O186">
        <f>'Raw Data SWRI Format'!O186</f>
        <v>589.5</v>
      </c>
      <c r="P186">
        <f>'Raw Data SWRI Format'!P186</f>
        <v>369.2</v>
      </c>
      <c r="Q186">
        <f>'Raw Data SWRI Format'!T186</f>
        <v>99.8</v>
      </c>
      <c r="R186">
        <f>'Raw Data SWRI Format'!U186</f>
        <v>5.3</v>
      </c>
      <c r="S186">
        <f>'Raw Data SWRI Format'!AQ186</f>
        <v>103.1</v>
      </c>
      <c r="T186">
        <f>'Raw Data SWRI Format'!AH186</f>
        <v>0.73170000000000002</v>
      </c>
      <c r="U186">
        <f>'Raw Data SWRI Format'!AI186</f>
        <v>90.1</v>
      </c>
      <c r="V186">
        <f>'Raw Data SWRI Format'!AL186</f>
        <v>83.9</v>
      </c>
      <c r="W186">
        <f>'Raw Data SWRI Format'!AJ186</f>
        <v>1.504</v>
      </c>
      <c r="X186">
        <f>'Raw Data SWRI Format'!AM186</f>
        <v>0.73180000000000001</v>
      </c>
      <c r="Y186">
        <f>'Raw Data SWRI Format'!AK186</f>
        <v>8.0500000000000005E-4</v>
      </c>
      <c r="Z186" s="33">
        <f>100*(('Test Info and Baseline Info'!$C$20-'Test Data'!X186)/('Test Data'!X186-'Test Data'!Y186))</f>
        <v>13.013768904028078</v>
      </c>
      <c r="AA186" s="33">
        <f>100*(('Test Info and Baseline Info'!$C$22-(T186+'Test Info and Baseline Info'!$G$5*(90-'Test Data'!U186)))/((T186+'Test Info and Baseline Info'!$G$5*(90-'Test Data'!U186))-'Test Data'!Y186))</f>
        <v>12.851321933247513</v>
      </c>
    </row>
    <row r="187" spans="1:27">
      <c r="A187" s="15">
        <v>18.600000000000001</v>
      </c>
      <c r="B187">
        <f>'Raw Data SWRI Format'!L187</f>
        <v>1800</v>
      </c>
      <c r="C187">
        <f>'Raw Data SWRI Format'!Y187</f>
        <v>90.1</v>
      </c>
      <c r="D187">
        <f>'Raw Data SWRI Format'!AB187</f>
        <v>25.8</v>
      </c>
      <c r="E187" s="44">
        <f>'Raw Data SWRI Format'!AD187</f>
        <v>40.200000000000003</v>
      </c>
      <c r="F187" s="44">
        <f>'Raw Data SWRI Format'!AG187</f>
        <v>998.9</v>
      </c>
      <c r="G187">
        <f>'Raw Data SWRI Format'!AC187</f>
        <v>40.1</v>
      </c>
      <c r="H187">
        <f>'Raw Data SWRI Format'!AA187</f>
        <v>90</v>
      </c>
      <c r="I187">
        <f>'Raw Data SWRI Format'!AE187</f>
        <v>95.5</v>
      </c>
      <c r="J187">
        <f>'Raw Data SWRI Format'!X187</f>
        <v>96</v>
      </c>
      <c r="K187">
        <f>'Raw Data SWRI Format'!AP187</f>
        <v>98.7</v>
      </c>
      <c r="L187">
        <f>'Raw Data SWRI Format'!N187</f>
        <v>112.41</v>
      </c>
      <c r="M187" s="44">
        <f>'Raw Data SWRI Format'!M187</f>
        <v>63.3</v>
      </c>
      <c r="N187">
        <f>'Raw Data SWRI Format'!V187</f>
        <v>20.9</v>
      </c>
      <c r="O187">
        <f>'Raw Data SWRI Format'!O187</f>
        <v>590.9</v>
      </c>
      <c r="P187">
        <f>'Raw Data SWRI Format'!P187</f>
        <v>369</v>
      </c>
      <c r="Q187">
        <f>'Raw Data SWRI Format'!T187</f>
        <v>99.9</v>
      </c>
      <c r="R187">
        <f>'Raw Data SWRI Format'!U187</f>
        <v>5.3</v>
      </c>
      <c r="S187">
        <f>'Raw Data SWRI Format'!AQ187</f>
        <v>103</v>
      </c>
      <c r="T187">
        <f>'Raw Data SWRI Format'!AH187</f>
        <v>0.73170000000000002</v>
      </c>
      <c r="U187">
        <f>'Raw Data SWRI Format'!AI187</f>
        <v>90.1</v>
      </c>
      <c r="V187">
        <f>'Raw Data SWRI Format'!AL187</f>
        <v>83.9</v>
      </c>
      <c r="W187">
        <f>'Raw Data SWRI Format'!AJ187</f>
        <v>1.4990000000000001</v>
      </c>
      <c r="X187">
        <f>'Raw Data SWRI Format'!AM187</f>
        <v>0.73180000000000001</v>
      </c>
      <c r="Y187">
        <f>'Raw Data SWRI Format'!AK187</f>
        <v>8.0400000000000003E-4</v>
      </c>
      <c r="Z187" s="33">
        <f>100*(('Test Info and Baseline Info'!$C$20-'Test Data'!X187)/('Test Data'!X187-'Test Data'!Y187))</f>
        <v>13.013751101237222</v>
      </c>
      <c r="AA187" s="33">
        <f>100*(('Test Info and Baseline Info'!$C$22-(T187+'Test Info and Baseline Info'!$G$5*(90-'Test Data'!U187)))/((T187+'Test Info and Baseline Info'!$G$5*(90-'Test Data'!U187))-'Test Data'!Y187))</f>
        <v>12.851304351777332</v>
      </c>
    </row>
    <row r="188" spans="1:27">
      <c r="A188" s="15">
        <v>18.7</v>
      </c>
      <c r="B188">
        <f>'Raw Data SWRI Format'!L188</f>
        <v>1800</v>
      </c>
      <c r="C188">
        <f>'Raw Data SWRI Format'!Y188</f>
        <v>90</v>
      </c>
      <c r="D188">
        <f>'Raw Data SWRI Format'!AB188</f>
        <v>24.7</v>
      </c>
      <c r="E188" s="44">
        <f>'Raw Data SWRI Format'!AD188</f>
        <v>40.5</v>
      </c>
      <c r="F188" s="44">
        <f>'Raw Data SWRI Format'!AG188</f>
        <v>998.9</v>
      </c>
      <c r="G188">
        <f>'Raw Data SWRI Format'!AC188</f>
        <v>39.9</v>
      </c>
      <c r="H188">
        <f>'Raw Data SWRI Format'!AA188</f>
        <v>90</v>
      </c>
      <c r="I188">
        <f>'Raw Data SWRI Format'!AE188</f>
        <v>95.5</v>
      </c>
      <c r="J188">
        <f>'Raw Data SWRI Format'!X188</f>
        <v>96</v>
      </c>
      <c r="K188">
        <f>'Raw Data SWRI Format'!AP188</f>
        <v>98.8</v>
      </c>
      <c r="L188">
        <f>'Raw Data SWRI Format'!N188</f>
        <v>112.63</v>
      </c>
      <c r="M188" s="44">
        <f>'Raw Data SWRI Format'!M188</f>
        <v>60</v>
      </c>
      <c r="N188">
        <f>'Raw Data SWRI Format'!V188</f>
        <v>21.1</v>
      </c>
      <c r="O188">
        <f>'Raw Data SWRI Format'!O188</f>
        <v>587.9</v>
      </c>
      <c r="P188">
        <f>'Raw Data SWRI Format'!P188</f>
        <v>368.9</v>
      </c>
      <c r="Q188">
        <f>'Raw Data SWRI Format'!T188</f>
        <v>99.7</v>
      </c>
      <c r="R188">
        <f>'Raw Data SWRI Format'!U188</f>
        <v>5.3</v>
      </c>
      <c r="S188">
        <f>'Raw Data SWRI Format'!AQ188</f>
        <v>103.1</v>
      </c>
      <c r="T188">
        <f>'Raw Data SWRI Format'!AH188</f>
        <v>0.73262000000000005</v>
      </c>
      <c r="U188">
        <f>'Raw Data SWRI Format'!AI188</f>
        <v>90</v>
      </c>
      <c r="V188">
        <f>'Raw Data SWRI Format'!AL188</f>
        <v>84</v>
      </c>
      <c r="W188">
        <f>'Raw Data SWRI Format'!AJ188</f>
        <v>1.502</v>
      </c>
      <c r="X188">
        <f>'Raw Data SWRI Format'!AM188</f>
        <v>0.73260000000000003</v>
      </c>
      <c r="Y188">
        <f>'Raw Data SWRI Format'!AK188</f>
        <v>8.0599999999999997E-4</v>
      </c>
      <c r="Z188" s="33">
        <f>100*(('Test Info and Baseline Info'!$C$20-'Test Data'!X188)/('Test Data'!X188-'Test Data'!Y188))</f>
        <v>12.890239602948373</v>
      </c>
      <c r="AA188" s="33">
        <f>100*(('Test Info and Baseline Info'!$C$22-(T188+'Test Info and Baseline Info'!$G$5*(90-'Test Data'!U188)))/((T188+'Test Info and Baseline Info'!$G$5*(90-'Test Data'!U188))-'Test Data'!Y188))</f>
        <v>12.719078891630925</v>
      </c>
    </row>
    <row r="189" spans="1:27">
      <c r="A189" s="15">
        <v>18.8</v>
      </c>
      <c r="B189">
        <f>'Raw Data SWRI Format'!L189</f>
        <v>1800</v>
      </c>
      <c r="C189">
        <f>'Raw Data SWRI Format'!Y189</f>
        <v>90.1</v>
      </c>
      <c r="D189">
        <f>'Raw Data SWRI Format'!AB189</f>
        <v>24.7</v>
      </c>
      <c r="E189" s="44">
        <f>'Raw Data SWRI Format'!AD189</f>
        <v>40.6</v>
      </c>
      <c r="F189" s="44">
        <f>'Raw Data SWRI Format'!AG189</f>
        <v>998.9</v>
      </c>
      <c r="G189">
        <f>'Raw Data SWRI Format'!AC189</f>
        <v>40</v>
      </c>
      <c r="H189">
        <f>'Raw Data SWRI Format'!AA189</f>
        <v>90</v>
      </c>
      <c r="I189">
        <f>'Raw Data SWRI Format'!AE189</f>
        <v>95.5</v>
      </c>
      <c r="J189">
        <f>'Raw Data SWRI Format'!X189</f>
        <v>96</v>
      </c>
      <c r="K189">
        <f>'Raw Data SWRI Format'!AP189</f>
        <v>98.7</v>
      </c>
      <c r="L189">
        <f>'Raw Data SWRI Format'!N189</f>
        <v>112.79</v>
      </c>
      <c r="M189" s="44">
        <f>'Raw Data SWRI Format'!M189</f>
        <v>59.7</v>
      </c>
      <c r="N189">
        <f>'Raw Data SWRI Format'!V189</f>
        <v>21.2</v>
      </c>
      <c r="O189">
        <f>'Raw Data SWRI Format'!O189</f>
        <v>585.70000000000005</v>
      </c>
      <c r="P189">
        <f>'Raw Data SWRI Format'!P189</f>
        <v>368.8</v>
      </c>
      <c r="Q189">
        <f>'Raw Data SWRI Format'!T189</f>
        <v>99.8</v>
      </c>
      <c r="R189">
        <f>'Raw Data SWRI Format'!U189</f>
        <v>5.3</v>
      </c>
      <c r="S189">
        <f>'Raw Data SWRI Format'!AQ189</f>
        <v>103</v>
      </c>
      <c r="T189">
        <f>'Raw Data SWRI Format'!AH189</f>
        <v>0.73146</v>
      </c>
      <c r="U189">
        <f>'Raw Data SWRI Format'!AI189</f>
        <v>89.9</v>
      </c>
      <c r="V189">
        <f>'Raw Data SWRI Format'!AL189</f>
        <v>83.9</v>
      </c>
      <c r="W189">
        <f>'Raw Data SWRI Format'!AJ189</f>
        <v>1.502</v>
      </c>
      <c r="X189">
        <f>'Raw Data SWRI Format'!AM189</f>
        <v>0.73140000000000005</v>
      </c>
      <c r="Y189">
        <f>'Raw Data SWRI Format'!AK189</f>
        <v>8.0500000000000005E-4</v>
      </c>
      <c r="Z189" s="33">
        <f>100*(('Test Info and Baseline Info'!$C$20-'Test Data'!X189)/('Test Data'!X189-'Test Data'!Y189))</f>
        <v>13.075643824553959</v>
      </c>
      <c r="AA189" s="33">
        <f>100*(('Test Info and Baseline Info'!$C$22-(T189+'Test Info and Baseline Info'!$G$5*(90-'Test Data'!U189)))/((T189+'Test Info and Baseline Info'!$G$5*(90-'Test Data'!U189))-'Test Data'!Y189))</f>
        <v>12.907646653805289</v>
      </c>
    </row>
    <row r="190" spans="1:27">
      <c r="A190" s="15">
        <v>18.899999999999999</v>
      </c>
      <c r="B190">
        <f>'Raw Data SWRI Format'!L190</f>
        <v>1800</v>
      </c>
      <c r="C190">
        <f>'Raw Data SWRI Format'!Y190</f>
        <v>90</v>
      </c>
      <c r="D190">
        <f>'Raw Data SWRI Format'!AB190</f>
        <v>25.4</v>
      </c>
      <c r="E190" s="44">
        <f>'Raw Data SWRI Format'!AD190</f>
        <v>41</v>
      </c>
      <c r="F190" s="44">
        <f>'Raw Data SWRI Format'!AG190</f>
        <v>998.9</v>
      </c>
      <c r="G190">
        <f>'Raw Data SWRI Format'!AC190</f>
        <v>40.1</v>
      </c>
      <c r="H190">
        <f>'Raw Data SWRI Format'!AA190</f>
        <v>90</v>
      </c>
      <c r="I190">
        <f>'Raw Data SWRI Format'!AE190</f>
        <v>95.5</v>
      </c>
      <c r="J190">
        <f>'Raw Data SWRI Format'!X190</f>
        <v>96</v>
      </c>
      <c r="K190">
        <f>'Raw Data SWRI Format'!AP190</f>
        <v>98.7</v>
      </c>
      <c r="L190">
        <f>'Raw Data SWRI Format'!N190</f>
        <v>112.31</v>
      </c>
      <c r="M190" s="44">
        <f>'Raw Data SWRI Format'!M190</f>
        <v>60.2</v>
      </c>
      <c r="N190">
        <f>'Raw Data SWRI Format'!V190</f>
        <v>21.1</v>
      </c>
      <c r="O190">
        <f>'Raw Data SWRI Format'!O190</f>
        <v>586.1</v>
      </c>
      <c r="P190">
        <f>'Raw Data SWRI Format'!P190</f>
        <v>369.1</v>
      </c>
      <c r="Q190">
        <f>'Raw Data SWRI Format'!T190</f>
        <v>99.9</v>
      </c>
      <c r="R190">
        <f>'Raw Data SWRI Format'!U190</f>
        <v>5.3</v>
      </c>
      <c r="S190">
        <f>'Raw Data SWRI Format'!AQ190</f>
        <v>103.1</v>
      </c>
      <c r="T190">
        <f>'Raw Data SWRI Format'!AH190</f>
        <v>0.73201000000000005</v>
      </c>
      <c r="U190">
        <f>'Raw Data SWRI Format'!AI190</f>
        <v>90</v>
      </c>
      <c r="V190">
        <f>'Raw Data SWRI Format'!AL190</f>
        <v>84.2</v>
      </c>
      <c r="W190">
        <f>'Raw Data SWRI Format'!AJ190</f>
        <v>1.502</v>
      </c>
      <c r="X190">
        <f>'Raw Data SWRI Format'!AM190</f>
        <v>0.73199999999999998</v>
      </c>
      <c r="Y190">
        <f>'Raw Data SWRI Format'!AK190</f>
        <v>8.0800000000000002E-4</v>
      </c>
      <c r="Z190" s="33">
        <f>100*(('Test Info and Baseline Info'!$C$20-'Test Data'!X190)/('Test Data'!X190-'Test Data'!Y190))</f>
        <v>12.982910097484664</v>
      </c>
      <c r="AA190" s="33">
        <f>100*(('Test Info and Baseline Info'!$C$22-(T190+'Test Info and Baseline Info'!$G$5*(90-'Test Data'!U190)))/((T190+'Test Info and Baseline Info'!$G$5*(90-'Test Data'!U190))-'Test Data'!Y190))</f>
        <v>12.813148760534016</v>
      </c>
    </row>
    <row r="191" spans="1:27">
      <c r="A191" s="15">
        <v>19</v>
      </c>
      <c r="B191">
        <f>'Raw Data SWRI Format'!L191</f>
        <v>1800</v>
      </c>
      <c r="C191">
        <f>'Raw Data SWRI Format'!Y191</f>
        <v>90.1</v>
      </c>
      <c r="D191">
        <f>'Raw Data SWRI Format'!AB191</f>
        <v>25.2</v>
      </c>
      <c r="E191" s="44">
        <f>'Raw Data SWRI Format'!AD191</f>
        <v>41.6</v>
      </c>
      <c r="F191" s="44">
        <f>'Raw Data SWRI Format'!AG191</f>
        <v>998.9</v>
      </c>
      <c r="G191">
        <f>'Raw Data SWRI Format'!AC191</f>
        <v>40</v>
      </c>
      <c r="H191">
        <f>'Raw Data SWRI Format'!AA191</f>
        <v>90</v>
      </c>
      <c r="I191">
        <f>'Raw Data SWRI Format'!AE191</f>
        <v>95.5</v>
      </c>
      <c r="J191">
        <f>'Raw Data SWRI Format'!X191</f>
        <v>96</v>
      </c>
      <c r="K191">
        <f>'Raw Data SWRI Format'!AP191</f>
        <v>98.7</v>
      </c>
      <c r="L191">
        <f>'Raw Data SWRI Format'!N191</f>
        <v>112.84</v>
      </c>
      <c r="M191" s="44">
        <f>'Raw Data SWRI Format'!M191</f>
        <v>59.1</v>
      </c>
      <c r="N191">
        <f>'Raw Data SWRI Format'!V191</f>
        <v>21</v>
      </c>
      <c r="O191">
        <f>'Raw Data SWRI Format'!O191</f>
        <v>587.70000000000005</v>
      </c>
      <c r="P191">
        <f>'Raw Data SWRI Format'!P191</f>
        <v>368.9</v>
      </c>
      <c r="Q191">
        <f>'Raw Data SWRI Format'!T191</f>
        <v>99.8</v>
      </c>
      <c r="R191">
        <f>'Raw Data SWRI Format'!U191</f>
        <v>5.3</v>
      </c>
      <c r="S191">
        <f>'Raw Data SWRI Format'!AQ191</f>
        <v>103</v>
      </c>
      <c r="T191">
        <f>'Raw Data SWRI Format'!AH191</f>
        <v>0.73243999999999998</v>
      </c>
      <c r="U191">
        <f>'Raw Data SWRI Format'!AI191</f>
        <v>90</v>
      </c>
      <c r="V191">
        <f>'Raw Data SWRI Format'!AL191</f>
        <v>84.1</v>
      </c>
      <c r="W191">
        <f>'Raw Data SWRI Format'!AJ191</f>
        <v>1.5009999999999999</v>
      </c>
      <c r="X191">
        <f>'Raw Data SWRI Format'!AM191</f>
        <v>0.73250000000000004</v>
      </c>
      <c r="Y191">
        <f>'Raw Data SWRI Format'!AK191</f>
        <v>8.0599999999999997E-4</v>
      </c>
      <c r="Z191" s="33">
        <f>100*(('Test Info and Baseline Info'!$C$20-'Test Data'!X191)/('Test Data'!X191-'Test Data'!Y191))</f>
        <v>12.905668216494876</v>
      </c>
      <c r="AA191" s="33">
        <f>100*(('Test Info and Baseline Info'!$C$22-(T191+'Test Info and Baseline Info'!$G$5*(90-'Test Data'!U191)))/((T191+'Test Info and Baseline Info'!$G$5*(90-'Test Data'!U191))-'Test Data'!Y191))</f>
        <v>12.746810563751824</v>
      </c>
    </row>
    <row r="192" spans="1:27">
      <c r="A192" s="15">
        <v>19.100000000000001</v>
      </c>
      <c r="B192">
        <f>'Raw Data SWRI Format'!L192</f>
        <v>1800</v>
      </c>
      <c r="C192">
        <f>'Raw Data SWRI Format'!Y192</f>
        <v>90.1</v>
      </c>
      <c r="D192">
        <f>'Raw Data SWRI Format'!AB192</f>
        <v>24.6</v>
      </c>
      <c r="E192" s="44">
        <f>'Raw Data SWRI Format'!AD192</f>
        <v>41.9</v>
      </c>
      <c r="F192" s="44">
        <f>'Raw Data SWRI Format'!AG192</f>
        <v>998.9</v>
      </c>
      <c r="G192">
        <f>'Raw Data SWRI Format'!AC192</f>
        <v>40.200000000000003</v>
      </c>
      <c r="H192">
        <f>'Raw Data SWRI Format'!AA192</f>
        <v>90</v>
      </c>
      <c r="I192">
        <f>'Raw Data SWRI Format'!AE192</f>
        <v>95.5</v>
      </c>
      <c r="J192">
        <f>'Raw Data SWRI Format'!X192</f>
        <v>96</v>
      </c>
      <c r="K192">
        <f>'Raw Data SWRI Format'!AP192</f>
        <v>98.8</v>
      </c>
      <c r="L192">
        <f>'Raw Data SWRI Format'!N192</f>
        <v>112.16</v>
      </c>
      <c r="M192" s="44">
        <f>'Raw Data SWRI Format'!M192</f>
        <v>61.2</v>
      </c>
      <c r="N192">
        <f>'Raw Data SWRI Format'!V192</f>
        <v>21.2</v>
      </c>
      <c r="O192">
        <f>'Raw Data SWRI Format'!O192</f>
        <v>588.9</v>
      </c>
      <c r="P192">
        <f>'Raw Data SWRI Format'!P192</f>
        <v>369.2</v>
      </c>
      <c r="Q192">
        <f>'Raw Data SWRI Format'!T192</f>
        <v>99.8</v>
      </c>
      <c r="R192">
        <f>'Raw Data SWRI Format'!U192</f>
        <v>5.3</v>
      </c>
      <c r="S192">
        <f>'Raw Data SWRI Format'!AQ192</f>
        <v>103.1</v>
      </c>
      <c r="T192">
        <f>'Raw Data SWRI Format'!AH192</f>
        <v>0.73250000000000004</v>
      </c>
      <c r="U192">
        <f>'Raw Data SWRI Format'!AI192</f>
        <v>90.1</v>
      </c>
      <c r="V192">
        <f>'Raw Data SWRI Format'!AL192</f>
        <v>84.2</v>
      </c>
      <c r="W192">
        <f>'Raw Data SWRI Format'!AJ192</f>
        <v>1.5049999999999999</v>
      </c>
      <c r="X192">
        <f>'Raw Data SWRI Format'!AM192</f>
        <v>0.73260000000000003</v>
      </c>
      <c r="Y192">
        <f>'Raw Data SWRI Format'!AK192</f>
        <v>8.0800000000000002E-4</v>
      </c>
      <c r="Z192" s="33">
        <f>100*(('Test Info and Baseline Info'!$C$20-'Test Data'!X192)/('Test Data'!X192-'Test Data'!Y192))</f>
        <v>12.890274832192757</v>
      </c>
      <c r="AA192" s="33">
        <f>100*(('Test Info and Baseline Info'!$C$22-(T192+'Test Info and Baseline Info'!$G$5*(90-'Test Data'!U192)))/((T192+'Test Info and Baseline Info'!$G$5*(90-'Test Data'!U192))-'Test Data'!Y192))</f>
        <v>12.727998433900597</v>
      </c>
    </row>
    <row r="193" spans="1:27">
      <c r="A193" s="15">
        <v>19.2</v>
      </c>
      <c r="B193">
        <f>'Raw Data SWRI Format'!L193</f>
        <v>1800</v>
      </c>
      <c r="C193">
        <f>'Raw Data SWRI Format'!Y193</f>
        <v>90</v>
      </c>
      <c r="D193">
        <f>'Raw Data SWRI Format'!AB193</f>
        <v>24.8</v>
      </c>
      <c r="E193" s="44">
        <f>'Raw Data SWRI Format'!AD193</f>
        <v>42.5</v>
      </c>
      <c r="F193" s="44">
        <f>'Raw Data SWRI Format'!AG193</f>
        <v>998.9</v>
      </c>
      <c r="G193">
        <f>'Raw Data SWRI Format'!AC193</f>
        <v>40.1</v>
      </c>
      <c r="H193">
        <f>'Raw Data SWRI Format'!AA193</f>
        <v>90</v>
      </c>
      <c r="I193">
        <f>'Raw Data SWRI Format'!AE193</f>
        <v>95.5</v>
      </c>
      <c r="J193">
        <f>'Raw Data SWRI Format'!X193</f>
        <v>96</v>
      </c>
      <c r="K193">
        <f>'Raw Data SWRI Format'!AP193</f>
        <v>98.7</v>
      </c>
      <c r="L193">
        <f>'Raw Data SWRI Format'!N193</f>
        <v>113.88</v>
      </c>
      <c r="M193" s="44">
        <f>'Raw Data SWRI Format'!M193</f>
        <v>59.5</v>
      </c>
      <c r="N193">
        <f>'Raw Data SWRI Format'!V193</f>
        <v>21.3</v>
      </c>
      <c r="O193">
        <f>'Raw Data SWRI Format'!O193</f>
        <v>583.70000000000005</v>
      </c>
      <c r="P193">
        <f>'Raw Data SWRI Format'!P193</f>
        <v>368.9</v>
      </c>
      <c r="Q193">
        <f>'Raw Data SWRI Format'!T193</f>
        <v>99.9</v>
      </c>
      <c r="R193">
        <f>'Raw Data SWRI Format'!U193</f>
        <v>5.2</v>
      </c>
      <c r="S193">
        <f>'Raw Data SWRI Format'!AQ193</f>
        <v>103</v>
      </c>
      <c r="T193">
        <f>'Raw Data SWRI Format'!AH193</f>
        <v>0.73182999999999998</v>
      </c>
      <c r="U193">
        <f>'Raw Data SWRI Format'!AI193</f>
        <v>90</v>
      </c>
      <c r="V193">
        <f>'Raw Data SWRI Format'!AL193</f>
        <v>84.1</v>
      </c>
      <c r="W193">
        <f>'Raw Data SWRI Format'!AJ193</f>
        <v>1.498</v>
      </c>
      <c r="X193">
        <f>'Raw Data SWRI Format'!AM193</f>
        <v>0.73180000000000001</v>
      </c>
      <c r="Y193">
        <f>'Raw Data SWRI Format'!AK193</f>
        <v>8.0699999999999999E-4</v>
      </c>
      <c r="Z193" s="33">
        <f>100*(('Test Info and Baseline Info'!$C$20-'Test Data'!X193)/('Test Data'!X193-'Test Data'!Y193))</f>
        <v>13.013804509755914</v>
      </c>
      <c r="AA193" s="33">
        <f>100*(('Test Info and Baseline Info'!$C$22-(T193+'Test Info and Baseline Info'!$G$5*(90-'Test Data'!U193)))/((T193+'Test Info and Baseline Info'!$G$5*(90-'Test Data'!U193))-'Test Data'!Y193))</f>
        <v>12.840909246357505</v>
      </c>
    </row>
    <row r="194" spans="1:27">
      <c r="A194" s="15">
        <v>19.3</v>
      </c>
      <c r="B194">
        <f>'Raw Data SWRI Format'!L194</f>
        <v>1800</v>
      </c>
      <c r="C194">
        <f>'Raw Data SWRI Format'!Y194</f>
        <v>90</v>
      </c>
      <c r="D194">
        <f>'Raw Data SWRI Format'!AB194</f>
        <v>25.5</v>
      </c>
      <c r="E194" s="44">
        <f>'Raw Data SWRI Format'!AD194</f>
        <v>43.2</v>
      </c>
      <c r="F194" s="44">
        <f>'Raw Data SWRI Format'!AG194</f>
        <v>998.9</v>
      </c>
      <c r="G194">
        <f>'Raw Data SWRI Format'!AC194</f>
        <v>40</v>
      </c>
      <c r="H194">
        <f>'Raw Data SWRI Format'!AA194</f>
        <v>90</v>
      </c>
      <c r="I194">
        <f>'Raw Data SWRI Format'!AE194</f>
        <v>95.5</v>
      </c>
      <c r="J194">
        <f>'Raw Data SWRI Format'!X194</f>
        <v>96</v>
      </c>
      <c r="K194">
        <f>'Raw Data SWRI Format'!AP194</f>
        <v>98.7</v>
      </c>
      <c r="L194">
        <f>'Raw Data SWRI Format'!N194</f>
        <v>111.45</v>
      </c>
      <c r="M194" s="44">
        <f>'Raw Data SWRI Format'!M194</f>
        <v>58.5</v>
      </c>
      <c r="N194">
        <f>'Raw Data SWRI Format'!V194</f>
        <v>21.1</v>
      </c>
      <c r="O194">
        <f>'Raw Data SWRI Format'!O194</f>
        <v>584.29999999999995</v>
      </c>
      <c r="P194">
        <f>'Raw Data SWRI Format'!P194</f>
        <v>369</v>
      </c>
      <c r="Q194">
        <f>'Raw Data SWRI Format'!T194</f>
        <v>99.8</v>
      </c>
      <c r="R194">
        <f>'Raw Data SWRI Format'!U194</f>
        <v>5.2</v>
      </c>
      <c r="S194">
        <f>'Raw Data SWRI Format'!AQ194</f>
        <v>103</v>
      </c>
      <c r="T194">
        <f>'Raw Data SWRI Format'!AH194</f>
        <v>0.73128000000000004</v>
      </c>
      <c r="U194">
        <f>'Raw Data SWRI Format'!AI194</f>
        <v>90</v>
      </c>
      <c r="V194">
        <f>'Raw Data SWRI Format'!AL194</f>
        <v>84</v>
      </c>
      <c r="W194">
        <f>'Raw Data SWRI Format'!AJ194</f>
        <v>1.4930000000000001</v>
      </c>
      <c r="X194">
        <f>'Raw Data SWRI Format'!AM194</f>
        <v>0.73129999999999995</v>
      </c>
      <c r="Y194">
        <f>'Raw Data SWRI Format'!AK194</f>
        <v>8.0599999999999997E-4</v>
      </c>
      <c r="Z194" s="33">
        <f>100*(('Test Info and Baseline Info'!$C$20-'Test Data'!X194)/('Test Data'!X194-'Test Data'!Y194))</f>
        <v>13.091141063444752</v>
      </c>
      <c r="AA194" s="33">
        <f>100*(('Test Info and Baseline Info'!$C$22-(T194+'Test Info and Baseline Info'!$G$5*(90-'Test Data'!U194)))/((T194+'Test Info and Baseline Info'!$G$5*(90-'Test Data'!U194))-'Test Data'!Y194))</f>
        <v>12.925853623811378</v>
      </c>
    </row>
    <row r="195" spans="1:27">
      <c r="A195" s="15">
        <v>19.399999999999999</v>
      </c>
      <c r="B195">
        <f>'Raw Data SWRI Format'!L195</f>
        <v>1800</v>
      </c>
      <c r="C195">
        <f>'Raw Data SWRI Format'!Y195</f>
        <v>90</v>
      </c>
      <c r="D195">
        <f>'Raw Data SWRI Format'!AB195</f>
        <v>24.7</v>
      </c>
      <c r="E195" s="44">
        <f>'Raw Data SWRI Format'!AD195</f>
        <v>43.7</v>
      </c>
      <c r="F195" s="44">
        <f>'Raw Data SWRI Format'!AG195</f>
        <v>998.9</v>
      </c>
      <c r="G195">
        <f>'Raw Data SWRI Format'!AC195</f>
        <v>40.299999999999997</v>
      </c>
      <c r="H195">
        <f>'Raw Data SWRI Format'!AA195</f>
        <v>90</v>
      </c>
      <c r="I195">
        <f>'Raw Data SWRI Format'!AE195</f>
        <v>95.5</v>
      </c>
      <c r="J195">
        <f>'Raw Data SWRI Format'!X195</f>
        <v>96</v>
      </c>
      <c r="K195">
        <f>'Raw Data SWRI Format'!AP195</f>
        <v>98.7</v>
      </c>
      <c r="L195">
        <f>'Raw Data SWRI Format'!N195</f>
        <v>109.99</v>
      </c>
      <c r="M195" s="44">
        <f>'Raw Data SWRI Format'!M195</f>
        <v>57.5</v>
      </c>
      <c r="N195">
        <f>'Raw Data SWRI Format'!V195</f>
        <v>21.3</v>
      </c>
      <c r="O195">
        <f>'Raw Data SWRI Format'!O195</f>
        <v>591</v>
      </c>
      <c r="P195">
        <f>'Raw Data SWRI Format'!P195</f>
        <v>368.7</v>
      </c>
      <c r="Q195">
        <f>'Raw Data SWRI Format'!T195</f>
        <v>99.8</v>
      </c>
      <c r="R195">
        <f>'Raw Data SWRI Format'!U195</f>
        <v>5.2</v>
      </c>
      <c r="S195">
        <f>'Raw Data SWRI Format'!AQ195</f>
        <v>103</v>
      </c>
      <c r="T195">
        <f>'Raw Data SWRI Format'!AH195</f>
        <v>0.73212999999999995</v>
      </c>
      <c r="U195">
        <f>'Raw Data SWRI Format'!AI195</f>
        <v>90</v>
      </c>
      <c r="V195">
        <f>'Raw Data SWRI Format'!AL195</f>
        <v>83.8</v>
      </c>
      <c r="W195">
        <f>'Raw Data SWRI Format'!AJ195</f>
        <v>1.504</v>
      </c>
      <c r="X195">
        <f>'Raw Data SWRI Format'!AM195</f>
        <v>0.73219999999999996</v>
      </c>
      <c r="Y195">
        <f>'Raw Data SWRI Format'!AK195</f>
        <v>8.0400000000000003E-4</v>
      </c>
      <c r="Z195" s="33">
        <f>100*(('Test Info and Baseline Info'!$C$20-'Test Data'!X195)/('Test Data'!X195-'Test Data'!Y195))</f>
        <v>12.951943953754204</v>
      </c>
      <c r="AA195" s="33">
        <f>100*(('Test Info and Baseline Info'!$C$22-(T195+'Test Info and Baseline Info'!$G$5*(90-'Test Data'!U195)))/((T195+'Test Info and Baseline Info'!$G$5*(90-'Test Data'!U195))-'Test Data'!Y195))</f>
        <v>12.794567675701405</v>
      </c>
    </row>
    <row r="196" spans="1:27">
      <c r="A196" s="15">
        <v>19.5</v>
      </c>
      <c r="B196">
        <f>'Raw Data SWRI Format'!L196</f>
        <v>1800</v>
      </c>
      <c r="C196">
        <f>'Raw Data SWRI Format'!Y196</f>
        <v>90.1</v>
      </c>
      <c r="D196">
        <f>'Raw Data SWRI Format'!AB196</f>
        <v>25</v>
      </c>
      <c r="E196" s="44">
        <f>'Raw Data SWRI Format'!AD196</f>
        <v>43.9</v>
      </c>
      <c r="F196" s="44">
        <f>'Raw Data SWRI Format'!AG196</f>
        <v>998.9</v>
      </c>
      <c r="G196">
        <f>'Raw Data SWRI Format'!AC196</f>
        <v>40.200000000000003</v>
      </c>
      <c r="H196">
        <f>'Raw Data SWRI Format'!AA196</f>
        <v>90.1</v>
      </c>
      <c r="I196">
        <f>'Raw Data SWRI Format'!AE196</f>
        <v>95.5</v>
      </c>
      <c r="J196">
        <f>'Raw Data SWRI Format'!X196</f>
        <v>96</v>
      </c>
      <c r="K196">
        <f>'Raw Data SWRI Format'!AP196</f>
        <v>98.7</v>
      </c>
      <c r="L196">
        <f>'Raw Data SWRI Format'!N196</f>
        <v>110.51</v>
      </c>
      <c r="M196" s="44">
        <f>'Raw Data SWRI Format'!M196</f>
        <v>59.5</v>
      </c>
      <c r="N196">
        <f>'Raw Data SWRI Format'!V196</f>
        <v>21.3</v>
      </c>
      <c r="O196">
        <f>'Raw Data SWRI Format'!O196</f>
        <v>589.1</v>
      </c>
      <c r="P196">
        <f>'Raw Data SWRI Format'!P196</f>
        <v>368.6</v>
      </c>
      <c r="Q196">
        <f>'Raw Data SWRI Format'!T196</f>
        <v>99.9</v>
      </c>
      <c r="R196">
        <f>'Raw Data SWRI Format'!U196</f>
        <v>5.2</v>
      </c>
      <c r="S196">
        <f>'Raw Data SWRI Format'!AQ196</f>
        <v>102.9</v>
      </c>
      <c r="T196">
        <f>'Raw Data SWRI Format'!AH196</f>
        <v>0.73194999999999999</v>
      </c>
      <c r="U196">
        <f>'Raw Data SWRI Format'!AI196</f>
        <v>90.1</v>
      </c>
      <c r="V196">
        <f>'Raw Data SWRI Format'!AL196</f>
        <v>83.9</v>
      </c>
      <c r="W196">
        <f>'Raw Data SWRI Format'!AJ196</f>
        <v>1.5049999999999999</v>
      </c>
      <c r="X196">
        <f>'Raw Data SWRI Format'!AM196</f>
        <v>0.73209999999999997</v>
      </c>
      <c r="Y196">
        <f>'Raw Data SWRI Format'!AK196</f>
        <v>8.0500000000000005E-4</v>
      </c>
      <c r="Z196" s="33">
        <f>100*(('Test Info and Baseline Info'!$C$20-'Test Data'!X196)/('Test Data'!X196-'Test Data'!Y196))</f>
        <v>12.967407133919975</v>
      </c>
      <c r="AA196" s="33">
        <f>100*(('Test Info and Baseline Info'!$C$22-(T196+'Test Info and Baseline Info'!$G$5*(90-'Test Data'!U196)))/((T196+'Test Info and Baseline Info'!$G$5*(90-'Test Data'!U196))-'Test Data'!Y196))</f>
        <v>12.81273803281803</v>
      </c>
    </row>
    <row r="197" spans="1:27">
      <c r="A197" s="15">
        <v>19.600000000000001</v>
      </c>
      <c r="B197">
        <f>'Raw Data SWRI Format'!L197</f>
        <v>1800</v>
      </c>
      <c r="C197">
        <f>'Raw Data SWRI Format'!Y197</f>
        <v>90.1</v>
      </c>
      <c r="D197">
        <f>'Raw Data SWRI Format'!AB197</f>
        <v>25.5</v>
      </c>
      <c r="E197" s="44">
        <f>'Raw Data SWRI Format'!AD197</f>
        <v>43.6</v>
      </c>
      <c r="F197" s="44">
        <f>'Raw Data SWRI Format'!AG197</f>
        <v>998.9</v>
      </c>
      <c r="G197">
        <f>'Raw Data SWRI Format'!AC197</f>
        <v>40</v>
      </c>
      <c r="H197">
        <f>'Raw Data SWRI Format'!AA197</f>
        <v>90.1</v>
      </c>
      <c r="I197">
        <f>'Raw Data SWRI Format'!AE197</f>
        <v>95.5</v>
      </c>
      <c r="J197">
        <f>'Raw Data SWRI Format'!X197</f>
        <v>96</v>
      </c>
      <c r="K197">
        <f>'Raw Data SWRI Format'!AP197</f>
        <v>98.8</v>
      </c>
      <c r="L197">
        <f>'Raw Data SWRI Format'!N197</f>
        <v>114.14</v>
      </c>
      <c r="M197" s="44">
        <f>'Raw Data SWRI Format'!M197</f>
        <v>62.6</v>
      </c>
      <c r="N197">
        <f>'Raw Data SWRI Format'!V197</f>
        <v>21.2</v>
      </c>
      <c r="O197">
        <f>'Raw Data SWRI Format'!O197</f>
        <v>588.29999999999995</v>
      </c>
      <c r="P197">
        <f>'Raw Data SWRI Format'!P197</f>
        <v>368.9</v>
      </c>
      <c r="Q197">
        <f>'Raw Data SWRI Format'!T197</f>
        <v>99.8</v>
      </c>
      <c r="R197">
        <f>'Raw Data SWRI Format'!U197</f>
        <v>5.2</v>
      </c>
      <c r="S197">
        <f>'Raw Data SWRI Format'!AQ197</f>
        <v>103</v>
      </c>
      <c r="T197">
        <f>'Raw Data SWRI Format'!AH197</f>
        <v>0.73201000000000005</v>
      </c>
      <c r="U197">
        <f>'Raw Data SWRI Format'!AI197</f>
        <v>90.1</v>
      </c>
      <c r="V197">
        <f>'Raw Data SWRI Format'!AL197</f>
        <v>84.1</v>
      </c>
      <c r="W197">
        <f>'Raw Data SWRI Format'!AJ197</f>
        <v>1.5009999999999999</v>
      </c>
      <c r="X197">
        <f>'Raw Data SWRI Format'!AM197</f>
        <v>0.73219999999999996</v>
      </c>
      <c r="Y197">
        <f>'Raw Data SWRI Format'!AK197</f>
        <v>8.0699999999999999E-4</v>
      </c>
      <c r="Z197" s="33">
        <f>100*(('Test Info and Baseline Info'!$C$20-'Test Data'!X197)/('Test Data'!X197-'Test Data'!Y197))</f>
        <v>12.951997079545482</v>
      </c>
      <c r="AA197" s="33">
        <f>100*(('Test Info and Baseline Info'!$C$22-(T197+'Test Info and Baseline Info'!$G$5*(90-'Test Data'!U197)))/((T197+'Test Info and Baseline Info'!$G$5*(90-'Test Data'!U197))-'Test Data'!Y197))</f>
        <v>12.803516839622739</v>
      </c>
    </row>
    <row r="198" spans="1:27">
      <c r="A198" s="15">
        <v>19.7</v>
      </c>
      <c r="B198">
        <f>'Raw Data SWRI Format'!L198</f>
        <v>1800</v>
      </c>
      <c r="C198">
        <f>'Raw Data SWRI Format'!Y198</f>
        <v>90</v>
      </c>
      <c r="D198">
        <f>'Raw Data SWRI Format'!AB198</f>
        <v>24.8</v>
      </c>
      <c r="E198" s="44">
        <f>'Raw Data SWRI Format'!AD198</f>
        <v>42.6</v>
      </c>
      <c r="F198" s="44">
        <f>'Raw Data SWRI Format'!AG198</f>
        <v>998.9</v>
      </c>
      <c r="G198">
        <f>'Raw Data SWRI Format'!AC198</f>
        <v>40</v>
      </c>
      <c r="H198">
        <f>'Raw Data SWRI Format'!AA198</f>
        <v>90.1</v>
      </c>
      <c r="I198">
        <f>'Raw Data SWRI Format'!AE198</f>
        <v>95.5</v>
      </c>
      <c r="J198">
        <f>'Raw Data SWRI Format'!X198</f>
        <v>96</v>
      </c>
      <c r="K198">
        <f>'Raw Data SWRI Format'!AP198</f>
        <v>98.7</v>
      </c>
      <c r="L198">
        <f>'Raw Data SWRI Format'!N198</f>
        <v>113.52</v>
      </c>
      <c r="M198" s="44">
        <f>'Raw Data SWRI Format'!M198</f>
        <v>65.3</v>
      </c>
      <c r="N198">
        <f>'Raw Data SWRI Format'!V198</f>
        <v>21.2</v>
      </c>
      <c r="O198">
        <f>'Raw Data SWRI Format'!O198</f>
        <v>593.6</v>
      </c>
      <c r="P198">
        <f>'Raw Data SWRI Format'!P198</f>
        <v>368.5</v>
      </c>
      <c r="Q198">
        <f>'Raw Data SWRI Format'!T198</f>
        <v>99.7</v>
      </c>
      <c r="R198">
        <f>'Raw Data SWRI Format'!U198</f>
        <v>5.2</v>
      </c>
      <c r="S198">
        <f>'Raw Data SWRI Format'!AQ198</f>
        <v>102.9</v>
      </c>
      <c r="T198">
        <f>'Raw Data SWRI Format'!AH198</f>
        <v>0.73170000000000002</v>
      </c>
      <c r="U198">
        <f>'Raw Data SWRI Format'!AI198</f>
        <v>90</v>
      </c>
      <c r="V198">
        <f>'Raw Data SWRI Format'!AL198</f>
        <v>83.9</v>
      </c>
      <c r="W198">
        <f>'Raw Data SWRI Format'!AJ198</f>
        <v>1.5049999999999999</v>
      </c>
      <c r="X198">
        <f>'Raw Data SWRI Format'!AM198</f>
        <v>0.73180000000000001</v>
      </c>
      <c r="Y198">
        <f>'Raw Data SWRI Format'!AK198</f>
        <v>8.0500000000000005E-4</v>
      </c>
      <c r="Z198" s="33">
        <f>100*(('Test Info and Baseline Info'!$C$20-'Test Data'!X198)/('Test Data'!X198-'Test Data'!Y198))</f>
        <v>13.013768904028078</v>
      </c>
      <c r="AA198" s="33">
        <f>100*(('Test Info and Baseline Info'!$C$22-(T198+'Test Info and Baseline Info'!$G$5*(90-'Test Data'!U198)))/((T198+'Test Info and Baseline Info'!$G$5*(90-'Test Data'!U198))-'Test Data'!Y198))</f>
        <v>12.860944458506346</v>
      </c>
    </row>
    <row r="199" spans="1:27">
      <c r="A199" s="15">
        <v>19.8</v>
      </c>
      <c r="B199">
        <f>'Raw Data SWRI Format'!L199</f>
        <v>1800</v>
      </c>
      <c r="C199">
        <f>'Raw Data SWRI Format'!Y199</f>
        <v>90</v>
      </c>
      <c r="D199">
        <f>'Raw Data SWRI Format'!AB199</f>
        <v>24.9</v>
      </c>
      <c r="E199" s="44">
        <f>'Raw Data SWRI Format'!AD199</f>
        <v>41.5</v>
      </c>
      <c r="F199" s="44">
        <f>'Raw Data SWRI Format'!AG199</f>
        <v>998.9</v>
      </c>
      <c r="G199">
        <f>'Raw Data SWRI Format'!AC199</f>
        <v>39.9</v>
      </c>
      <c r="H199">
        <f>'Raw Data SWRI Format'!AA199</f>
        <v>90.1</v>
      </c>
      <c r="I199">
        <f>'Raw Data SWRI Format'!AE199</f>
        <v>95.5</v>
      </c>
      <c r="J199">
        <f>'Raw Data SWRI Format'!X199</f>
        <v>96</v>
      </c>
      <c r="K199">
        <f>'Raw Data SWRI Format'!AP199</f>
        <v>98.7</v>
      </c>
      <c r="L199">
        <f>'Raw Data SWRI Format'!N199</f>
        <v>112.68</v>
      </c>
      <c r="M199" s="44">
        <f>'Raw Data SWRI Format'!M199</f>
        <v>66.7</v>
      </c>
      <c r="N199">
        <f>'Raw Data SWRI Format'!V199</f>
        <v>21.3</v>
      </c>
      <c r="O199">
        <f>'Raw Data SWRI Format'!O199</f>
        <v>594.4</v>
      </c>
      <c r="P199">
        <f>'Raw Data SWRI Format'!P199</f>
        <v>368.2</v>
      </c>
      <c r="Q199">
        <f>'Raw Data SWRI Format'!T199</f>
        <v>99.9</v>
      </c>
      <c r="R199">
        <f>'Raw Data SWRI Format'!U199</f>
        <v>5.2</v>
      </c>
      <c r="S199">
        <f>'Raw Data SWRI Format'!AQ199</f>
        <v>102.9</v>
      </c>
      <c r="T199">
        <f>'Raw Data SWRI Format'!AH199</f>
        <v>0.73182999999999998</v>
      </c>
      <c r="U199">
        <f>'Raw Data SWRI Format'!AI199</f>
        <v>90</v>
      </c>
      <c r="V199">
        <f>'Raw Data SWRI Format'!AL199</f>
        <v>84</v>
      </c>
      <c r="W199">
        <f>'Raw Data SWRI Format'!AJ199</f>
        <v>1.5029999999999999</v>
      </c>
      <c r="X199">
        <f>'Raw Data SWRI Format'!AM199</f>
        <v>0.7319</v>
      </c>
      <c r="Y199">
        <f>'Raw Data SWRI Format'!AK199</f>
        <v>8.0599999999999997E-4</v>
      </c>
      <c r="Z199" s="33">
        <f>100*(('Test Info and Baseline Info'!$C$20-'Test Data'!X199)/('Test Data'!X199-'Test Data'!Y199))</f>
        <v>12.998328532309122</v>
      </c>
      <c r="AA199" s="33">
        <f>100*(('Test Info and Baseline Info'!$C$22-(T199+'Test Info and Baseline Info'!$G$5*(90-'Test Data'!U199)))/((T199+'Test Info and Baseline Info'!$G$5*(90-'Test Data'!U199))-'Test Data'!Y199))</f>
        <v>12.840891680710895</v>
      </c>
    </row>
    <row r="200" spans="1:27">
      <c r="A200" s="15">
        <v>19.899999999999999</v>
      </c>
      <c r="B200">
        <f>'Raw Data SWRI Format'!L200</f>
        <v>1800</v>
      </c>
      <c r="C200">
        <f>'Raw Data SWRI Format'!Y200</f>
        <v>89.9</v>
      </c>
      <c r="D200">
        <f>'Raw Data SWRI Format'!AB200</f>
        <v>24.7</v>
      </c>
      <c r="E200" s="44">
        <f>'Raw Data SWRI Format'!AD200</f>
        <v>39.4</v>
      </c>
      <c r="F200" s="44">
        <f>'Raw Data SWRI Format'!AG200</f>
        <v>998.9</v>
      </c>
      <c r="G200">
        <f>'Raw Data SWRI Format'!AC200</f>
        <v>40.1</v>
      </c>
      <c r="H200">
        <f>'Raw Data SWRI Format'!AA200</f>
        <v>89.9</v>
      </c>
      <c r="I200">
        <f>'Raw Data SWRI Format'!AE200</f>
        <v>95.5</v>
      </c>
      <c r="J200">
        <f>'Raw Data SWRI Format'!X200</f>
        <v>96</v>
      </c>
      <c r="K200">
        <f>'Raw Data SWRI Format'!AP200</f>
        <v>98.8</v>
      </c>
      <c r="L200">
        <f>'Raw Data SWRI Format'!N200</f>
        <v>114.25</v>
      </c>
      <c r="M200" s="44">
        <f>'Raw Data SWRI Format'!M200</f>
        <v>65.7</v>
      </c>
      <c r="N200">
        <f>'Raw Data SWRI Format'!V200</f>
        <v>21.2</v>
      </c>
      <c r="O200">
        <f>'Raw Data SWRI Format'!O200</f>
        <v>585.20000000000005</v>
      </c>
      <c r="P200">
        <f>'Raw Data SWRI Format'!P200</f>
        <v>368.4</v>
      </c>
      <c r="Q200">
        <f>'Raw Data SWRI Format'!T200</f>
        <v>99.7</v>
      </c>
      <c r="R200">
        <f>'Raw Data SWRI Format'!U200</f>
        <v>5.2</v>
      </c>
      <c r="S200">
        <f>'Raw Data SWRI Format'!AQ200</f>
        <v>102.9</v>
      </c>
      <c r="T200">
        <f>'Raw Data SWRI Format'!AH200</f>
        <v>0.73170000000000002</v>
      </c>
      <c r="U200">
        <f>'Raw Data SWRI Format'!AI200</f>
        <v>90</v>
      </c>
      <c r="V200">
        <f>'Raw Data SWRI Format'!AL200</f>
        <v>84.1</v>
      </c>
      <c r="W200">
        <f>'Raw Data SWRI Format'!AJ200</f>
        <v>1.4970000000000001</v>
      </c>
      <c r="X200">
        <f>'Raw Data SWRI Format'!AM200</f>
        <v>0.73160000000000003</v>
      </c>
      <c r="Y200">
        <f>'Raw Data SWRI Format'!AK200</f>
        <v>8.0699999999999999E-4</v>
      </c>
      <c r="Z200" s="33">
        <f>100*(('Test Info and Baseline Info'!$C$20-'Test Data'!X200)/('Test Data'!X200-'Test Data'!Y200))</f>
        <v>13.04473359761246</v>
      </c>
      <c r="AA200" s="33">
        <f>100*(('Test Info and Baseline Info'!$C$22-(T200+'Test Info and Baseline Info'!$G$5*(90-'Test Data'!U200)))/((T200+'Test Info and Baseline Info'!$G$5*(90-'Test Data'!U200))-'Test Data'!Y200))</f>
        <v>12.860979650920171</v>
      </c>
    </row>
    <row r="201" spans="1:27">
      <c r="A201" s="15">
        <v>20</v>
      </c>
      <c r="B201">
        <f>'Raw Data SWRI Format'!L201</f>
        <v>1800</v>
      </c>
      <c r="C201">
        <f>'Raw Data SWRI Format'!Y201</f>
        <v>89.9</v>
      </c>
      <c r="D201">
        <f>'Raw Data SWRI Format'!AB201</f>
        <v>25.4</v>
      </c>
      <c r="E201" s="44">
        <f>'Raw Data SWRI Format'!AD201</f>
        <v>38</v>
      </c>
      <c r="F201" s="44">
        <f>'Raw Data SWRI Format'!AG201</f>
        <v>998.9</v>
      </c>
      <c r="G201">
        <f>'Raw Data SWRI Format'!AC201</f>
        <v>39.799999999999997</v>
      </c>
      <c r="H201">
        <f>'Raw Data SWRI Format'!AA201</f>
        <v>89.9</v>
      </c>
      <c r="I201">
        <f>'Raw Data SWRI Format'!AE201</f>
        <v>95.4</v>
      </c>
      <c r="J201">
        <f>'Raw Data SWRI Format'!X201</f>
        <v>96</v>
      </c>
      <c r="K201">
        <f>'Raw Data SWRI Format'!AP201</f>
        <v>98.8</v>
      </c>
      <c r="L201">
        <f>'Raw Data SWRI Format'!N201</f>
        <v>112.16</v>
      </c>
      <c r="M201" s="44">
        <f>'Raw Data SWRI Format'!M201</f>
        <v>65.7</v>
      </c>
      <c r="N201">
        <f>'Raw Data SWRI Format'!V201</f>
        <v>21</v>
      </c>
      <c r="O201">
        <f>'Raw Data SWRI Format'!O201</f>
        <v>586.5</v>
      </c>
      <c r="P201">
        <f>'Raw Data SWRI Format'!P201</f>
        <v>368.5</v>
      </c>
      <c r="Q201">
        <f>'Raw Data SWRI Format'!T201</f>
        <v>99.8</v>
      </c>
      <c r="R201">
        <f>'Raw Data SWRI Format'!U201</f>
        <v>5.3</v>
      </c>
      <c r="S201">
        <f>'Raw Data SWRI Format'!AQ201</f>
        <v>103</v>
      </c>
      <c r="T201">
        <f>'Raw Data SWRI Format'!AH201</f>
        <v>0.73170000000000002</v>
      </c>
      <c r="U201">
        <f>'Raw Data SWRI Format'!AI201</f>
        <v>89.9</v>
      </c>
      <c r="V201">
        <f>'Raw Data SWRI Format'!AL201</f>
        <v>83.9</v>
      </c>
      <c r="W201">
        <f>'Raw Data SWRI Format'!AJ201</f>
        <v>1.5</v>
      </c>
      <c r="X201">
        <f>'Raw Data SWRI Format'!AM201</f>
        <v>0.73150000000000004</v>
      </c>
      <c r="Y201">
        <f>'Raw Data SWRI Format'!AK201</f>
        <v>8.0500000000000005E-4</v>
      </c>
      <c r="Z201" s="33">
        <f>100*(('Test Info and Baseline Info'!$C$20-'Test Data'!X201)/('Test Data'!X201-'Test Data'!Y201))</f>
        <v>13.060168743456574</v>
      </c>
      <c r="AA201" s="33">
        <f>100*(('Test Info and Baseline Info'!$C$22-(T201+'Test Info and Baseline Info'!$G$5*(90-'Test Data'!U201)))/((T201+'Test Info and Baseline Info'!$G$5*(90-'Test Data'!U201))-'Test Data'!Y201))</f>
        <v>12.870568624878223</v>
      </c>
    </row>
    <row r="202" spans="1:27">
      <c r="A202" s="15">
        <v>20.100000000000001</v>
      </c>
      <c r="B202">
        <f>'Raw Data SWRI Format'!L202</f>
        <v>1800</v>
      </c>
      <c r="C202">
        <f>'Raw Data SWRI Format'!Y202</f>
        <v>90</v>
      </c>
      <c r="D202">
        <f>'Raw Data SWRI Format'!AB202</f>
        <v>25</v>
      </c>
      <c r="E202" s="44">
        <f>'Raw Data SWRI Format'!AD202</f>
        <v>38</v>
      </c>
      <c r="F202" s="44">
        <f>'Raw Data SWRI Format'!AG202</f>
        <v>998.9</v>
      </c>
      <c r="G202">
        <f>'Raw Data SWRI Format'!AC202</f>
        <v>40.200000000000003</v>
      </c>
      <c r="H202">
        <f>'Raw Data SWRI Format'!AA202</f>
        <v>89.9</v>
      </c>
      <c r="I202">
        <f>'Raw Data SWRI Format'!AE202</f>
        <v>95.4</v>
      </c>
      <c r="J202">
        <f>'Raw Data SWRI Format'!X202</f>
        <v>96</v>
      </c>
      <c r="K202">
        <f>'Raw Data SWRI Format'!AP202</f>
        <v>98.7</v>
      </c>
      <c r="L202">
        <f>'Raw Data SWRI Format'!N202</f>
        <v>111.94</v>
      </c>
      <c r="M202" s="44">
        <f>'Raw Data SWRI Format'!M202</f>
        <v>66.3</v>
      </c>
      <c r="N202">
        <f>'Raw Data SWRI Format'!V202</f>
        <v>21.1</v>
      </c>
      <c r="O202">
        <f>'Raw Data SWRI Format'!O202</f>
        <v>572.1</v>
      </c>
      <c r="P202">
        <f>'Raw Data SWRI Format'!P202</f>
        <v>368.4</v>
      </c>
      <c r="Q202">
        <f>'Raw Data SWRI Format'!T202</f>
        <v>99.8</v>
      </c>
      <c r="R202">
        <f>'Raw Data SWRI Format'!U202</f>
        <v>5.3</v>
      </c>
      <c r="S202">
        <f>'Raw Data SWRI Format'!AQ202</f>
        <v>102.9</v>
      </c>
      <c r="T202">
        <f>'Raw Data SWRI Format'!AH202</f>
        <v>0.73194999999999999</v>
      </c>
      <c r="U202">
        <f>'Raw Data SWRI Format'!AI202</f>
        <v>90</v>
      </c>
      <c r="V202">
        <f>'Raw Data SWRI Format'!AL202</f>
        <v>84</v>
      </c>
      <c r="W202">
        <f>'Raw Data SWRI Format'!AJ202</f>
        <v>1.4970000000000001</v>
      </c>
      <c r="X202">
        <f>'Raw Data SWRI Format'!AM202</f>
        <v>0.7319</v>
      </c>
      <c r="Y202">
        <f>'Raw Data SWRI Format'!AK202</f>
        <v>8.0599999999999997E-4</v>
      </c>
      <c r="Z202" s="33">
        <f>100*(('Test Info and Baseline Info'!$C$20-'Test Data'!X202)/('Test Data'!X202-'Test Data'!Y202))</f>
        <v>12.998328532309122</v>
      </c>
      <c r="AA202" s="33">
        <f>100*(('Test Info and Baseline Info'!$C$22-(T202+'Test Info and Baseline Info'!$G$5*(90-'Test Data'!U202)))/((T202+'Test Info and Baseline Info'!$G$5*(90-'Test Data'!U202))-'Test Data'!Y202))</f>
        <v>12.822371516418107</v>
      </c>
    </row>
    <row r="203" spans="1:27">
      <c r="A203" s="15">
        <v>20.2</v>
      </c>
      <c r="B203">
        <f>'Raw Data SWRI Format'!L203</f>
        <v>1800</v>
      </c>
      <c r="C203">
        <f>'Raw Data SWRI Format'!Y203</f>
        <v>90</v>
      </c>
      <c r="D203">
        <f>'Raw Data SWRI Format'!AB203</f>
        <v>24.9</v>
      </c>
      <c r="E203" s="44">
        <f>'Raw Data SWRI Format'!AD203</f>
        <v>38.6</v>
      </c>
      <c r="F203" s="44">
        <f>'Raw Data SWRI Format'!AG203</f>
        <v>998.9</v>
      </c>
      <c r="G203">
        <f>'Raw Data SWRI Format'!AC203</f>
        <v>40.1</v>
      </c>
      <c r="H203">
        <f>'Raw Data SWRI Format'!AA203</f>
        <v>90</v>
      </c>
      <c r="I203">
        <f>'Raw Data SWRI Format'!AE203</f>
        <v>95.5</v>
      </c>
      <c r="J203">
        <f>'Raw Data SWRI Format'!X203</f>
        <v>96</v>
      </c>
      <c r="K203">
        <f>'Raw Data SWRI Format'!AP203</f>
        <v>98.7</v>
      </c>
      <c r="L203">
        <f>'Raw Data SWRI Format'!N203</f>
        <v>113.07</v>
      </c>
      <c r="M203" s="44">
        <f>'Raw Data SWRI Format'!M203</f>
        <v>67.2</v>
      </c>
      <c r="N203">
        <f>'Raw Data SWRI Format'!V203</f>
        <v>21.2</v>
      </c>
      <c r="O203">
        <f>'Raw Data SWRI Format'!O203</f>
        <v>593.5</v>
      </c>
      <c r="P203">
        <f>'Raw Data SWRI Format'!P203</f>
        <v>368.4</v>
      </c>
      <c r="Q203">
        <f>'Raw Data SWRI Format'!T203</f>
        <v>99.8</v>
      </c>
      <c r="R203">
        <f>'Raw Data SWRI Format'!U203</f>
        <v>5.3</v>
      </c>
      <c r="S203">
        <f>'Raw Data SWRI Format'!AQ203</f>
        <v>102.9</v>
      </c>
      <c r="T203">
        <f>'Raw Data SWRI Format'!AH203</f>
        <v>0.73151999999999995</v>
      </c>
      <c r="U203">
        <f>'Raw Data SWRI Format'!AI203</f>
        <v>90.1</v>
      </c>
      <c r="V203">
        <f>'Raw Data SWRI Format'!AL203</f>
        <v>83.9</v>
      </c>
      <c r="W203">
        <f>'Raw Data SWRI Format'!AJ203</f>
        <v>1.504</v>
      </c>
      <c r="X203">
        <f>'Raw Data SWRI Format'!AM203</f>
        <v>0.73160000000000003</v>
      </c>
      <c r="Y203">
        <f>'Raw Data SWRI Format'!AK203</f>
        <v>8.0500000000000005E-4</v>
      </c>
      <c r="Z203" s="33">
        <f>100*(('Test Info and Baseline Info'!$C$20-'Test Data'!X203)/('Test Data'!X203-'Test Data'!Y203))</f>
        <v>13.044697897495194</v>
      </c>
      <c r="AA203" s="33">
        <f>100*(('Test Info and Baseline Info'!$C$22-(T203+'Test Info and Baseline Info'!$G$5*(90-'Test Data'!U203)))/((T203+'Test Info and Baseline Info'!$G$5*(90-'Test Data'!U203))-'Test Data'!Y203))</f>
        <v>12.879118687952879</v>
      </c>
    </row>
    <row r="204" spans="1:27">
      <c r="A204" s="15">
        <v>20.3</v>
      </c>
      <c r="B204">
        <f>'Raw Data SWRI Format'!L204</f>
        <v>1800</v>
      </c>
      <c r="C204">
        <f>'Raw Data SWRI Format'!Y204</f>
        <v>90.3</v>
      </c>
      <c r="D204">
        <f>'Raw Data SWRI Format'!AB204</f>
        <v>24.8</v>
      </c>
      <c r="E204" s="44">
        <f>'Raw Data SWRI Format'!AD204</f>
        <v>42.1</v>
      </c>
      <c r="F204" s="44">
        <f>'Raw Data SWRI Format'!AG204</f>
        <v>998.9</v>
      </c>
      <c r="G204">
        <f>'Raw Data SWRI Format'!AC204</f>
        <v>40</v>
      </c>
      <c r="H204">
        <f>'Raw Data SWRI Format'!AA204</f>
        <v>90.3</v>
      </c>
      <c r="I204">
        <f>'Raw Data SWRI Format'!AE204</f>
        <v>95.4</v>
      </c>
      <c r="J204">
        <f>'Raw Data SWRI Format'!X204</f>
        <v>96</v>
      </c>
      <c r="K204">
        <f>'Raw Data SWRI Format'!AP204</f>
        <v>98.7</v>
      </c>
      <c r="L204">
        <f>'Raw Data SWRI Format'!N204</f>
        <v>113.47</v>
      </c>
      <c r="M204" s="44">
        <f>'Raw Data SWRI Format'!M204</f>
        <v>10.6</v>
      </c>
      <c r="N204">
        <f>'Raw Data SWRI Format'!V204</f>
        <v>21.4</v>
      </c>
      <c r="O204">
        <f>'Raw Data SWRI Format'!O204</f>
        <v>595.6</v>
      </c>
      <c r="P204">
        <f>'Raw Data SWRI Format'!P204</f>
        <v>370.2</v>
      </c>
      <c r="Q204">
        <f>'Raw Data SWRI Format'!T204</f>
        <v>100.3</v>
      </c>
      <c r="R204">
        <f>'Raw Data SWRI Format'!U204</f>
        <v>5.3</v>
      </c>
      <c r="S204">
        <f>'Raw Data SWRI Format'!AQ204</f>
        <v>102.7</v>
      </c>
      <c r="T204">
        <f>'Raw Data SWRI Format'!AH204</f>
        <v>0.73053999999999997</v>
      </c>
      <c r="U204">
        <f>'Raw Data SWRI Format'!AI204</f>
        <v>91.6</v>
      </c>
      <c r="V204">
        <f>'Raw Data SWRI Format'!AL204</f>
        <v>83.8</v>
      </c>
      <c r="W204">
        <f>'Raw Data SWRI Format'!AJ204</f>
        <v>1.4890000000000001</v>
      </c>
      <c r="X204">
        <f>'Raw Data SWRI Format'!AM204</f>
        <v>0.73260000000000003</v>
      </c>
      <c r="Y204">
        <f>'Raw Data SWRI Format'!AK204</f>
        <v>8.0099999999999995E-4</v>
      </c>
      <c r="Z204" s="33">
        <f>100*(('Test Info and Baseline Info'!$C$20-'Test Data'!X204)/('Test Data'!X204-'Test Data'!Y204))</f>
        <v>12.890151530679878</v>
      </c>
      <c r="AA204" s="33">
        <f>100*(('Test Info and Baseline Info'!$C$22-(T204+'Test Info and Baseline Info'!$G$5*(90-'Test Data'!U204)))/((T204+'Test Info and Baseline Info'!$G$5*(90-'Test Data'!U204))-'Test Data'!Y204))</f>
        <v>12.886027065075096</v>
      </c>
    </row>
    <row r="205" spans="1:27">
      <c r="A205" s="15">
        <v>20.399999999999999</v>
      </c>
      <c r="B205">
        <f>'Raw Data SWRI Format'!L205</f>
        <v>1799</v>
      </c>
      <c r="C205">
        <f>'Raw Data SWRI Format'!Y205</f>
        <v>89.9</v>
      </c>
      <c r="D205">
        <f>'Raw Data SWRI Format'!AB205</f>
        <v>25.2</v>
      </c>
      <c r="E205" s="44">
        <f>'Raw Data SWRI Format'!AD205</f>
        <v>40.799999999999997</v>
      </c>
      <c r="F205" s="44">
        <f>'Raw Data SWRI Format'!AG205</f>
        <v>998.9</v>
      </c>
      <c r="G205">
        <f>'Raw Data SWRI Format'!AC205</f>
        <v>40.1</v>
      </c>
      <c r="H205">
        <f>'Raw Data SWRI Format'!AA205</f>
        <v>90.1</v>
      </c>
      <c r="I205">
        <f>'Raw Data SWRI Format'!AE205</f>
        <v>95.7</v>
      </c>
      <c r="J205">
        <f>'Raw Data SWRI Format'!X205</f>
        <v>96</v>
      </c>
      <c r="K205">
        <f>'Raw Data SWRI Format'!AP205</f>
        <v>98.8</v>
      </c>
      <c r="L205">
        <f>'Raw Data SWRI Format'!N205</f>
        <v>113.04</v>
      </c>
      <c r="M205" s="44">
        <f>'Raw Data SWRI Format'!M205</f>
        <v>9.1</v>
      </c>
      <c r="N205">
        <f>'Raw Data SWRI Format'!V205</f>
        <v>21.3</v>
      </c>
      <c r="O205">
        <f>'Raw Data SWRI Format'!O205</f>
        <v>593.70000000000005</v>
      </c>
      <c r="P205">
        <f>'Raw Data SWRI Format'!P205</f>
        <v>371.2</v>
      </c>
      <c r="Q205">
        <f>'Raw Data SWRI Format'!T205</f>
        <v>100.8</v>
      </c>
      <c r="R205">
        <f>'Raw Data SWRI Format'!U205</f>
        <v>5.3</v>
      </c>
      <c r="S205">
        <f>'Raw Data SWRI Format'!AQ205</f>
        <v>103.1</v>
      </c>
      <c r="T205">
        <f>'Raw Data SWRI Format'!AH205</f>
        <v>0.73060000000000003</v>
      </c>
      <c r="U205">
        <f>'Raw Data SWRI Format'!AI205</f>
        <v>91.6</v>
      </c>
      <c r="V205">
        <f>'Raw Data SWRI Format'!AL205</f>
        <v>84.1</v>
      </c>
      <c r="W205">
        <f>'Raw Data SWRI Format'!AJ205</f>
        <v>1.498</v>
      </c>
      <c r="X205">
        <f>'Raw Data SWRI Format'!AM205</f>
        <v>0.73260000000000003</v>
      </c>
      <c r="Y205">
        <f>'Raw Data SWRI Format'!AK205</f>
        <v>8.03E-4</v>
      </c>
      <c r="Z205" s="33">
        <f>100*(('Test Info and Baseline Info'!$C$20-'Test Data'!X205)/('Test Data'!X205-'Test Data'!Y205))</f>
        <v>12.890186759442853</v>
      </c>
      <c r="AA205" s="33">
        <f>100*(('Test Info and Baseline Info'!$C$22-(T205+'Test Info and Baseline Info'!$G$5*(90-'Test Data'!U205)))/((T205+'Test Info and Baseline Info'!$G$5*(90-'Test Data'!U205))-'Test Data'!Y205))</f>
        <v>12.876794109891025</v>
      </c>
    </row>
    <row r="206" spans="1:27">
      <c r="A206" s="15">
        <v>20.5</v>
      </c>
      <c r="B206">
        <f>'Raw Data SWRI Format'!L206</f>
        <v>1800</v>
      </c>
      <c r="C206">
        <f>'Raw Data SWRI Format'!Y206</f>
        <v>90</v>
      </c>
      <c r="D206">
        <f>'Raw Data SWRI Format'!AB206</f>
        <v>24.8</v>
      </c>
      <c r="E206" s="44">
        <f>'Raw Data SWRI Format'!AD206</f>
        <v>38.6</v>
      </c>
      <c r="F206" s="44">
        <f>'Raw Data SWRI Format'!AG206</f>
        <v>998.9</v>
      </c>
      <c r="G206">
        <f>'Raw Data SWRI Format'!AC206</f>
        <v>40</v>
      </c>
      <c r="H206">
        <f>'Raw Data SWRI Format'!AA206</f>
        <v>90</v>
      </c>
      <c r="I206">
        <f>'Raw Data SWRI Format'!AE206</f>
        <v>95.5</v>
      </c>
      <c r="J206">
        <f>'Raw Data SWRI Format'!X206</f>
        <v>96</v>
      </c>
      <c r="K206">
        <f>'Raw Data SWRI Format'!AP206</f>
        <v>98.7</v>
      </c>
      <c r="L206">
        <f>'Raw Data SWRI Format'!N206</f>
        <v>113.72</v>
      </c>
      <c r="M206" s="44">
        <f>'Raw Data SWRI Format'!M206</f>
        <v>8.3000000000000007</v>
      </c>
      <c r="N206">
        <f>'Raw Data SWRI Format'!V206</f>
        <v>21.4</v>
      </c>
      <c r="O206">
        <f>'Raw Data SWRI Format'!O206</f>
        <v>593.79999999999995</v>
      </c>
      <c r="P206">
        <f>'Raw Data SWRI Format'!P206</f>
        <v>370.6</v>
      </c>
      <c r="Q206">
        <f>'Raw Data SWRI Format'!T206</f>
        <v>100.6</v>
      </c>
      <c r="R206">
        <f>'Raw Data SWRI Format'!U206</f>
        <v>5.3</v>
      </c>
      <c r="S206">
        <f>'Raw Data SWRI Format'!AQ206</f>
        <v>102.9</v>
      </c>
      <c r="T206">
        <f>'Raw Data SWRI Format'!AH206</f>
        <v>0.72980999999999996</v>
      </c>
      <c r="U206">
        <f>'Raw Data SWRI Format'!AI206</f>
        <v>91.5</v>
      </c>
      <c r="V206">
        <f>'Raw Data SWRI Format'!AL206</f>
        <v>83.8</v>
      </c>
      <c r="W206">
        <f>'Raw Data SWRI Format'!AJ206</f>
        <v>1.506</v>
      </c>
      <c r="X206">
        <f>'Raw Data SWRI Format'!AM206</f>
        <v>0.73170000000000002</v>
      </c>
      <c r="Y206">
        <f>'Raw Data SWRI Format'!AK206</f>
        <v>8.0099999999999995E-4</v>
      </c>
      <c r="Z206" s="33">
        <f>100*(('Test Info and Baseline Info'!$C$20-'Test Data'!X206)/('Test Data'!X206-'Test Data'!Y206))</f>
        <v>13.029159979696242</v>
      </c>
      <c r="AA206" s="33">
        <f>100*(('Test Info and Baseline Info'!$C$22-(T206+'Test Info and Baseline Info'!$G$5*(90-'Test Data'!U206)))/((T206+'Test Info and Baseline Info'!$G$5*(90-'Test Data'!U206))-'Test Data'!Y206))</f>
        <v>13.008559807464648</v>
      </c>
    </row>
    <row r="207" spans="1:27">
      <c r="A207" s="15">
        <v>20.6</v>
      </c>
      <c r="B207">
        <f>'Raw Data SWRI Format'!L207</f>
        <v>1800</v>
      </c>
      <c r="C207">
        <f>'Raw Data SWRI Format'!Y207</f>
        <v>90</v>
      </c>
      <c r="D207">
        <f>'Raw Data SWRI Format'!AB207</f>
        <v>24.8</v>
      </c>
      <c r="E207" s="44">
        <f>'Raw Data SWRI Format'!AD207</f>
        <v>39.6</v>
      </c>
      <c r="F207" s="44">
        <f>'Raw Data SWRI Format'!AG207</f>
        <v>998.9</v>
      </c>
      <c r="G207">
        <f>'Raw Data SWRI Format'!AC207</f>
        <v>40</v>
      </c>
      <c r="H207">
        <f>'Raw Data SWRI Format'!AA207</f>
        <v>89.9</v>
      </c>
      <c r="I207">
        <f>'Raw Data SWRI Format'!AE207</f>
        <v>95.5</v>
      </c>
      <c r="J207">
        <f>'Raw Data SWRI Format'!X207</f>
        <v>96</v>
      </c>
      <c r="K207">
        <f>'Raw Data SWRI Format'!AP207</f>
        <v>98.8</v>
      </c>
      <c r="L207">
        <f>'Raw Data SWRI Format'!N207</f>
        <v>113.62</v>
      </c>
      <c r="M207" s="44">
        <f>'Raw Data SWRI Format'!M207</f>
        <v>9.8000000000000007</v>
      </c>
      <c r="N207">
        <f>'Raw Data SWRI Format'!V207</f>
        <v>21.5</v>
      </c>
      <c r="O207">
        <f>'Raw Data SWRI Format'!O207</f>
        <v>594.1</v>
      </c>
      <c r="P207">
        <f>'Raw Data SWRI Format'!P207</f>
        <v>371</v>
      </c>
      <c r="Q207">
        <f>'Raw Data SWRI Format'!T207</f>
        <v>100.8</v>
      </c>
      <c r="R207">
        <f>'Raw Data SWRI Format'!U207</f>
        <v>5.3</v>
      </c>
      <c r="S207">
        <f>'Raw Data SWRI Format'!AQ207</f>
        <v>103.2</v>
      </c>
      <c r="T207">
        <f>'Raw Data SWRI Format'!AH207</f>
        <v>0.73004999999999998</v>
      </c>
      <c r="U207">
        <f>'Raw Data SWRI Format'!AI207</f>
        <v>90.7</v>
      </c>
      <c r="V207">
        <f>'Raw Data SWRI Format'!AL207</f>
        <v>84</v>
      </c>
      <c r="W207">
        <f>'Raw Data SWRI Format'!AJ207</f>
        <v>1.5029999999999999</v>
      </c>
      <c r="X207">
        <f>'Raw Data SWRI Format'!AM207</f>
        <v>0.73099999999999998</v>
      </c>
      <c r="Y207">
        <f>'Raw Data SWRI Format'!AK207</f>
        <v>8.0400000000000003E-4</v>
      </c>
      <c r="Z207" s="33">
        <f>100*(('Test Info and Baseline Info'!$C$20-'Test Data'!X207)/('Test Data'!X207-'Test Data'!Y207))</f>
        <v>13.137568543240455</v>
      </c>
      <c r="AA207" s="33">
        <f>100*(('Test Info and Baseline Info'!$C$22-(T207+'Test Info and Baseline Info'!$G$5*(90-'Test Data'!U207)))/((T207+'Test Info and Baseline Info'!$G$5*(90-'Test Data'!U207))-'Test Data'!Y207))</f>
        <v>13.048659193779208</v>
      </c>
    </row>
    <row r="208" spans="1:27">
      <c r="A208" s="15">
        <v>20.7</v>
      </c>
      <c r="B208">
        <f>'Raw Data SWRI Format'!L208</f>
        <v>1800</v>
      </c>
      <c r="C208">
        <f>'Raw Data SWRI Format'!Y208</f>
        <v>90.1</v>
      </c>
      <c r="D208">
        <f>'Raw Data SWRI Format'!AB208</f>
        <v>24.8</v>
      </c>
      <c r="E208" s="44">
        <f>'Raw Data SWRI Format'!AD208</f>
        <v>41.4</v>
      </c>
      <c r="F208" s="44">
        <f>'Raw Data SWRI Format'!AG208</f>
        <v>998.9</v>
      </c>
      <c r="G208">
        <f>'Raw Data SWRI Format'!AC208</f>
        <v>40</v>
      </c>
      <c r="H208">
        <f>'Raw Data SWRI Format'!AA208</f>
        <v>89.9</v>
      </c>
      <c r="I208">
        <f>'Raw Data SWRI Format'!AE208</f>
        <v>95.4</v>
      </c>
      <c r="J208">
        <f>'Raw Data SWRI Format'!X208</f>
        <v>96</v>
      </c>
      <c r="K208">
        <f>'Raw Data SWRI Format'!AP208</f>
        <v>98.7</v>
      </c>
      <c r="L208">
        <f>'Raw Data SWRI Format'!N208</f>
        <v>113.49</v>
      </c>
      <c r="M208" s="44">
        <f>'Raw Data SWRI Format'!M208</f>
        <v>10.199999999999999</v>
      </c>
      <c r="N208">
        <f>'Raw Data SWRI Format'!V208</f>
        <v>21.5</v>
      </c>
      <c r="O208">
        <f>'Raw Data SWRI Format'!O208</f>
        <v>591.4</v>
      </c>
      <c r="P208">
        <f>'Raw Data SWRI Format'!P208</f>
        <v>370.8</v>
      </c>
      <c r="Q208">
        <f>'Raw Data SWRI Format'!T208</f>
        <v>100.5</v>
      </c>
      <c r="R208">
        <f>'Raw Data SWRI Format'!U208</f>
        <v>5.2</v>
      </c>
      <c r="S208">
        <f>'Raw Data SWRI Format'!AQ208</f>
        <v>102.9</v>
      </c>
      <c r="T208">
        <f>'Raw Data SWRI Format'!AH208</f>
        <v>0.73011000000000004</v>
      </c>
      <c r="U208">
        <f>'Raw Data SWRI Format'!AI208</f>
        <v>90.3</v>
      </c>
      <c r="V208">
        <f>'Raw Data SWRI Format'!AL208</f>
        <v>83.9</v>
      </c>
      <c r="W208">
        <f>'Raw Data SWRI Format'!AJ208</f>
        <v>1.4890000000000001</v>
      </c>
      <c r="X208">
        <f>'Raw Data SWRI Format'!AM208</f>
        <v>0.73050000000000004</v>
      </c>
      <c r="Y208">
        <f>'Raw Data SWRI Format'!AK208</f>
        <v>8.0400000000000003E-4</v>
      </c>
      <c r="Z208" s="33">
        <f>100*(('Test Info and Baseline Info'!$C$20-'Test Data'!X208)/('Test Data'!X208-'Test Data'!Y208))</f>
        <v>13.215092312415036</v>
      </c>
      <c r="AA208" s="33">
        <f>100*(('Test Info and Baseline Info'!$C$22-(T208+'Test Info and Baseline Info'!$G$5*(90-'Test Data'!U208)))/((T208+'Test Info and Baseline Info'!$G$5*(90-'Test Data'!U208))-'Test Data'!Y208))</f>
        <v>13.077992576350599</v>
      </c>
    </row>
    <row r="209" spans="1:27">
      <c r="A209" s="15">
        <v>20.8</v>
      </c>
      <c r="B209">
        <f>'Raw Data SWRI Format'!L209</f>
        <v>1801</v>
      </c>
      <c r="C209">
        <f>'Raw Data SWRI Format'!Y209</f>
        <v>90</v>
      </c>
      <c r="D209">
        <f>'Raw Data SWRI Format'!AB209</f>
        <v>25</v>
      </c>
      <c r="E209" s="44">
        <f>'Raw Data SWRI Format'!AD209</f>
        <v>38.9</v>
      </c>
      <c r="F209" s="44">
        <f>'Raw Data SWRI Format'!AG209</f>
        <v>998.9</v>
      </c>
      <c r="G209">
        <f>'Raw Data SWRI Format'!AC209</f>
        <v>40</v>
      </c>
      <c r="H209">
        <f>'Raw Data SWRI Format'!AA209</f>
        <v>90</v>
      </c>
      <c r="I209">
        <f>'Raw Data SWRI Format'!AE209</f>
        <v>95.5</v>
      </c>
      <c r="J209">
        <f>'Raw Data SWRI Format'!X209</f>
        <v>96</v>
      </c>
      <c r="K209">
        <f>'Raw Data SWRI Format'!AP209</f>
        <v>98.8</v>
      </c>
      <c r="L209">
        <f>'Raw Data SWRI Format'!N209</f>
        <v>113.15</v>
      </c>
      <c r="M209" s="44">
        <f>'Raw Data SWRI Format'!M209</f>
        <v>9.8000000000000007</v>
      </c>
      <c r="N209">
        <f>'Raw Data SWRI Format'!V209</f>
        <v>21.4</v>
      </c>
      <c r="O209">
        <f>'Raw Data SWRI Format'!O209</f>
        <v>595.79999999999995</v>
      </c>
      <c r="P209">
        <f>'Raw Data SWRI Format'!P209</f>
        <v>370.5</v>
      </c>
      <c r="Q209">
        <f>'Raw Data SWRI Format'!T209</f>
        <v>100.6</v>
      </c>
      <c r="R209">
        <f>'Raw Data SWRI Format'!U209</f>
        <v>5.3</v>
      </c>
      <c r="S209">
        <f>'Raw Data SWRI Format'!AQ209</f>
        <v>103.1</v>
      </c>
      <c r="T209">
        <f>'Raw Data SWRI Format'!AH209</f>
        <v>0.73011000000000004</v>
      </c>
      <c r="U209">
        <f>'Raw Data SWRI Format'!AI209</f>
        <v>90.2</v>
      </c>
      <c r="V209">
        <f>'Raw Data SWRI Format'!AL209</f>
        <v>83.9</v>
      </c>
      <c r="W209">
        <f>'Raw Data SWRI Format'!AJ209</f>
        <v>1.4910000000000001</v>
      </c>
      <c r="X209">
        <f>'Raw Data SWRI Format'!AM209</f>
        <v>0.73040000000000005</v>
      </c>
      <c r="Y209">
        <f>'Raw Data SWRI Format'!AK209</f>
        <v>8.0500000000000005E-4</v>
      </c>
      <c r="Z209" s="33">
        <f>100*(('Test Info and Baseline Info'!$C$20-'Test Data'!X209)/('Test Data'!X209-'Test Data'!Y209))</f>
        <v>13.230627951123566</v>
      </c>
      <c r="AA209" s="33">
        <f>100*(('Test Info and Baseline Info'!$C$22-(T209+'Test Info and Baseline Info'!$G$5*(90-'Test Data'!U209)))/((T209+'Test Info and Baseline Info'!$G$5*(90-'Test Data'!U209))-'Test Data'!Y209))</f>
        <v>13.08767172786173</v>
      </c>
    </row>
    <row r="210" spans="1:27">
      <c r="A210" s="15">
        <v>20.9</v>
      </c>
      <c r="B210">
        <f>'Raw Data SWRI Format'!L210</f>
        <v>1800</v>
      </c>
      <c r="C210">
        <f>'Raw Data SWRI Format'!Y210</f>
        <v>90</v>
      </c>
      <c r="D210">
        <f>'Raw Data SWRI Format'!AB210</f>
        <v>25.1</v>
      </c>
      <c r="E210" s="44">
        <f>'Raw Data SWRI Format'!AD210</f>
        <v>40.4</v>
      </c>
      <c r="F210" s="44">
        <f>'Raw Data SWRI Format'!AG210</f>
        <v>998.9</v>
      </c>
      <c r="G210">
        <f>'Raw Data SWRI Format'!AC210</f>
        <v>39.9</v>
      </c>
      <c r="H210">
        <f>'Raw Data SWRI Format'!AA210</f>
        <v>90</v>
      </c>
      <c r="I210">
        <f>'Raw Data SWRI Format'!AE210</f>
        <v>95.5</v>
      </c>
      <c r="J210">
        <f>'Raw Data SWRI Format'!X210</f>
        <v>96</v>
      </c>
      <c r="K210">
        <f>'Raw Data SWRI Format'!AP210</f>
        <v>98.8</v>
      </c>
      <c r="L210">
        <f>'Raw Data SWRI Format'!N210</f>
        <v>114.27</v>
      </c>
      <c r="M210" s="44">
        <f>'Raw Data SWRI Format'!M210</f>
        <v>8.6999999999999993</v>
      </c>
      <c r="N210">
        <f>'Raw Data SWRI Format'!V210</f>
        <v>21.4</v>
      </c>
      <c r="O210">
        <f>'Raw Data SWRI Format'!O210</f>
        <v>594.4</v>
      </c>
      <c r="P210">
        <f>'Raw Data SWRI Format'!P210</f>
        <v>370.4</v>
      </c>
      <c r="Q210">
        <f>'Raw Data SWRI Format'!T210</f>
        <v>100.8</v>
      </c>
      <c r="R210">
        <f>'Raw Data SWRI Format'!U210</f>
        <v>5.3</v>
      </c>
      <c r="S210">
        <f>'Raw Data SWRI Format'!AQ210</f>
        <v>103</v>
      </c>
      <c r="T210">
        <f>'Raw Data SWRI Format'!AH210</f>
        <v>0.73114999999999997</v>
      </c>
      <c r="U210">
        <f>'Raw Data SWRI Format'!AI210</f>
        <v>90.1</v>
      </c>
      <c r="V210">
        <f>'Raw Data SWRI Format'!AL210</f>
        <v>84</v>
      </c>
      <c r="W210">
        <f>'Raw Data SWRI Format'!AJ210</f>
        <v>1.4990000000000001</v>
      </c>
      <c r="X210">
        <f>'Raw Data SWRI Format'!AM210</f>
        <v>0.73129999999999995</v>
      </c>
      <c r="Y210">
        <f>'Raw Data SWRI Format'!AK210</f>
        <v>8.0500000000000005E-4</v>
      </c>
      <c r="Z210" s="33">
        <f>100*(('Test Info and Baseline Info'!$C$20-'Test Data'!X210)/('Test Data'!X210-'Test Data'!Y210))</f>
        <v>13.091123142526657</v>
      </c>
      <c r="AA210" s="33">
        <f>100*(('Test Info and Baseline Info'!$C$22-(T210+'Test Info and Baseline Info'!$G$5*(90-'Test Data'!U210)))/((T210+'Test Info and Baseline Info'!$G$5*(90-'Test Data'!U210))-'Test Data'!Y210))</f>
        <v>12.9362994865145</v>
      </c>
    </row>
    <row r="211" spans="1:27">
      <c r="A211" s="15">
        <v>21</v>
      </c>
      <c r="B211">
        <f>'Raw Data SWRI Format'!L211</f>
        <v>1800</v>
      </c>
      <c r="C211">
        <f>'Raw Data SWRI Format'!Y211</f>
        <v>90</v>
      </c>
      <c r="D211">
        <f>'Raw Data SWRI Format'!AB211</f>
        <v>25</v>
      </c>
      <c r="E211" s="44">
        <f>'Raw Data SWRI Format'!AD211</f>
        <v>40.9</v>
      </c>
      <c r="F211" s="44">
        <f>'Raw Data SWRI Format'!AG211</f>
        <v>998.9</v>
      </c>
      <c r="G211">
        <f>'Raw Data SWRI Format'!AC211</f>
        <v>40</v>
      </c>
      <c r="H211">
        <f>'Raw Data SWRI Format'!AA211</f>
        <v>90</v>
      </c>
      <c r="I211">
        <f>'Raw Data SWRI Format'!AE211</f>
        <v>95.5</v>
      </c>
      <c r="J211">
        <f>'Raw Data SWRI Format'!X211</f>
        <v>96</v>
      </c>
      <c r="K211">
        <f>'Raw Data SWRI Format'!AP211</f>
        <v>98.7</v>
      </c>
      <c r="L211">
        <f>'Raw Data SWRI Format'!N211</f>
        <v>114.3</v>
      </c>
      <c r="M211" s="44">
        <f>'Raw Data SWRI Format'!M211</f>
        <v>9.9</v>
      </c>
      <c r="N211">
        <f>'Raw Data SWRI Format'!V211</f>
        <v>21.6</v>
      </c>
      <c r="O211">
        <f>'Raw Data SWRI Format'!O211</f>
        <v>594.70000000000005</v>
      </c>
      <c r="P211">
        <f>'Raw Data SWRI Format'!P211</f>
        <v>370.5</v>
      </c>
      <c r="Q211">
        <f>'Raw Data SWRI Format'!T211</f>
        <v>100.7</v>
      </c>
      <c r="R211">
        <f>'Raw Data SWRI Format'!U211</f>
        <v>5.3</v>
      </c>
      <c r="S211">
        <f>'Raw Data SWRI Format'!AQ211</f>
        <v>103.1</v>
      </c>
      <c r="T211">
        <f>'Raw Data SWRI Format'!AH211</f>
        <v>0.73085</v>
      </c>
      <c r="U211">
        <f>'Raw Data SWRI Format'!AI211</f>
        <v>90.1</v>
      </c>
      <c r="V211">
        <f>'Raw Data SWRI Format'!AL211</f>
        <v>84</v>
      </c>
      <c r="W211">
        <f>'Raw Data SWRI Format'!AJ211</f>
        <v>1.4990000000000001</v>
      </c>
      <c r="X211">
        <f>'Raw Data SWRI Format'!AM211</f>
        <v>0.73089999999999999</v>
      </c>
      <c r="Y211">
        <f>'Raw Data SWRI Format'!AK211</f>
        <v>8.0500000000000005E-4</v>
      </c>
      <c r="Z211" s="33">
        <f>100*(('Test Info and Baseline Info'!$C$20-'Test Data'!X211)/('Test Data'!X211-'Test Data'!Y211))</f>
        <v>13.153082817989448</v>
      </c>
      <c r="AA211" s="33">
        <f>100*(('Test Info and Baseline Info'!$C$22-(T211+'Test Info and Baseline Info'!$G$5*(90-'Test Data'!U211)))/((T211+'Test Info and Baseline Info'!$G$5*(90-'Test Data'!U211))-'Test Data'!Y211))</f>
        <v>12.982704842071893</v>
      </c>
    </row>
    <row r="212" spans="1:27">
      <c r="A212" s="15">
        <v>21.1</v>
      </c>
      <c r="B212">
        <f>'Raw Data SWRI Format'!L212</f>
        <v>1800</v>
      </c>
      <c r="C212">
        <f>'Raw Data SWRI Format'!Y212</f>
        <v>90</v>
      </c>
      <c r="D212">
        <f>'Raw Data SWRI Format'!AB212</f>
        <v>24.9</v>
      </c>
      <c r="E212" s="44">
        <f>'Raw Data SWRI Format'!AD212</f>
        <v>38.700000000000003</v>
      </c>
      <c r="F212" s="44">
        <f>'Raw Data SWRI Format'!AG212</f>
        <v>998.9</v>
      </c>
      <c r="G212">
        <f>'Raw Data SWRI Format'!AC212</f>
        <v>40.1</v>
      </c>
      <c r="H212">
        <f>'Raw Data SWRI Format'!AA212</f>
        <v>90.1</v>
      </c>
      <c r="I212">
        <f>'Raw Data SWRI Format'!AE212</f>
        <v>95.5</v>
      </c>
      <c r="J212">
        <f>'Raw Data SWRI Format'!X212</f>
        <v>96</v>
      </c>
      <c r="K212">
        <f>'Raw Data SWRI Format'!AP212</f>
        <v>98.7</v>
      </c>
      <c r="L212">
        <f>'Raw Data SWRI Format'!N212</f>
        <v>112.43</v>
      </c>
      <c r="M212" s="44">
        <f>'Raw Data SWRI Format'!M212</f>
        <v>11.3</v>
      </c>
      <c r="N212">
        <f>'Raw Data SWRI Format'!V212</f>
        <v>21.5</v>
      </c>
      <c r="O212">
        <f>'Raw Data SWRI Format'!O212</f>
        <v>580.20000000000005</v>
      </c>
      <c r="P212">
        <f>'Raw Data SWRI Format'!P212</f>
        <v>370.5</v>
      </c>
      <c r="Q212">
        <f>'Raw Data SWRI Format'!T212</f>
        <v>100.7</v>
      </c>
      <c r="R212">
        <f>'Raw Data SWRI Format'!U212</f>
        <v>5.3</v>
      </c>
      <c r="S212">
        <f>'Raw Data SWRI Format'!AQ212</f>
        <v>103</v>
      </c>
      <c r="T212">
        <f>'Raw Data SWRI Format'!AH212</f>
        <v>0.73011000000000004</v>
      </c>
      <c r="U212">
        <f>'Raw Data SWRI Format'!AI212</f>
        <v>90</v>
      </c>
      <c r="V212">
        <f>'Raw Data SWRI Format'!AL212</f>
        <v>84.1</v>
      </c>
      <c r="W212">
        <f>'Raw Data SWRI Format'!AJ212</f>
        <v>1.504</v>
      </c>
      <c r="X212">
        <f>'Raw Data SWRI Format'!AM212</f>
        <v>0.73009999999999997</v>
      </c>
      <c r="Y212">
        <f>'Raw Data SWRI Format'!AK212</f>
        <v>8.0699999999999999E-4</v>
      </c>
      <c r="Z212" s="33">
        <f>100*(('Test Info and Baseline Info'!$C$20-'Test Data'!X212)/('Test Data'!X212-'Test Data'!Y212))</f>
        <v>13.277242480045755</v>
      </c>
      <c r="AA212" s="33">
        <f>100*(('Test Info and Baseline Info'!$C$22-(T212+'Test Info and Baseline Info'!$G$5*(90-'Test Data'!U212)))/((T212+'Test Info and Baseline Info'!$G$5*(90-'Test Data'!U212))-'Test Data'!Y212))</f>
        <v>13.107035073213732</v>
      </c>
    </row>
    <row r="213" spans="1:27">
      <c r="A213" s="15">
        <v>21.2</v>
      </c>
      <c r="B213">
        <f>'Raw Data SWRI Format'!L213</f>
        <v>1800</v>
      </c>
      <c r="C213">
        <f>'Raw Data SWRI Format'!Y213</f>
        <v>90.1</v>
      </c>
      <c r="D213">
        <f>'Raw Data SWRI Format'!AB213</f>
        <v>25</v>
      </c>
      <c r="E213" s="44">
        <f>'Raw Data SWRI Format'!AD213</f>
        <v>40.700000000000003</v>
      </c>
      <c r="F213" s="44">
        <f>'Raw Data SWRI Format'!AG213</f>
        <v>998.9</v>
      </c>
      <c r="G213">
        <f>'Raw Data SWRI Format'!AC213</f>
        <v>40.1</v>
      </c>
      <c r="H213">
        <f>'Raw Data SWRI Format'!AA213</f>
        <v>90.1</v>
      </c>
      <c r="I213">
        <f>'Raw Data SWRI Format'!AE213</f>
        <v>95.6</v>
      </c>
      <c r="J213">
        <f>'Raw Data SWRI Format'!X213</f>
        <v>96</v>
      </c>
      <c r="K213">
        <f>'Raw Data SWRI Format'!AP213</f>
        <v>98.8</v>
      </c>
      <c r="L213">
        <f>'Raw Data SWRI Format'!N213</f>
        <v>114</v>
      </c>
      <c r="M213" s="44">
        <f>'Raw Data SWRI Format'!M213</f>
        <v>10.199999999999999</v>
      </c>
      <c r="N213">
        <f>'Raw Data SWRI Format'!V213</f>
        <v>21.8</v>
      </c>
      <c r="O213">
        <f>'Raw Data SWRI Format'!O213</f>
        <v>582.4</v>
      </c>
      <c r="P213">
        <f>'Raw Data SWRI Format'!P213</f>
        <v>370</v>
      </c>
      <c r="Q213">
        <f>'Raw Data SWRI Format'!T213</f>
        <v>100.7</v>
      </c>
      <c r="R213">
        <f>'Raw Data SWRI Format'!U213</f>
        <v>5.3</v>
      </c>
      <c r="S213">
        <f>'Raw Data SWRI Format'!AQ213</f>
        <v>103.1</v>
      </c>
      <c r="T213">
        <f>'Raw Data SWRI Format'!AH213</f>
        <v>0.73053999999999997</v>
      </c>
      <c r="U213">
        <f>'Raw Data SWRI Format'!AI213</f>
        <v>90.1</v>
      </c>
      <c r="V213">
        <f>'Raw Data SWRI Format'!AL213</f>
        <v>84.1</v>
      </c>
      <c r="W213">
        <f>'Raw Data SWRI Format'!AJ213</f>
        <v>1.504</v>
      </c>
      <c r="X213">
        <f>'Raw Data SWRI Format'!AM213</f>
        <v>0.73070000000000002</v>
      </c>
      <c r="Y213">
        <f>'Raw Data SWRI Format'!AK213</f>
        <v>8.0599999999999997E-4</v>
      </c>
      <c r="Z213" s="33">
        <f>100*(('Test Info and Baseline Info'!$C$20-'Test Data'!X213)/('Test Data'!X213-'Test Data'!Y213))</f>
        <v>13.184106185281703</v>
      </c>
      <c r="AA213" s="33">
        <f>100*(('Test Info and Baseline Info'!$C$22-(T213+'Test Info and Baseline Info'!$G$5*(90-'Test Data'!U213)))/((T213+'Test Info and Baseline Info'!$G$5*(90-'Test Data'!U213))-'Test Data'!Y213))</f>
        <v>13.030714978841701</v>
      </c>
    </row>
    <row r="214" spans="1:27">
      <c r="A214" s="15">
        <v>21.3</v>
      </c>
      <c r="B214">
        <f>'Raw Data SWRI Format'!L214</f>
        <v>1800</v>
      </c>
      <c r="C214">
        <f>'Raw Data SWRI Format'!Y214</f>
        <v>90</v>
      </c>
      <c r="D214">
        <f>'Raw Data SWRI Format'!AB214</f>
        <v>25.2</v>
      </c>
      <c r="E214" s="44">
        <f>'Raw Data SWRI Format'!AD214</f>
        <v>39.6</v>
      </c>
      <c r="F214" s="44">
        <f>'Raw Data SWRI Format'!AG214</f>
        <v>998.9</v>
      </c>
      <c r="G214">
        <f>'Raw Data SWRI Format'!AC214</f>
        <v>40</v>
      </c>
      <c r="H214">
        <f>'Raw Data SWRI Format'!AA214</f>
        <v>90.1</v>
      </c>
      <c r="I214">
        <f>'Raw Data SWRI Format'!AE214</f>
        <v>95.6</v>
      </c>
      <c r="J214">
        <f>'Raw Data SWRI Format'!X214</f>
        <v>96</v>
      </c>
      <c r="K214">
        <f>'Raw Data SWRI Format'!AP214</f>
        <v>98.8</v>
      </c>
      <c r="L214">
        <f>'Raw Data SWRI Format'!N214</f>
        <v>113.25</v>
      </c>
      <c r="M214" s="44">
        <f>'Raw Data SWRI Format'!M214</f>
        <v>10.199999999999999</v>
      </c>
      <c r="N214">
        <f>'Raw Data SWRI Format'!V214</f>
        <v>21.7</v>
      </c>
      <c r="O214">
        <f>'Raw Data SWRI Format'!O214</f>
        <v>591</v>
      </c>
      <c r="P214">
        <f>'Raw Data SWRI Format'!P214</f>
        <v>370.5</v>
      </c>
      <c r="Q214">
        <f>'Raw Data SWRI Format'!T214</f>
        <v>100.8</v>
      </c>
      <c r="R214">
        <f>'Raw Data SWRI Format'!U214</f>
        <v>5.3</v>
      </c>
      <c r="S214">
        <f>'Raw Data SWRI Format'!AQ214</f>
        <v>103.1</v>
      </c>
      <c r="T214">
        <f>'Raw Data SWRI Format'!AH214</f>
        <v>0.72992999999999997</v>
      </c>
      <c r="U214">
        <f>'Raw Data SWRI Format'!AI214</f>
        <v>90</v>
      </c>
      <c r="V214">
        <f>'Raw Data SWRI Format'!AL214</f>
        <v>84</v>
      </c>
      <c r="W214">
        <f>'Raw Data SWRI Format'!AJ214</f>
        <v>1.5</v>
      </c>
      <c r="X214">
        <f>'Raw Data SWRI Format'!AM214</f>
        <v>0.72989999999999999</v>
      </c>
      <c r="Y214">
        <f>'Raw Data SWRI Format'!AK214</f>
        <v>8.0599999999999997E-4</v>
      </c>
      <c r="Z214" s="33">
        <f>100*(('Test Info and Baseline Info'!$C$20-'Test Data'!X214)/('Test Data'!X214-'Test Data'!Y214))</f>
        <v>13.308297695496062</v>
      </c>
      <c r="AA214" s="33">
        <f>100*(('Test Info and Baseline Info'!$C$22-(T214+'Test Info and Baseline Info'!$G$5*(90-'Test Data'!U214)))/((T214+'Test Info and Baseline Info'!$G$5*(90-'Test Data'!U214))-'Test Data'!Y214))</f>
        <v>13.13494001020403</v>
      </c>
    </row>
    <row r="215" spans="1:27">
      <c r="A215" s="15">
        <v>21.4</v>
      </c>
      <c r="B215">
        <f>'Raw Data SWRI Format'!L215</f>
        <v>1800</v>
      </c>
      <c r="C215">
        <f>'Raw Data SWRI Format'!Y215</f>
        <v>90</v>
      </c>
      <c r="D215">
        <f>'Raw Data SWRI Format'!AB215</f>
        <v>24.9</v>
      </c>
      <c r="E215" s="44">
        <f>'Raw Data SWRI Format'!AD215</f>
        <v>39.700000000000003</v>
      </c>
      <c r="F215" s="44">
        <f>'Raw Data SWRI Format'!AG215</f>
        <v>998.9</v>
      </c>
      <c r="G215">
        <f>'Raw Data SWRI Format'!AC215</f>
        <v>39.9</v>
      </c>
      <c r="H215">
        <f>'Raw Data SWRI Format'!AA215</f>
        <v>89.9</v>
      </c>
      <c r="I215">
        <f>'Raw Data SWRI Format'!AE215</f>
        <v>95.5</v>
      </c>
      <c r="J215">
        <f>'Raw Data SWRI Format'!X215</f>
        <v>96</v>
      </c>
      <c r="K215">
        <f>'Raw Data SWRI Format'!AP215</f>
        <v>98.7</v>
      </c>
      <c r="L215">
        <f>'Raw Data SWRI Format'!N215</f>
        <v>114.9</v>
      </c>
      <c r="M215" s="44">
        <f>'Raw Data SWRI Format'!M215</f>
        <v>12.9</v>
      </c>
      <c r="N215">
        <f>'Raw Data SWRI Format'!V215</f>
        <v>21.8</v>
      </c>
      <c r="O215">
        <f>'Raw Data SWRI Format'!O215</f>
        <v>595.20000000000005</v>
      </c>
      <c r="P215">
        <f>'Raw Data SWRI Format'!P215</f>
        <v>370.6</v>
      </c>
      <c r="Q215">
        <f>'Raw Data SWRI Format'!T215</f>
        <v>100.8</v>
      </c>
      <c r="R215">
        <f>'Raw Data SWRI Format'!U215</f>
        <v>5.3</v>
      </c>
      <c r="S215">
        <f>'Raw Data SWRI Format'!AQ215</f>
        <v>103.1</v>
      </c>
      <c r="T215">
        <f>'Raw Data SWRI Format'!AH215</f>
        <v>0.73041999999999996</v>
      </c>
      <c r="U215">
        <f>'Raw Data SWRI Format'!AI215</f>
        <v>90</v>
      </c>
      <c r="V215">
        <f>'Raw Data SWRI Format'!AL215</f>
        <v>84</v>
      </c>
      <c r="W215">
        <f>'Raw Data SWRI Format'!AJ215</f>
        <v>1.4990000000000001</v>
      </c>
      <c r="X215">
        <f>'Raw Data SWRI Format'!AM215</f>
        <v>0.73040000000000005</v>
      </c>
      <c r="Y215">
        <f>'Raw Data SWRI Format'!AK215</f>
        <v>8.0599999999999997E-4</v>
      </c>
      <c r="Z215" s="33">
        <f>100*(('Test Info and Baseline Info'!$C$20-'Test Data'!X215)/('Test Data'!X215-'Test Data'!Y215))</f>
        <v>13.230646085357062</v>
      </c>
      <c r="AA215" s="33">
        <f>100*(('Test Info and Baseline Info'!$C$22-(T215+'Test Info and Baseline Info'!$G$5*(90-'Test Data'!U215)))/((T215+'Test Info and Baseline Info'!$G$5*(90-'Test Data'!U215))-'Test Data'!Y215))</f>
        <v>13.058959943202849</v>
      </c>
    </row>
    <row r="216" spans="1:27">
      <c r="A216" s="15">
        <v>21.5</v>
      </c>
      <c r="B216">
        <f>'Raw Data SWRI Format'!L216</f>
        <v>1800</v>
      </c>
      <c r="C216">
        <f>'Raw Data SWRI Format'!Y216</f>
        <v>89.9</v>
      </c>
      <c r="D216">
        <f>'Raw Data SWRI Format'!AB216</f>
        <v>24.8</v>
      </c>
      <c r="E216" s="44">
        <f>'Raw Data SWRI Format'!AD216</f>
        <v>39.200000000000003</v>
      </c>
      <c r="F216" s="44">
        <f>'Raw Data SWRI Format'!AG216</f>
        <v>998.9</v>
      </c>
      <c r="G216">
        <f>'Raw Data SWRI Format'!AC216</f>
        <v>39.9</v>
      </c>
      <c r="H216">
        <f>'Raw Data SWRI Format'!AA216</f>
        <v>89.9</v>
      </c>
      <c r="I216">
        <f>'Raw Data SWRI Format'!AE216</f>
        <v>95.4</v>
      </c>
      <c r="J216">
        <f>'Raw Data SWRI Format'!X216</f>
        <v>96</v>
      </c>
      <c r="K216">
        <f>'Raw Data SWRI Format'!AP216</f>
        <v>98.7</v>
      </c>
      <c r="L216">
        <f>'Raw Data SWRI Format'!N216</f>
        <v>113.78</v>
      </c>
      <c r="M216" s="44">
        <f>'Raw Data SWRI Format'!M216</f>
        <v>11.2</v>
      </c>
      <c r="N216">
        <f>'Raw Data SWRI Format'!V216</f>
        <v>21.9</v>
      </c>
      <c r="O216">
        <f>'Raw Data SWRI Format'!O216</f>
        <v>596</v>
      </c>
      <c r="P216">
        <f>'Raw Data SWRI Format'!P216</f>
        <v>370.5</v>
      </c>
      <c r="Q216">
        <f>'Raw Data SWRI Format'!T216</f>
        <v>100.8</v>
      </c>
      <c r="R216">
        <f>'Raw Data SWRI Format'!U216</f>
        <v>5.3</v>
      </c>
      <c r="S216">
        <f>'Raw Data SWRI Format'!AQ216</f>
        <v>103</v>
      </c>
      <c r="T216">
        <f>'Raw Data SWRI Format'!AH216</f>
        <v>0.73029999999999995</v>
      </c>
      <c r="U216">
        <f>'Raw Data SWRI Format'!AI216</f>
        <v>89.9</v>
      </c>
      <c r="V216">
        <f>'Raw Data SWRI Format'!AL216</f>
        <v>84</v>
      </c>
      <c r="W216">
        <f>'Raw Data SWRI Format'!AJ216</f>
        <v>1.502</v>
      </c>
      <c r="X216">
        <f>'Raw Data SWRI Format'!AM216</f>
        <v>0.73019999999999996</v>
      </c>
      <c r="Y216">
        <f>'Raw Data SWRI Format'!AK216</f>
        <v>8.0599999999999997E-4</v>
      </c>
      <c r="Z216" s="33">
        <f>100*(('Test Info and Baseline Info'!$C$20-'Test Data'!X216)/('Test Data'!X216-'Test Data'!Y216))</f>
        <v>13.26169395415922</v>
      </c>
      <c r="AA216" s="33">
        <f>100*(('Test Info and Baseline Info'!$C$22-(T216+'Test Info and Baseline Info'!$G$5*(90-'Test Data'!U216)))/((T216+'Test Info and Baseline Info'!$G$5*(90-'Test Data'!U216))-'Test Data'!Y216))</f>
        <v>13.08721902722017</v>
      </c>
    </row>
    <row r="217" spans="1:27">
      <c r="A217" s="15">
        <v>21.6</v>
      </c>
      <c r="B217">
        <f>'Raw Data SWRI Format'!L217</f>
        <v>1800</v>
      </c>
      <c r="C217">
        <f>'Raw Data SWRI Format'!Y217</f>
        <v>90</v>
      </c>
      <c r="D217">
        <f>'Raw Data SWRI Format'!AB217</f>
        <v>24.9</v>
      </c>
      <c r="E217" s="44">
        <f>'Raw Data SWRI Format'!AD217</f>
        <v>40.200000000000003</v>
      </c>
      <c r="F217" s="44">
        <f>'Raw Data SWRI Format'!AG217</f>
        <v>998.9</v>
      </c>
      <c r="G217">
        <f>'Raw Data SWRI Format'!AC217</f>
        <v>40</v>
      </c>
      <c r="H217">
        <f>'Raw Data SWRI Format'!AA217</f>
        <v>90</v>
      </c>
      <c r="I217">
        <f>'Raw Data SWRI Format'!AE217</f>
        <v>95.5</v>
      </c>
      <c r="J217">
        <f>'Raw Data SWRI Format'!X217</f>
        <v>96</v>
      </c>
      <c r="K217">
        <f>'Raw Data SWRI Format'!AP217</f>
        <v>98.7</v>
      </c>
      <c r="L217">
        <f>'Raw Data SWRI Format'!N217</f>
        <v>114.22</v>
      </c>
      <c r="M217" s="44">
        <f>'Raw Data SWRI Format'!M217</f>
        <v>11.3</v>
      </c>
      <c r="N217">
        <f>'Raw Data SWRI Format'!V217</f>
        <v>22</v>
      </c>
      <c r="O217">
        <f>'Raw Data SWRI Format'!O217</f>
        <v>594.79999999999995</v>
      </c>
      <c r="P217">
        <f>'Raw Data SWRI Format'!P217</f>
        <v>370.3</v>
      </c>
      <c r="Q217">
        <f>'Raw Data SWRI Format'!T217</f>
        <v>100.8</v>
      </c>
      <c r="R217">
        <f>'Raw Data SWRI Format'!U217</f>
        <v>5.3</v>
      </c>
      <c r="S217">
        <f>'Raw Data SWRI Format'!AQ217</f>
        <v>103</v>
      </c>
      <c r="T217">
        <f>'Raw Data SWRI Format'!AH217</f>
        <v>0.73053999999999997</v>
      </c>
      <c r="U217">
        <f>'Raw Data SWRI Format'!AI217</f>
        <v>90.1</v>
      </c>
      <c r="V217">
        <f>'Raw Data SWRI Format'!AL217</f>
        <v>84</v>
      </c>
      <c r="W217">
        <f>'Raw Data SWRI Format'!AJ217</f>
        <v>1.506</v>
      </c>
      <c r="X217">
        <f>'Raw Data SWRI Format'!AM217</f>
        <v>0.73060000000000003</v>
      </c>
      <c r="Y217">
        <f>'Raw Data SWRI Format'!AK217</f>
        <v>8.0599999999999997E-4</v>
      </c>
      <c r="Z217" s="33">
        <f>100*(('Test Info and Baseline Info'!$C$20-'Test Data'!X217)/('Test Data'!X217-'Test Data'!Y217))</f>
        <v>13.19961523388792</v>
      </c>
      <c r="AA217" s="33">
        <f>100*(('Test Info and Baseline Info'!$C$22-(T217+'Test Info and Baseline Info'!$G$5*(90-'Test Data'!U217)))/((T217+'Test Info and Baseline Info'!$G$5*(90-'Test Data'!U217))-'Test Data'!Y217))</f>
        <v>13.030714978841701</v>
      </c>
    </row>
    <row r="218" spans="1:27">
      <c r="A218" s="15">
        <v>21.7</v>
      </c>
      <c r="B218">
        <f>'Raw Data SWRI Format'!L218</f>
        <v>1800</v>
      </c>
      <c r="C218">
        <f>'Raw Data SWRI Format'!Y218</f>
        <v>90</v>
      </c>
      <c r="D218">
        <f>'Raw Data SWRI Format'!AB218</f>
        <v>25.2</v>
      </c>
      <c r="E218" s="44">
        <f>'Raw Data SWRI Format'!AD218</f>
        <v>39.4</v>
      </c>
      <c r="F218" s="44">
        <f>'Raw Data SWRI Format'!AG218</f>
        <v>998.9</v>
      </c>
      <c r="G218">
        <f>'Raw Data SWRI Format'!AC218</f>
        <v>40</v>
      </c>
      <c r="H218">
        <f>'Raw Data SWRI Format'!AA218</f>
        <v>90</v>
      </c>
      <c r="I218">
        <f>'Raw Data SWRI Format'!AE218</f>
        <v>95.5</v>
      </c>
      <c r="J218">
        <f>'Raw Data SWRI Format'!X218</f>
        <v>96</v>
      </c>
      <c r="K218">
        <f>'Raw Data SWRI Format'!AP218</f>
        <v>98.7</v>
      </c>
      <c r="L218">
        <f>'Raw Data SWRI Format'!N218</f>
        <v>113.31</v>
      </c>
      <c r="M218" s="44">
        <f>'Raw Data SWRI Format'!M218</f>
        <v>12.5</v>
      </c>
      <c r="N218">
        <f>'Raw Data SWRI Format'!V218</f>
        <v>21.9</v>
      </c>
      <c r="O218">
        <f>'Raw Data SWRI Format'!O218</f>
        <v>594.29999999999995</v>
      </c>
      <c r="P218">
        <f>'Raw Data SWRI Format'!P218</f>
        <v>370.3</v>
      </c>
      <c r="Q218">
        <f>'Raw Data SWRI Format'!T218</f>
        <v>100.7</v>
      </c>
      <c r="R218">
        <f>'Raw Data SWRI Format'!U218</f>
        <v>5.3</v>
      </c>
      <c r="S218">
        <f>'Raw Data SWRI Format'!AQ218</f>
        <v>103.2</v>
      </c>
      <c r="T218">
        <f>'Raw Data SWRI Format'!AH218</f>
        <v>0.73085</v>
      </c>
      <c r="U218">
        <f>'Raw Data SWRI Format'!AI218</f>
        <v>90</v>
      </c>
      <c r="V218">
        <f>'Raw Data SWRI Format'!AL218</f>
        <v>84.1</v>
      </c>
      <c r="W218">
        <f>'Raw Data SWRI Format'!AJ218</f>
        <v>1.5049999999999999</v>
      </c>
      <c r="X218">
        <f>'Raw Data SWRI Format'!AM218</f>
        <v>0.73080000000000001</v>
      </c>
      <c r="Y218">
        <f>'Raw Data SWRI Format'!AK218</f>
        <v>8.0699999999999999E-4</v>
      </c>
      <c r="Z218" s="33">
        <f>100*(('Test Info and Baseline Info'!$C$20-'Test Data'!X218)/('Test Data'!X218-'Test Data'!Y218))</f>
        <v>13.168619425117781</v>
      </c>
      <c r="AA218" s="33">
        <f>100*(('Test Info and Baseline Info'!$C$22-(T218+'Test Info and Baseline Info'!$G$5*(90-'Test Data'!U218)))/((T218+'Test Info and Baseline Info'!$G$5*(90-'Test Data'!U218))-'Test Data'!Y218))</f>
        <v>12.992385380039256</v>
      </c>
    </row>
    <row r="219" spans="1:27">
      <c r="A219" s="15">
        <v>21.8</v>
      </c>
      <c r="B219">
        <f>'Raw Data SWRI Format'!L219</f>
        <v>1800</v>
      </c>
      <c r="C219">
        <f>'Raw Data SWRI Format'!Y219</f>
        <v>90</v>
      </c>
      <c r="D219">
        <f>'Raw Data SWRI Format'!AB219</f>
        <v>24.8</v>
      </c>
      <c r="E219" s="44">
        <f>'Raw Data SWRI Format'!AD219</f>
        <v>40.799999999999997</v>
      </c>
      <c r="F219" s="44">
        <f>'Raw Data SWRI Format'!AG219</f>
        <v>998.9</v>
      </c>
      <c r="G219">
        <f>'Raw Data SWRI Format'!AC219</f>
        <v>39.9</v>
      </c>
      <c r="H219">
        <f>'Raw Data SWRI Format'!AA219</f>
        <v>90</v>
      </c>
      <c r="I219">
        <f>'Raw Data SWRI Format'!AE219</f>
        <v>95.5</v>
      </c>
      <c r="J219">
        <f>'Raw Data SWRI Format'!X219</f>
        <v>96.1</v>
      </c>
      <c r="K219">
        <f>'Raw Data SWRI Format'!AP219</f>
        <v>98.7</v>
      </c>
      <c r="L219">
        <f>'Raw Data SWRI Format'!N219</f>
        <v>114.4</v>
      </c>
      <c r="M219" s="44">
        <f>'Raw Data SWRI Format'!M219</f>
        <v>13</v>
      </c>
      <c r="N219">
        <f>'Raw Data SWRI Format'!V219</f>
        <v>22.1</v>
      </c>
      <c r="O219">
        <f>'Raw Data SWRI Format'!O219</f>
        <v>596</v>
      </c>
      <c r="P219">
        <f>'Raw Data SWRI Format'!P219</f>
        <v>370.8</v>
      </c>
      <c r="Q219">
        <f>'Raw Data SWRI Format'!T219</f>
        <v>100.6</v>
      </c>
      <c r="R219">
        <f>'Raw Data SWRI Format'!U219</f>
        <v>5.3</v>
      </c>
      <c r="S219">
        <f>'Raw Data SWRI Format'!AQ219</f>
        <v>103.2</v>
      </c>
      <c r="T219">
        <f>'Raw Data SWRI Format'!AH219</f>
        <v>0.73029999999999995</v>
      </c>
      <c r="U219">
        <f>'Raw Data SWRI Format'!AI219</f>
        <v>90</v>
      </c>
      <c r="V219">
        <f>'Raw Data SWRI Format'!AL219</f>
        <v>84</v>
      </c>
      <c r="W219">
        <f>'Raw Data SWRI Format'!AJ219</f>
        <v>1.502</v>
      </c>
      <c r="X219">
        <f>'Raw Data SWRI Format'!AM219</f>
        <v>0.73040000000000005</v>
      </c>
      <c r="Y219">
        <f>'Raw Data SWRI Format'!AK219</f>
        <v>8.0599999999999997E-4</v>
      </c>
      <c r="Z219" s="33">
        <f>100*(('Test Info and Baseline Info'!$C$20-'Test Data'!X219)/('Test Data'!X219-'Test Data'!Y219))</f>
        <v>13.230646085357062</v>
      </c>
      <c r="AA219" s="33">
        <f>100*(('Test Info and Baseline Info'!$C$22-(T219+'Test Info and Baseline Info'!$G$5*(90-'Test Data'!U219)))/((T219+'Test Info and Baseline Info'!$G$5*(90-'Test Data'!U219))-'Test Data'!Y219))</f>
        <v>13.077557868878984</v>
      </c>
    </row>
    <row r="220" spans="1:27">
      <c r="A220" s="15">
        <v>21.9</v>
      </c>
      <c r="B220">
        <f>'Raw Data SWRI Format'!L220</f>
        <v>1800</v>
      </c>
      <c r="C220">
        <f>'Raw Data SWRI Format'!Y220</f>
        <v>90</v>
      </c>
      <c r="D220">
        <f>'Raw Data SWRI Format'!AB220</f>
        <v>24.9</v>
      </c>
      <c r="E220" s="44">
        <f>'Raw Data SWRI Format'!AD220</f>
        <v>39.4</v>
      </c>
      <c r="F220" s="44">
        <f>'Raw Data SWRI Format'!AG220</f>
        <v>998.9</v>
      </c>
      <c r="G220">
        <f>'Raw Data SWRI Format'!AC220</f>
        <v>40</v>
      </c>
      <c r="H220">
        <f>'Raw Data SWRI Format'!AA220</f>
        <v>89.9</v>
      </c>
      <c r="I220">
        <f>'Raw Data SWRI Format'!AE220</f>
        <v>95.5</v>
      </c>
      <c r="J220">
        <f>'Raw Data SWRI Format'!X220</f>
        <v>96</v>
      </c>
      <c r="K220">
        <f>'Raw Data SWRI Format'!AP220</f>
        <v>98.8</v>
      </c>
      <c r="L220">
        <f>'Raw Data SWRI Format'!N220</f>
        <v>113.99</v>
      </c>
      <c r="M220" s="44">
        <f>'Raw Data SWRI Format'!M220</f>
        <v>11.3</v>
      </c>
      <c r="N220">
        <f>'Raw Data SWRI Format'!V220</f>
        <v>22.1</v>
      </c>
      <c r="O220">
        <f>'Raw Data SWRI Format'!O220</f>
        <v>595.1</v>
      </c>
      <c r="P220">
        <f>'Raw Data SWRI Format'!P220</f>
        <v>370.4</v>
      </c>
      <c r="Q220">
        <f>'Raw Data SWRI Format'!T220</f>
        <v>100.7</v>
      </c>
      <c r="R220">
        <f>'Raw Data SWRI Format'!U220</f>
        <v>5.3</v>
      </c>
      <c r="S220">
        <f>'Raw Data SWRI Format'!AQ220</f>
        <v>103.2</v>
      </c>
      <c r="T220">
        <f>'Raw Data SWRI Format'!AH220</f>
        <v>0.73048000000000002</v>
      </c>
      <c r="U220">
        <f>'Raw Data SWRI Format'!AI220</f>
        <v>90</v>
      </c>
      <c r="V220">
        <f>'Raw Data SWRI Format'!AL220</f>
        <v>84</v>
      </c>
      <c r="W220">
        <f>'Raw Data SWRI Format'!AJ220</f>
        <v>1.5</v>
      </c>
      <c r="X220">
        <f>'Raw Data SWRI Format'!AM220</f>
        <v>0.73040000000000005</v>
      </c>
      <c r="Y220">
        <f>'Raw Data SWRI Format'!AK220</f>
        <v>8.0599999999999997E-4</v>
      </c>
      <c r="Z220" s="33">
        <f>100*(('Test Info and Baseline Info'!$C$20-'Test Data'!X220)/('Test Data'!X220-'Test Data'!Y220))</f>
        <v>13.230646085357062</v>
      </c>
      <c r="AA220" s="33">
        <f>100*(('Test Info and Baseline Info'!$C$22-(T220+'Test Info and Baseline Info'!$G$5*(90-'Test Data'!U220)))/((T220+'Test Info and Baseline Info'!$G$5*(90-'Test Data'!U220))-'Test Data'!Y220))</f>
        <v>13.049663274284129</v>
      </c>
    </row>
    <row r="221" spans="1:27">
      <c r="A221" s="15">
        <v>22</v>
      </c>
      <c r="B221">
        <f>'Raw Data SWRI Format'!L221</f>
        <v>1800</v>
      </c>
      <c r="C221">
        <f>'Raw Data SWRI Format'!Y221</f>
        <v>90.1</v>
      </c>
      <c r="D221">
        <f>'Raw Data SWRI Format'!AB221</f>
        <v>25.4</v>
      </c>
      <c r="E221" s="44">
        <f>'Raw Data SWRI Format'!AD221</f>
        <v>40.200000000000003</v>
      </c>
      <c r="F221" s="44">
        <f>'Raw Data SWRI Format'!AG221</f>
        <v>998.9</v>
      </c>
      <c r="G221">
        <f>'Raw Data SWRI Format'!AC221</f>
        <v>40</v>
      </c>
      <c r="H221">
        <f>'Raw Data SWRI Format'!AA221</f>
        <v>90</v>
      </c>
      <c r="I221">
        <f>'Raw Data SWRI Format'!AE221</f>
        <v>95.6</v>
      </c>
      <c r="J221">
        <f>'Raw Data SWRI Format'!X221</f>
        <v>95.9</v>
      </c>
      <c r="K221">
        <f>'Raw Data SWRI Format'!AP221</f>
        <v>98.7</v>
      </c>
      <c r="L221">
        <f>'Raw Data SWRI Format'!N221</f>
        <v>114.51</v>
      </c>
      <c r="M221" s="44">
        <f>'Raw Data SWRI Format'!M221</f>
        <v>11.5</v>
      </c>
      <c r="N221">
        <f>'Raw Data SWRI Format'!V221</f>
        <v>21.9</v>
      </c>
      <c r="O221">
        <f>'Raw Data SWRI Format'!O221</f>
        <v>595.1</v>
      </c>
      <c r="P221">
        <f>'Raw Data SWRI Format'!P221</f>
        <v>370.2</v>
      </c>
      <c r="Q221">
        <f>'Raw Data SWRI Format'!T221</f>
        <v>100.7</v>
      </c>
      <c r="R221">
        <f>'Raw Data SWRI Format'!U221</f>
        <v>5.3</v>
      </c>
      <c r="S221">
        <f>'Raw Data SWRI Format'!AQ221</f>
        <v>103.1</v>
      </c>
      <c r="T221">
        <f>'Raw Data SWRI Format'!AH221</f>
        <v>0.73085</v>
      </c>
      <c r="U221">
        <f>'Raw Data SWRI Format'!AI221</f>
        <v>90</v>
      </c>
      <c r="V221">
        <f>'Raw Data SWRI Format'!AL221</f>
        <v>83.9</v>
      </c>
      <c r="W221">
        <f>'Raw Data SWRI Format'!AJ221</f>
        <v>1.5029999999999999</v>
      </c>
      <c r="X221">
        <f>'Raw Data SWRI Format'!AM221</f>
        <v>0.73080000000000001</v>
      </c>
      <c r="Y221">
        <f>'Raw Data SWRI Format'!AK221</f>
        <v>8.0500000000000005E-4</v>
      </c>
      <c r="Z221" s="33">
        <f>100*(('Test Info and Baseline Info'!$C$20-'Test Data'!X221)/('Test Data'!X221-'Test Data'!Y221))</f>
        <v>13.168583346461283</v>
      </c>
      <c r="AA221" s="33">
        <f>100*(('Test Info and Baseline Info'!$C$22-(T221+'Test Info and Baseline Info'!$G$5*(90-'Test Data'!U221)))/((T221+'Test Info and Baseline Info'!$G$5*(90-'Test Data'!U221))-'Test Data'!Y221))</f>
        <v>12.992349786656984</v>
      </c>
    </row>
    <row r="222" spans="1:27">
      <c r="A222" s="15">
        <v>22.1</v>
      </c>
      <c r="B222">
        <f>'Raw Data SWRI Format'!L222</f>
        <v>1800</v>
      </c>
      <c r="C222">
        <f>'Raw Data SWRI Format'!Y222</f>
        <v>90</v>
      </c>
      <c r="D222">
        <f>'Raw Data SWRI Format'!AB222</f>
        <v>24.7</v>
      </c>
      <c r="E222" s="44">
        <f>'Raw Data SWRI Format'!AD222</f>
        <v>40.5</v>
      </c>
      <c r="F222" s="44">
        <f>'Raw Data SWRI Format'!AG222</f>
        <v>998.9</v>
      </c>
      <c r="G222">
        <f>'Raw Data SWRI Format'!AC222</f>
        <v>40</v>
      </c>
      <c r="H222">
        <f>'Raw Data SWRI Format'!AA222</f>
        <v>90</v>
      </c>
      <c r="I222">
        <f>'Raw Data SWRI Format'!AE222</f>
        <v>95.5</v>
      </c>
      <c r="J222">
        <f>'Raw Data SWRI Format'!X222</f>
        <v>95.9</v>
      </c>
      <c r="K222">
        <f>'Raw Data SWRI Format'!AP222</f>
        <v>98.6</v>
      </c>
      <c r="L222">
        <f>'Raw Data SWRI Format'!N222</f>
        <v>113.24</v>
      </c>
      <c r="M222" s="44">
        <f>'Raw Data SWRI Format'!M222</f>
        <v>12.7</v>
      </c>
      <c r="N222">
        <f>'Raw Data SWRI Format'!V222</f>
        <v>22</v>
      </c>
      <c r="O222">
        <f>'Raw Data SWRI Format'!O222</f>
        <v>594.29999999999995</v>
      </c>
      <c r="P222">
        <f>'Raw Data SWRI Format'!P222</f>
        <v>370.3</v>
      </c>
      <c r="Q222">
        <f>'Raw Data SWRI Format'!T222</f>
        <v>100.7</v>
      </c>
      <c r="R222">
        <f>'Raw Data SWRI Format'!U222</f>
        <v>5.3</v>
      </c>
      <c r="S222">
        <f>'Raw Data SWRI Format'!AQ222</f>
        <v>103.2</v>
      </c>
      <c r="T222">
        <f>'Raw Data SWRI Format'!AH222</f>
        <v>0.72992999999999997</v>
      </c>
      <c r="U222">
        <f>'Raw Data SWRI Format'!AI222</f>
        <v>90.1</v>
      </c>
      <c r="V222">
        <f>'Raw Data SWRI Format'!AL222</f>
        <v>83.8</v>
      </c>
      <c r="W222">
        <f>'Raw Data SWRI Format'!AJ222</f>
        <v>1.5029999999999999</v>
      </c>
      <c r="X222">
        <f>'Raw Data SWRI Format'!AM222</f>
        <v>0.73</v>
      </c>
      <c r="Y222">
        <f>'Raw Data SWRI Format'!AK222</f>
        <v>8.0400000000000003E-4</v>
      </c>
      <c r="Z222" s="33">
        <f>100*(('Test Info and Baseline Info'!$C$20-'Test Data'!X222)/('Test Data'!X222-'Test Data'!Y222))</f>
        <v>13.292722395624782</v>
      </c>
      <c r="AA222" s="33">
        <f>100*(('Test Info and Baseline Info'!$C$22-(T222+'Test Info and Baseline Info'!$G$5*(90-'Test Data'!U222)))/((T222+'Test Info and Baseline Info'!$G$5*(90-'Test Data'!U222))-'Test Data'!Y222))</f>
        <v>13.12523469711161</v>
      </c>
    </row>
    <row r="223" spans="1:27">
      <c r="A223" s="15">
        <v>22.2</v>
      </c>
      <c r="B223">
        <f>'Raw Data SWRI Format'!L223</f>
        <v>1800</v>
      </c>
      <c r="C223">
        <f>'Raw Data SWRI Format'!Y223</f>
        <v>90</v>
      </c>
      <c r="D223">
        <f>'Raw Data SWRI Format'!AB223</f>
        <v>25</v>
      </c>
      <c r="E223" s="44">
        <f>'Raw Data SWRI Format'!AD223</f>
        <v>39.9</v>
      </c>
      <c r="F223" s="44">
        <f>'Raw Data SWRI Format'!AG223</f>
        <v>998.9</v>
      </c>
      <c r="G223">
        <f>'Raw Data SWRI Format'!AC223</f>
        <v>40</v>
      </c>
      <c r="H223">
        <f>'Raw Data SWRI Format'!AA223</f>
        <v>90</v>
      </c>
      <c r="I223">
        <f>'Raw Data SWRI Format'!AE223</f>
        <v>95.5</v>
      </c>
      <c r="J223">
        <f>'Raw Data SWRI Format'!X223</f>
        <v>95.9</v>
      </c>
      <c r="K223">
        <f>'Raw Data SWRI Format'!AP223</f>
        <v>98.7</v>
      </c>
      <c r="L223">
        <f>'Raw Data SWRI Format'!N223</f>
        <v>112.23</v>
      </c>
      <c r="M223" s="44">
        <f>'Raw Data SWRI Format'!M223</f>
        <v>12.4</v>
      </c>
      <c r="N223">
        <f>'Raw Data SWRI Format'!V223</f>
        <v>21.8</v>
      </c>
      <c r="O223">
        <f>'Raw Data SWRI Format'!O223</f>
        <v>574.6</v>
      </c>
      <c r="P223">
        <f>'Raw Data SWRI Format'!P223</f>
        <v>370.2</v>
      </c>
      <c r="Q223">
        <f>'Raw Data SWRI Format'!T223</f>
        <v>100.8</v>
      </c>
      <c r="R223">
        <f>'Raw Data SWRI Format'!U223</f>
        <v>5.3</v>
      </c>
      <c r="S223">
        <f>'Raw Data SWRI Format'!AQ223</f>
        <v>103.1</v>
      </c>
      <c r="T223">
        <f>'Raw Data SWRI Format'!AH223</f>
        <v>0.72975000000000001</v>
      </c>
      <c r="U223">
        <f>'Raw Data SWRI Format'!AI223</f>
        <v>90</v>
      </c>
      <c r="V223">
        <f>'Raw Data SWRI Format'!AL223</f>
        <v>83.9</v>
      </c>
      <c r="W223">
        <f>'Raw Data SWRI Format'!AJ223</f>
        <v>1.5009999999999999</v>
      </c>
      <c r="X223">
        <f>'Raw Data SWRI Format'!AM223</f>
        <v>0.72970000000000002</v>
      </c>
      <c r="Y223">
        <f>'Raw Data SWRI Format'!AK223</f>
        <v>8.0500000000000005E-4</v>
      </c>
      <c r="Z223" s="33">
        <f>100*(('Test Info and Baseline Info'!$C$20-'Test Data'!X223)/('Test Data'!X223-'Test Data'!Y223))</f>
        <v>13.339369868087999</v>
      </c>
      <c r="AA223" s="33">
        <f>100*(('Test Info and Baseline Info'!$C$22-(T223+'Test Info and Baseline Info'!$G$5*(90-'Test Data'!U223)))/((T223+'Test Info and Baseline Info'!$G$5*(90-'Test Data'!U223))-'Test Data'!Y223))</f>
        <v>13.162858651887314</v>
      </c>
    </row>
    <row r="224" spans="1:27">
      <c r="A224" s="15">
        <v>22.3</v>
      </c>
      <c r="B224">
        <f>'Raw Data SWRI Format'!L224</f>
        <v>1800</v>
      </c>
      <c r="C224">
        <f>'Raw Data SWRI Format'!Y224</f>
        <v>90</v>
      </c>
      <c r="D224">
        <f>'Raw Data SWRI Format'!AB224</f>
        <v>25.1</v>
      </c>
      <c r="E224" s="44">
        <f>'Raw Data SWRI Format'!AD224</f>
        <v>39.9</v>
      </c>
      <c r="F224" s="44">
        <f>'Raw Data SWRI Format'!AG224</f>
        <v>998.9</v>
      </c>
      <c r="G224">
        <f>'Raw Data SWRI Format'!AC224</f>
        <v>40.200000000000003</v>
      </c>
      <c r="H224">
        <f>'Raw Data SWRI Format'!AA224</f>
        <v>90</v>
      </c>
      <c r="I224">
        <f>'Raw Data SWRI Format'!AE224</f>
        <v>95.5</v>
      </c>
      <c r="J224">
        <f>'Raw Data SWRI Format'!X224</f>
        <v>95.9</v>
      </c>
      <c r="K224">
        <f>'Raw Data SWRI Format'!AP224</f>
        <v>98.7</v>
      </c>
      <c r="L224">
        <f>'Raw Data SWRI Format'!N224</f>
        <v>113.14</v>
      </c>
      <c r="M224" s="44">
        <f>'Raw Data SWRI Format'!M224</f>
        <v>13.6</v>
      </c>
      <c r="N224">
        <f>'Raw Data SWRI Format'!V224</f>
        <v>21.9</v>
      </c>
      <c r="O224">
        <f>'Raw Data SWRI Format'!O224</f>
        <v>578.29999999999995</v>
      </c>
      <c r="P224">
        <f>'Raw Data SWRI Format'!P224</f>
        <v>370.1</v>
      </c>
      <c r="Q224">
        <f>'Raw Data SWRI Format'!T224</f>
        <v>100.7</v>
      </c>
      <c r="R224">
        <f>'Raw Data SWRI Format'!U224</f>
        <v>5.3</v>
      </c>
      <c r="S224">
        <f>'Raw Data SWRI Format'!AQ224</f>
        <v>103.1</v>
      </c>
      <c r="T224">
        <f>'Raw Data SWRI Format'!AH224</f>
        <v>0.72999000000000003</v>
      </c>
      <c r="U224">
        <f>'Raw Data SWRI Format'!AI224</f>
        <v>90</v>
      </c>
      <c r="V224">
        <f>'Raw Data SWRI Format'!AL224</f>
        <v>84</v>
      </c>
      <c r="W224">
        <f>'Raw Data SWRI Format'!AJ224</f>
        <v>1.504</v>
      </c>
      <c r="X224">
        <f>'Raw Data SWRI Format'!AM224</f>
        <v>0.73</v>
      </c>
      <c r="Y224">
        <f>'Raw Data SWRI Format'!AK224</f>
        <v>8.0599999999999997E-4</v>
      </c>
      <c r="Z224" s="33">
        <f>100*(('Test Info and Baseline Info'!$C$20-'Test Data'!X224)/('Test Data'!X224-'Test Data'!Y224))</f>
        <v>13.292758854296672</v>
      </c>
      <c r="AA224" s="33">
        <f>100*(('Test Info and Baseline Info'!$C$22-(T224+'Test Info and Baseline Info'!$G$5*(90-'Test Data'!U224)))/((T224+'Test Info and Baseline Info'!$G$5*(90-'Test Data'!U224))-'Test Data'!Y224))</f>
        <v>13.125630842146832</v>
      </c>
    </row>
    <row r="225" spans="1:27">
      <c r="A225" s="15">
        <v>22.4</v>
      </c>
      <c r="B225">
        <f>'Raw Data SWRI Format'!L225</f>
        <v>1800</v>
      </c>
      <c r="C225">
        <f>'Raw Data SWRI Format'!Y225</f>
        <v>90</v>
      </c>
      <c r="D225">
        <f>'Raw Data SWRI Format'!AB225</f>
        <v>24.8</v>
      </c>
      <c r="E225" s="44">
        <f>'Raw Data SWRI Format'!AD225</f>
        <v>40.1</v>
      </c>
      <c r="F225" s="44">
        <f>'Raw Data SWRI Format'!AG225</f>
        <v>998.9</v>
      </c>
      <c r="G225">
        <f>'Raw Data SWRI Format'!AC225</f>
        <v>40</v>
      </c>
      <c r="H225">
        <f>'Raw Data SWRI Format'!AA225</f>
        <v>90.1</v>
      </c>
      <c r="I225">
        <f>'Raw Data SWRI Format'!AE225</f>
        <v>95.6</v>
      </c>
      <c r="J225">
        <f>'Raw Data SWRI Format'!X225</f>
        <v>95.9</v>
      </c>
      <c r="K225">
        <f>'Raw Data SWRI Format'!AP225</f>
        <v>98.7</v>
      </c>
      <c r="L225">
        <f>'Raw Data SWRI Format'!N225</f>
        <v>113.6</v>
      </c>
      <c r="M225" s="44">
        <f>'Raw Data SWRI Format'!M225</f>
        <v>15</v>
      </c>
      <c r="N225">
        <f>'Raw Data SWRI Format'!V225</f>
        <v>21.9</v>
      </c>
      <c r="O225">
        <f>'Raw Data SWRI Format'!O225</f>
        <v>580.5</v>
      </c>
      <c r="P225">
        <f>'Raw Data SWRI Format'!P225</f>
        <v>370</v>
      </c>
      <c r="Q225">
        <f>'Raw Data SWRI Format'!T225</f>
        <v>100.7</v>
      </c>
      <c r="R225">
        <f>'Raw Data SWRI Format'!U225</f>
        <v>5.3</v>
      </c>
      <c r="S225">
        <f>'Raw Data SWRI Format'!AQ225</f>
        <v>103</v>
      </c>
      <c r="T225">
        <f>'Raw Data SWRI Format'!AH225</f>
        <v>0.72987000000000002</v>
      </c>
      <c r="U225">
        <f>'Raw Data SWRI Format'!AI225</f>
        <v>90</v>
      </c>
      <c r="V225">
        <f>'Raw Data SWRI Format'!AL225</f>
        <v>84</v>
      </c>
      <c r="W225">
        <f>'Raw Data SWRI Format'!AJ225</f>
        <v>1.506</v>
      </c>
      <c r="X225">
        <f>'Raw Data SWRI Format'!AM225</f>
        <v>0.72989999999999999</v>
      </c>
      <c r="Y225">
        <f>'Raw Data SWRI Format'!AK225</f>
        <v>8.0599999999999997E-4</v>
      </c>
      <c r="Z225" s="33">
        <f>100*(('Test Info and Baseline Info'!$C$20-'Test Data'!X225)/('Test Data'!X225-'Test Data'!Y225))</f>
        <v>13.308297695496062</v>
      </c>
      <c r="AA225" s="33">
        <f>100*(('Test Info and Baseline Info'!$C$22-(T225+'Test Info and Baseline Info'!$G$5*(90-'Test Data'!U225)))/((T225+'Test Info and Baseline Info'!$G$5*(90-'Test Data'!U225))-'Test Data'!Y225))</f>
        <v>13.144250710500033</v>
      </c>
    </row>
    <row r="226" spans="1:27">
      <c r="A226" s="15">
        <v>22.5</v>
      </c>
      <c r="B226">
        <f>'Raw Data SWRI Format'!L226</f>
        <v>1800</v>
      </c>
      <c r="C226">
        <f>'Raw Data SWRI Format'!Y226</f>
        <v>90</v>
      </c>
      <c r="D226">
        <f>'Raw Data SWRI Format'!AB226</f>
        <v>25</v>
      </c>
      <c r="E226" s="44">
        <f>'Raw Data SWRI Format'!AD226</f>
        <v>39.9</v>
      </c>
      <c r="F226" s="44">
        <f>'Raw Data SWRI Format'!AG226</f>
        <v>998.9</v>
      </c>
      <c r="G226">
        <f>'Raw Data SWRI Format'!AC226</f>
        <v>40</v>
      </c>
      <c r="H226">
        <f>'Raw Data SWRI Format'!AA226</f>
        <v>90.1</v>
      </c>
      <c r="I226">
        <f>'Raw Data SWRI Format'!AE226</f>
        <v>95.6</v>
      </c>
      <c r="J226">
        <f>'Raw Data SWRI Format'!X226</f>
        <v>95.9</v>
      </c>
      <c r="K226">
        <f>'Raw Data SWRI Format'!AP226</f>
        <v>98.7</v>
      </c>
      <c r="L226">
        <f>'Raw Data SWRI Format'!N226</f>
        <v>112.84</v>
      </c>
      <c r="M226" s="44">
        <f>'Raw Data SWRI Format'!M226</f>
        <v>13</v>
      </c>
      <c r="N226">
        <f>'Raw Data SWRI Format'!V226</f>
        <v>21.9</v>
      </c>
      <c r="O226">
        <f>'Raw Data SWRI Format'!O226</f>
        <v>578.4</v>
      </c>
      <c r="P226">
        <f>'Raw Data SWRI Format'!P226</f>
        <v>370</v>
      </c>
      <c r="Q226">
        <f>'Raw Data SWRI Format'!T226</f>
        <v>100.7</v>
      </c>
      <c r="R226">
        <f>'Raw Data SWRI Format'!U226</f>
        <v>5.3</v>
      </c>
      <c r="S226">
        <f>'Raw Data SWRI Format'!AQ226</f>
        <v>103</v>
      </c>
      <c r="T226">
        <f>'Raw Data SWRI Format'!AH226</f>
        <v>0.72955999999999999</v>
      </c>
      <c r="U226">
        <f>'Raw Data SWRI Format'!AI226</f>
        <v>90.1</v>
      </c>
      <c r="V226">
        <f>'Raw Data SWRI Format'!AL226</f>
        <v>84</v>
      </c>
      <c r="W226">
        <f>'Raw Data SWRI Format'!AJ226</f>
        <v>1.5009999999999999</v>
      </c>
      <c r="X226">
        <f>'Raw Data SWRI Format'!AM226</f>
        <v>0.72970000000000002</v>
      </c>
      <c r="Y226">
        <f>'Raw Data SWRI Format'!AK226</f>
        <v>8.0599999999999997E-4</v>
      </c>
      <c r="Z226" s="33">
        <f>100*(('Test Info and Baseline Info'!$C$20-'Test Data'!X226)/('Test Data'!X226-'Test Data'!Y226))</f>
        <v>13.33938816892443</v>
      </c>
      <c r="AA226" s="33">
        <f>100*(('Test Info and Baseline Info'!$C$22-(T226+'Test Info and Baseline Info'!$G$5*(90-'Test Data'!U226)))/((T226+'Test Info and Baseline Info'!$G$5*(90-'Test Data'!U226))-'Test Data'!Y226))</f>
        <v>13.182701285161158</v>
      </c>
    </row>
    <row r="227" spans="1:27">
      <c r="A227" s="15">
        <v>22.6</v>
      </c>
      <c r="B227">
        <f>'Raw Data SWRI Format'!L227</f>
        <v>1800</v>
      </c>
      <c r="C227">
        <f>'Raw Data SWRI Format'!Y227</f>
        <v>90</v>
      </c>
      <c r="D227">
        <f>'Raw Data SWRI Format'!AB227</f>
        <v>25.1</v>
      </c>
      <c r="E227" s="44">
        <f>'Raw Data SWRI Format'!AD227</f>
        <v>39.700000000000003</v>
      </c>
      <c r="F227" s="44">
        <f>'Raw Data SWRI Format'!AG227</f>
        <v>998.9</v>
      </c>
      <c r="G227">
        <f>'Raw Data SWRI Format'!AC227</f>
        <v>39.9</v>
      </c>
      <c r="H227">
        <f>'Raw Data SWRI Format'!AA227</f>
        <v>90</v>
      </c>
      <c r="I227">
        <f>'Raw Data SWRI Format'!AE227</f>
        <v>95.5</v>
      </c>
      <c r="J227">
        <f>'Raw Data SWRI Format'!X227</f>
        <v>95.9</v>
      </c>
      <c r="K227">
        <f>'Raw Data SWRI Format'!AP227</f>
        <v>98.7</v>
      </c>
      <c r="L227">
        <f>'Raw Data SWRI Format'!N227</f>
        <v>114.46</v>
      </c>
      <c r="M227" s="44">
        <f>'Raw Data SWRI Format'!M227</f>
        <v>14.4</v>
      </c>
      <c r="N227">
        <f>'Raw Data SWRI Format'!V227</f>
        <v>21.8</v>
      </c>
      <c r="O227">
        <f>'Raw Data SWRI Format'!O227</f>
        <v>584.70000000000005</v>
      </c>
      <c r="P227">
        <f>'Raw Data SWRI Format'!P227</f>
        <v>370.3</v>
      </c>
      <c r="Q227">
        <f>'Raw Data SWRI Format'!T227</f>
        <v>100.9</v>
      </c>
      <c r="R227">
        <f>'Raw Data SWRI Format'!U227</f>
        <v>5.3</v>
      </c>
      <c r="S227">
        <f>'Raw Data SWRI Format'!AQ227</f>
        <v>103.1</v>
      </c>
      <c r="T227">
        <f>'Raw Data SWRI Format'!AH227</f>
        <v>0.73004999999999998</v>
      </c>
      <c r="U227">
        <f>'Raw Data SWRI Format'!AI227</f>
        <v>90</v>
      </c>
      <c r="V227">
        <f>'Raw Data SWRI Format'!AL227</f>
        <v>84.2</v>
      </c>
      <c r="W227">
        <f>'Raw Data SWRI Format'!AJ227</f>
        <v>1.4990000000000001</v>
      </c>
      <c r="X227">
        <f>'Raw Data SWRI Format'!AM227</f>
        <v>0.73</v>
      </c>
      <c r="Y227">
        <f>'Raw Data SWRI Format'!AK227</f>
        <v>8.0699999999999999E-4</v>
      </c>
      <c r="Z227" s="33">
        <f>100*(('Test Info and Baseline Info'!$C$20-'Test Data'!X227)/('Test Data'!X227-'Test Data'!Y227))</f>
        <v>13.292777083707616</v>
      </c>
      <c r="AA227" s="33">
        <f>100*(('Test Info and Baseline Info'!$C$22-(T227+'Test Info and Baseline Info'!$G$5*(90-'Test Data'!U227)))/((T227+'Test Info and Baseline Info'!$G$5*(90-'Test Data'!U227))-'Test Data'!Y227))</f>
        <v>13.116341192167772</v>
      </c>
    </row>
    <row r="228" spans="1:27">
      <c r="A228" s="15">
        <v>22.7</v>
      </c>
      <c r="B228">
        <f>'Raw Data SWRI Format'!L228</f>
        <v>1799</v>
      </c>
      <c r="C228">
        <f>'Raw Data SWRI Format'!Y228</f>
        <v>90</v>
      </c>
      <c r="D228">
        <f>'Raw Data SWRI Format'!AB228</f>
        <v>25.1</v>
      </c>
      <c r="E228" s="44">
        <f>'Raw Data SWRI Format'!AD228</f>
        <v>39.700000000000003</v>
      </c>
      <c r="F228" s="44">
        <f>'Raw Data SWRI Format'!AG228</f>
        <v>998.9</v>
      </c>
      <c r="G228">
        <f>'Raw Data SWRI Format'!AC228</f>
        <v>40</v>
      </c>
      <c r="H228">
        <f>'Raw Data SWRI Format'!AA228</f>
        <v>90</v>
      </c>
      <c r="I228">
        <f>'Raw Data SWRI Format'!AE228</f>
        <v>95.5</v>
      </c>
      <c r="J228">
        <f>'Raw Data SWRI Format'!X228</f>
        <v>96.5</v>
      </c>
      <c r="K228">
        <f>'Raw Data SWRI Format'!AP228</f>
        <v>98.7</v>
      </c>
      <c r="L228">
        <f>'Raw Data SWRI Format'!N228</f>
        <v>113.18</v>
      </c>
      <c r="M228" s="44">
        <f>'Raw Data SWRI Format'!M228</f>
        <v>14.7</v>
      </c>
      <c r="N228">
        <f>'Raw Data SWRI Format'!V228</f>
        <v>22.7</v>
      </c>
      <c r="O228">
        <f>'Raw Data SWRI Format'!O228</f>
        <v>591.5</v>
      </c>
      <c r="P228">
        <f>'Raw Data SWRI Format'!P228</f>
        <v>370</v>
      </c>
      <c r="Q228">
        <f>'Raw Data SWRI Format'!T228</f>
        <v>100.6</v>
      </c>
      <c r="R228">
        <f>'Raw Data SWRI Format'!U228</f>
        <v>5.3</v>
      </c>
      <c r="S228">
        <f>'Raw Data SWRI Format'!AQ228</f>
        <v>103</v>
      </c>
      <c r="T228">
        <f>'Raw Data SWRI Format'!AH228</f>
        <v>0.72999000000000003</v>
      </c>
      <c r="U228">
        <f>'Raw Data SWRI Format'!AI228</f>
        <v>90</v>
      </c>
      <c r="V228">
        <f>'Raw Data SWRI Format'!AL228</f>
        <v>84</v>
      </c>
      <c r="W228">
        <f>'Raw Data SWRI Format'!AJ228</f>
        <v>1.5</v>
      </c>
      <c r="X228">
        <f>'Raw Data SWRI Format'!AM228</f>
        <v>0.73</v>
      </c>
      <c r="Y228">
        <f>'Raw Data SWRI Format'!AK228</f>
        <v>8.0599999999999997E-4</v>
      </c>
      <c r="Z228" s="33">
        <f>100*(('Test Info and Baseline Info'!$C$20-'Test Data'!X228)/('Test Data'!X228-'Test Data'!Y228))</f>
        <v>13.292758854296672</v>
      </c>
      <c r="AA228" s="33">
        <f>100*(('Test Info and Baseline Info'!$C$22-(T228+'Test Info and Baseline Info'!$G$5*(90-'Test Data'!U228)))/((T228+'Test Info and Baseline Info'!$G$5*(90-'Test Data'!U228))-'Test Data'!Y228))</f>
        <v>13.125630842146832</v>
      </c>
    </row>
    <row r="229" spans="1:27">
      <c r="A229" s="15">
        <v>22.8</v>
      </c>
      <c r="B229">
        <f>'Raw Data SWRI Format'!L229</f>
        <v>1800</v>
      </c>
      <c r="C229">
        <f>'Raw Data SWRI Format'!Y229</f>
        <v>90</v>
      </c>
      <c r="D229">
        <f>'Raw Data SWRI Format'!AB229</f>
        <v>25.1</v>
      </c>
      <c r="E229" s="44">
        <f>'Raw Data SWRI Format'!AD229</f>
        <v>40.299999999999997</v>
      </c>
      <c r="F229" s="44">
        <f>'Raw Data SWRI Format'!AG229</f>
        <v>998.9</v>
      </c>
      <c r="G229">
        <f>'Raw Data SWRI Format'!AC229</f>
        <v>40</v>
      </c>
      <c r="H229">
        <f>'Raw Data SWRI Format'!AA229</f>
        <v>90.1</v>
      </c>
      <c r="I229">
        <f>'Raw Data SWRI Format'!AE229</f>
        <v>95.6</v>
      </c>
      <c r="J229">
        <f>'Raw Data SWRI Format'!X229</f>
        <v>96.1</v>
      </c>
      <c r="K229">
        <f>'Raw Data SWRI Format'!AP229</f>
        <v>98.7</v>
      </c>
      <c r="L229">
        <f>'Raw Data SWRI Format'!N229</f>
        <v>113.01</v>
      </c>
      <c r="M229" s="44">
        <f>'Raw Data SWRI Format'!M229</f>
        <v>14.6</v>
      </c>
      <c r="N229">
        <f>'Raw Data SWRI Format'!V229</f>
        <v>22.3</v>
      </c>
      <c r="O229">
        <f>'Raw Data SWRI Format'!O229</f>
        <v>588.9</v>
      </c>
      <c r="P229">
        <f>'Raw Data SWRI Format'!P229</f>
        <v>370</v>
      </c>
      <c r="Q229">
        <f>'Raw Data SWRI Format'!T229</f>
        <v>100.9</v>
      </c>
      <c r="R229">
        <f>'Raw Data SWRI Format'!U229</f>
        <v>5.3</v>
      </c>
      <c r="S229">
        <f>'Raw Data SWRI Format'!AQ229</f>
        <v>103</v>
      </c>
      <c r="T229">
        <f>'Raw Data SWRI Format'!AH229</f>
        <v>0.72975000000000001</v>
      </c>
      <c r="U229">
        <f>'Raw Data SWRI Format'!AI229</f>
        <v>90.1</v>
      </c>
      <c r="V229">
        <f>'Raw Data SWRI Format'!AL229</f>
        <v>84</v>
      </c>
      <c r="W229">
        <f>'Raw Data SWRI Format'!AJ229</f>
        <v>1.4970000000000001</v>
      </c>
      <c r="X229">
        <f>'Raw Data SWRI Format'!AM229</f>
        <v>0.72989999999999999</v>
      </c>
      <c r="Y229">
        <f>'Raw Data SWRI Format'!AK229</f>
        <v>8.0599999999999997E-4</v>
      </c>
      <c r="Z229" s="33">
        <f>100*(('Test Info and Baseline Info'!$C$20-'Test Data'!X229)/('Test Data'!X229-'Test Data'!Y229))</f>
        <v>13.308297695496062</v>
      </c>
      <c r="AA229" s="33">
        <f>100*(('Test Info and Baseline Info'!$C$22-(T229+'Test Info and Baseline Info'!$G$5*(90-'Test Data'!U229)))/((T229+'Test Info and Baseline Info'!$G$5*(90-'Test Data'!U229))-'Test Data'!Y229))</f>
        <v>13.153202620181077</v>
      </c>
    </row>
    <row r="230" spans="1:27">
      <c r="A230" s="15">
        <v>22.9</v>
      </c>
      <c r="B230">
        <f>'Raw Data SWRI Format'!L230</f>
        <v>1800</v>
      </c>
      <c r="C230">
        <f>'Raw Data SWRI Format'!Y230</f>
        <v>90</v>
      </c>
      <c r="D230">
        <f>'Raw Data SWRI Format'!AB230</f>
        <v>24.9</v>
      </c>
      <c r="E230" s="44">
        <f>'Raw Data SWRI Format'!AD230</f>
        <v>40.299999999999997</v>
      </c>
      <c r="F230" s="44">
        <f>'Raw Data SWRI Format'!AG230</f>
        <v>998.9</v>
      </c>
      <c r="G230">
        <f>'Raw Data SWRI Format'!AC230</f>
        <v>40</v>
      </c>
      <c r="H230">
        <f>'Raw Data SWRI Format'!AA230</f>
        <v>90.1</v>
      </c>
      <c r="I230">
        <f>'Raw Data SWRI Format'!AE230</f>
        <v>95.6</v>
      </c>
      <c r="J230">
        <f>'Raw Data SWRI Format'!X230</f>
        <v>96.1</v>
      </c>
      <c r="K230">
        <f>'Raw Data SWRI Format'!AP230</f>
        <v>98.7</v>
      </c>
      <c r="L230">
        <f>'Raw Data SWRI Format'!N230</f>
        <v>114.18</v>
      </c>
      <c r="M230" s="44">
        <f>'Raw Data SWRI Format'!M230</f>
        <v>15.3</v>
      </c>
      <c r="N230">
        <f>'Raw Data SWRI Format'!V230</f>
        <v>22.1</v>
      </c>
      <c r="O230">
        <f>'Raw Data SWRI Format'!O230</f>
        <v>596.9</v>
      </c>
      <c r="P230">
        <f>'Raw Data SWRI Format'!P230</f>
        <v>370.1</v>
      </c>
      <c r="Q230">
        <f>'Raw Data SWRI Format'!T230</f>
        <v>100.8</v>
      </c>
      <c r="R230">
        <f>'Raw Data SWRI Format'!U230</f>
        <v>5.3</v>
      </c>
      <c r="S230">
        <f>'Raw Data SWRI Format'!AQ230</f>
        <v>102.9</v>
      </c>
      <c r="T230">
        <f>'Raw Data SWRI Format'!AH230</f>
        <v>0.72907</v>
      </c>
      <c r="U230">
        <f>'Raw Data SWRI Format'!AI230</f>
        <v>90</v>
      </c>
      <c r="V230">
        <f>'Raw Data SWRI Format'!AL230</f>
        <v>84</v>
      </c>
      <c r="W230">
        <f>'Raw Data SWRI Format'!AJ230</f>
        <v>1.5009999999999999</v>
      </c>
      <c r="X230">
        <f>'Raw Data SWRI Format'!AM230</f>
        <v>0.72909999999999997</v>
      </c>
      <c r="Y230">
        <f>'Raw Data SWRI Format'!AK230</f>
        <v>8.0599999999999997E-4</v>
      </c>
      <c r="Z230" s="33">
        <f>100*(('Test Info and Baseline Info'!$C$20-'Test Data'!X230)/('Test Data'!X230-'Test Data'!Y230))</f>
        <v>13.432762043899865</v>
      </c>
      <c r="AA230" s="33">
        <f>100*(('Test Info and Baseline Info'!$C$22-(T230+'Test Info and Baseline Info'!$G$5*(90-'Test Data'!U230)))/((T230+'Test Info and Baseline Info'!$G$5*(90-'Test Data'!U230))-'Test Data'!Y230))</f>
        <v>13.268539980007249</v>
      </c>
    </row>
    <row r="231" spans="1:27">
      <c r="A231" s="15">
        <v>23</v>
      </c>
      <c r="B231">
        <f>'Raw Data SWRI Format'!L231</f>
        <v>1800</v>
      </c>
      <c r="C231">
        <f>'Raw Data SWRI Format'!Y231</f>
        <v>90</v>
      </c>
      <c r="D231">
        <f>'Raw Data SWRI Format'!AB231</f>
        <v>25.1</v>
      </c>
      <c r="E231" s="44">
        <f>'Raw Data SWRI Format'!AD231</f>
        <v>40.299999999999997</v>
      </c>
      <c r="F231" s="44">
        <f>'Raw Data SWRI Format'!AG231</f>
        <v>998.9</v>
      </c>
      <c r="G231">
        <f>'Raw Data SWRI Format'!AC231</f>
        <v>40.200000000000003</v>
      </c>
      <c r="H231">
        <f>'Raw Data SWRI Format'!AA231</f>
        <v>90.1</v>
      </c>
      <c r="I231">
        <f>'Raw Data SWRI Format'!AE231</f>
        <v>95.6</v>
      </c>
      <c r="J231">
        <f>'Raw Data SWRI Format'!X231</f>
        <v>96</v>
      </c>
      <c r="K231">
        <f>'Raw Data SWRI Format'!AP231</f>
        <v>98.6</v>
      </c>
      <c r="L231">
        <f>'Raw Data SWRI Format'!N231</f>
        <v>114.64</v>
      </c>
      <c r="M231" s="44">
        <f>'Raw Data SWRI Format'!M231</f>
        <v>13.9</v>
      </c>
      <c r="N231">
        <f>'Raw Data SWRI Format'!V231</f>
        <v>22</v>
      </c>
      <c r="O231">
        <f>'Raw Data SWRI Format'!O231</f>
        <v>598.20000000000005</v>
      </c>
      <c r="P231">
        <f>'Raw Data SWRI Format'!P231</f>
        <v>369.9</v>
      </c>
      <c r="Q231">
        <f>'Raw Data SWRI Format'!T231</f>
        <v>100.6</v>
      </c>
      <c r="R231">
        <f>'Raw Data SWRI Format'!U231</f>
        <v>5.3</v>
      </c>
      <c r="S231">
        <f>'Raw Data SWRI Format'!AQ231</f>
        <v>102.9</v>
      </c>
      <c r="T231">
        <f>'Raw Data SWRI Format'!AH231</f>
        <v>0.72870999999999997</v>
      </c>
      <c r="U231">
        <f>'Raw Data SWRI Format'!AI231</f>
        <v>90</v>
      </c>
      <c r="V231">
        <f>'Raw Data SWRI Format'!AL231</f>
        <v>83.9</v>
      </c>
      <c r="W231">
        <f>'Raw Data SWRI Format'!AJ231</f>
        <v>1.4990000000000001</v>
      </c>
      <c r="X231">
        <f>'Raw Data SWRI Format'!AM231</f>
        <v>0.72870000000000001</v>
      </c>
      <c r="Y231">
        <f>'Raw Data SWRI Format'!AK231</f>
        <v>8.0400000000000003E-4</v>
      </c>
      <c r="Z231" s="33">
        <f>100*(('Test Info and Baseline Info'!$C$20-'Test Data'!X231)/('Test Data'!X231-'Test Data'!Y231))</f>
        <v>13.495059733808132</v>
      </c>
      <c r="AA231" s="33">
        <f>100*(('Test Info and Baseline Info'!$C$22-(T231+'Test Info and Baseline Info'!$G$5*(90-'Test Data'!U231)))/((T231+'Test Info and Baseline Info'!$G$5*(90-'Test Data'!U231))-'Test Data'!Y231))</f>
        <v>13.324522671883463</v>
      </c>
    </row>
    <row r="232" spans="1:27">
      <c r="A232" s="15">
        <v>23.1</v>
      </c>
      <c r="B232">
        <f>'Raw Data SWRI Format'!L232</f>
        <v>1800</v>
      </c>
      <c r="C232">
        <f>'Raw Data SWRI Format'!Y232</f>
        <v>90</v>
      </c>
      <c r="D232">
        <f>'Raw Data SWRI Format'!AB232</f>
        <v>25</v>
      </c>
      <c r="E232" s="44">
        <f>'Raw Data SWRI Format'!AD232</f>
        <v>39.9</v>
      </c>
      <c r="F232" s="44">
        <f>'Raw Data SWRI Format'!AG232</f>
        <v>998.9</v>
      </c>
      <c r="G232">
        <f>'Raw Data SWRI Format'!AC232</f>
        <v>40.1</v>
      </c>
      <c r="H232">
        <f>'Raw Data SWRI Format'!AA232</f>
        <v>90</v>
      </c>
      <c r="I232">
        <f>'Raw Data SWRI Format'!AE232</f>
        <v>95.6</v>
      </c>
      <c r="J232">
        <f>'Raw Data SWRI Format'!X232</f>
        <v>96</v>
      </c>
      <c r="K232">
        <f>'Raw Data SWRI Format'!AP232</f>
        <v>98.7</v>
      </c>
      <c r="L232">
        <f>'Raw Data SWRI Format'!N232</f>
        <v>112.02</v>
      </c>
      <c r="M232" s="44">
        <f>'Raw Data SWRI Format'!M232</f>
        <v>14.9</v>
      </c>
      <c r="N232">
        <f>'Raw Data SWRI Format'!V232</f>
        <v>22</v>
      </c>
      <c r="O232">
        <f>'Raw Data SWRI Format'!O232</f>
        <v>578.79999999999995</v>
      </c>
      <c r="P232">
        <f>'Raw Data SWRI Format'!P232</f>
        <v>370.2</v>
      </c>
      <c r="Q232">
        <f>'Raw Data SWRI Format'!T232</f>
        <v>100.6</v>
      </c>
      <c r="R232">
        <f>'Raw Data SWRI Format'!U232</f>
        <v>5.3</v>
      </c>
      <c r="S232">
        <f>'Raw Data SWRI Format'!AQ232</f>
        <v>103</v>
      </c>
      <c r="T232">
        <f>'Raw Data SWRI Format'!AH232</f>
        <v>0.72907</v>
      </c>
      <c r="U232">
        <f>'Raw Data SWRI Format'!AI232</f>
        <v>89.9</v>
      </c>
      <c r="V232">
        <f>'Raw Data SWRI Format'!AL232</f>
        <v>84</v>
      </c>
      <c r="W232">
        <f>'Raw Data SWRI Format'!AJ232</f>
        <v>1.5009999999999999</v>
      </c>
      <c r="X232">
        <f>'Raw Data SWRI Format'!AM232</f>
        <v>0.72889999999999999</v>
      </c>
      <c r="Y232">
        <f>'Raw Data SWRI Format'!AK232</f>
        <v>8.0599999999999997E-4</v>
      </c>
      <c r="Z232" s="33">
        <f>100*(('Test Info and Baseline Info'!$C$20-'Test Data'!X232)/('Test Data'!X232-'Test Data'!Y232))</f>
        <v>13.463920867360541</v>
      </c>
      <c r="AA232" s="33">
        <f>100*(('Test Info and Baseline Info'!$C$22-(T232+'Test Info and Baseline Info'!$G$5*(90-'Test Data'!U232)))/((T232+'Test Info and Baseline Info'!$G$5*(90-'Test Data'!U232))-'Test Data'!Y232))</f>
        <v>13.278233801693576</v>
      </c>
    </row>
    <row r="233" spans="1:27">
      <c r="A233" s="15">
        <v>23.2</v>
      </c>
      <c r="B233">
        <f>'Raw Data SWRI Format'!L233</f>
        <v>1799</v>
      </c>
      <c r="C233">
        <f>'Raw Data SWRI Format'!Y233</f>
        <v>90</v>
      </c>
      <c r="D233">
        <f>'Raw Data SWRI Format'!AB233</f>
        <v>24.8</v>
      </c>
      <c r="E233" s="44">
        <f>'Raw Data SWRI Format'!AD233</f>
        <v>39.700000000000003</v>
      </c>
      <c r="F233" s="44">
        <f>'Raw Data SWRI Format'!AG233</f>
        <v>998.9</v>
      </c>
      <c r="G233">
        <f>'Raw Data SWRI Format'!AC233</f>
        <v>39.700000000000003</v>
      </c>
      <c r="H233">
        <f>'Raw Data SWRI Format'!AA233</f>
        <v>89.9</v>
      </c>
      <c r="I233">
        <f>'Raw Data SWRI Format'!AE233</f>
        <v>95.5</v>
      </c>
      <c r="J233">
        <f>'Raw Data SWRI Format'!X233</f>
        <v>96</v>
      </c>
      <c r="K233">
        <f>'Raw Data SWRI Format'!AP233</f>
        <v>98.6</v>
      </c>
      <c r="L233">
        <f>'Raw Data SWRI Format'!N233</f>
        <v>114.01</v>
      </c>
      <c r="M233" s="44">
        <f>'Raw Data SWRI Format'!M233</f>
        <v>15.2</v>
      </c>
      <c r="N233">
        <f>'Raw Data SWRI Format'!V233</f>
        <v>22.1</v>
      </c>
      <c r="O233">
        <f>'Raw Data SWRI Format'!O233</f>
        <v>594.1</v>
      </c>
      <c r="P233">
        <f>'Raw Data SWRI Format'!P233</f>
        <v>370.3</v>
      </c>
      <c r="Q233">
        <f>'Raw Data SWRI Format'!T233</f>
        <v>101</v>
      </c>
      <c r="R233">
        <f>'Raw Data SWRI Format'!U233</f>
        <v>5.3</v>
      </c>
      <c r="S233">
        <f>'Raw Data SWRI Format'!AQ233</f>
        <v>103</v>
      </c>
      <c r="T233">
        <f>'Raw Data SWRI Format'!AH233</f>
        <v>0.73011000000000004</v>
      </c>
      <c r="U233">
        <f>'Raw Data SWRI Format'!AI233</f>
        <v>89.8</v>
      </c>
      <c r="V233">
        <f>'Raw Data SWRI Format'!AL233</f>
        <v>84</v>
      </c>
      <c r="W233">
        <f>'Raw Data SWRI Format'!AJ233</f>
        <v>1.506</v>
      </c>
      <c r="X233">
        <f>'Raw Data SWRI Format'!AM233</f>
        <v>0.7298</v>
      </c>
      <c r="Y233">
        <f>'Raw Data SWRI Format'!AK233</f>
        <v>8.0699999999999999E-4</v>
      </c>
      <c r="Z233" s="33">
        <f>100*(('Test Info and Baseline Info'!$C$20-'Test Data'!X233)/('Test Data'!X233-'Test Data'!Y233))</f>
        <v>13.323859076836136</v>
      </c>
      <c r="AA233" s="33">
        <f>100*(('Test Info and Baseline Info'!$C$22-(T233+'Test Info and Baseline Info'!$G$5*(90-'Test Data'!U233)))/((T233+'Test Info and Baseline Info'!$G$5*(90-'Test Data'!U233))-'Test Data'!Y233))</f>
        <v>13.126369141314331</v>
      </c>
    </row>
    <row r="234" spans="1:27">
      <c r="A234" s="15">
        <v>23.3</v>
      </c>
      <c r="B234">
        <f>'Raw Data SWRI Format'!L234</f>
        <v>1800</v>
      </c>
      <c r="C234">
        <f>'Raw Data SWRI Format'!Y234</f>
        <v>90</v>
      </c>
      <c r="D234">
        <f>'Raw Data SWRI Format'!AB234</f>
        <v>25.3</v>
      </c>
      <c r="E234" s="44">
        <f>'Raw Data SWRI Format'!AD234</f>
        <v>39.9</v>
      </c>
      <c r="F234" s="44">
        <f>'Raw Data SWRI Format'!AG234</f>
        <v>998.9</v>
      </c>
      <c r="G234">
        <f>'Raw Data SWRI Format'!AC234</f>
        <v>40.1</v>
      </c>
      <c r="H234">
        <f>'Raw Data SWRI Format'!AA234</f>
        <v>90</v>
      </c>
      <c r="I234">
        <f>'Raw Data SWRI Format'!AE234</f>
        <v>95.5</v>
      </c>
      <c r="J234">
        <f>'Raw Data SWRI Format'!X234</f>
        <v>96</v>
      </c>
      <c r="K234">
        <f>'Raw Data SWRI Format'!AP234</f>
        <v>98.6</v>
      </c>
      <c r="L234">
        <f>'Raw Data SWRI Format'!N234</f>
        <v>112.48</v>
      </c>
      <c r="M234" s="44">
        <f>'Raw Data SWRI Format'!M234</f>
        <v>15.6</v>
      </c>
      <c r="N234">
        <f>'Raw Data SWRI Format'!V234</f>
        <v>22.1</v>
      </c>
      <c r="O234">
        <f>'Raw Data SWRI Format'!O234</f>
        <v>587.20000000000005</v>
      </c>
      <c r="P234">
        <f>'Raw Data SWRI Format'!P234</f>
        <v>370.2</v>
      </c>
      <c r="Q234">
        <f>'Raw Data SWRI Format'!T234</f>
        <v>100.6</v>
      </c>
      <c r="R234">
        <f>'Raw Data SWRI Format'!U234</f>
        <v>5.3</v>
      </c>
      <c r="S234">
        <f>'Raw Data SWRI Format'!AQ234</f>
        <v>103</v>
      </c>
      <c r="T234">
        <f>'Raw Data SWRI Format'!AH234</f>
        <v>0.72931999999999997</v>
      </c>
      <c r="U234">
        <f>'Raw Data SWRI Format'!AI234</f>
        <v>90.1</v>
      </c>
      <c r="V234">
        <f>'Raw Data SWRI Format'!AL234</f>
        <v>84</v>
      </c>
      <c r="W234">
        <f>'Raw Data SWRI Format'!AJ234</f>
        <v>1.504</v>
      </c>
      <c r="X234">
        <f>'Raw Data SWRI Format'!AM234</f>
        <v>0.72940000000000005</v>
      </c>
      <c r="Y234">
        <f>'Raw Data SWRI Format'!AK234</f>
        <v>8.0599999999999997E-4</v>
      </c>
      <c r="Z234" s="33">
        <f>100*(('Test Info and Baseline Info'!$C$20-'Test Data'!X234)/('Test Data'!X234-'Test Data'!Y234))</f>
        <v>13.386055882974604</v>
      </c>
      <c r="AA234" s="33">
        <f>100*(('Test Info and Baseline Info'!$C$22-(T234+'Test Info and Baseline Info'!$G$5*(90-'Test Data'!U234)))/((T234+'Test Info and Baseline Info'!$G$5*(90-'Test Data'!U234))-'Test Data'!Y234))</f>
        <v>13.219984748141645</v>
      </c>
    </row>
    <row r="235" spans="1:27">
      <c r="A235" s="15">
        <v>23.4</v>
      </c>
      <c r="B235">
        <f>'Raw Data SWRI Format'!L235</f>
        <v>1800</v>
      </c>
      <c r="C235">
        <f>'Raw Data SWRI Format'!Y235</f>
        <v>90</v>
      </c>
      <c r="D235">
        <f>'Raw Data SWRI Format'!AB235</f>
        <v>25</v>
      </c>
      <c r="E235" s="44">
        <f>'Raw Data SWRI Format'!AD235</f>
        <v>39.9</v>
      </c>
      <c r="F235" s="44">
        <f>'Raw Data SWRI Format'!AG235</f>
        <v>998.9</v>
      </c>
      <c r="G235">
        <f>'Raw Data SWRI Format'!AC235</f>
        <v>40.1</v>
      </c>
      <c r="H235">
        <f>'Raw Data SWRI Format'!AA235</f>
        <v>89.9</v>
      </c>
      <c r="I235">
        <f>'Raw Data SWRI Format'!AE235</f>
        <v>95.5</v>
      </c>
      <c r="J235">
        <f>'Raw Data SWRI Format'!X235</f>
        <v>96</v>
      </c>
      <c r="K235">
        <f>'Raw Data SWRI Format'!AP235</f>
        <v>98.7</v>
      </c>
      <c r="L235">
        <f>'Raw Data SWRI Format'!N235</f>
        <v>115.12</v>
      </c>
      <c r="M235" s="44">
        <f>'Raw Data SWRI Format'!M235</f>
        <v>17.100000000000001</v>
      </c>
      <c r="N235">
        <f>'Raw Data SWRI Format'!V235</f>
        <v>22.2</v>
      </c>
      <c r="O235">
        <f>'Raw Data SWRI Format'!O235</f>
        <v>599.1</v>
      </c>
      <c r="P235">
        <f>'Raw Data SWRI Format'!P235</f>
        <v>370.3</v>
      </c>
      <c r="Q235">
        <f>'Raw Data SWRI Format'!T235</f>
        <v>100.9</v>
      </c>
      <c r="R235">
        <f>'Raw Data SWRI Format'!U235</f>
        <v>5.3</v>
      </c>
      <c r="S235">
        <f>'Raw Data SWRI Format'!AQ235</f>
        <v>103.2</v>
      </c>
      <c r="T235">
        <f>'Raw Data SWRI Format'!AH235</f>
        <v>0.72955999999999999</v>
      </c>
      <c r="U235">
        <f>'Raw Data SWRI Format'!AI235</f>
        <v>90.1</v>
      </c>
      <c r="V235">
        <f>'Raw Data SWRI Format'!AL235</f>
        <v>84.2</v>
      </c>
      <c r="W235">
        <f>'Raw Data SWRI Format'!AJ235</f>
        <v>1.5029999999999999</v>
      </c>
      <c r="X235">
        <f>'Raw Data SWRI Format'!AM235</f>
        <v>0.72960000000000003</v>
      </c>
      <c r="Y235">
        <f>'Raw Data SWRI Format'!AK235</f>
        <v>8.0699999999999999E-4</v>
      </c>
      <c r="Z235" s="33">
        <f>100*(('Test Info and Baseline Info'!$C$20-'Test Data'!X235)/('Test Data'!X235-'Test Data'!Y235))</f>
        <v>13.354958129400258</v>
      </c>
      <c r="AA235" s="33">
        <f>100*(('Test Info and Baseline Info'!$C$22-(T235+'Test Info and Baseline Info'!$G$5*(90-'Test Data'!U235)))/((T235+'Test Info and Baseline Info'!$G$5*(90-'Test Data'!U235))-'Test Data'!Y235))</f>
        <v>13.182719373009888</v>
      </c>
    </row>
    <row r="236" spans="1:27">
      <c r="A236" s="15">
        <v>23.5</v>
      </c>
      <c r="B236">
        <f>'Raw Data SWRI Format'!L236</f>
        <v>1800</v>
      </c>
      <c r="C236">
        <f>'Raw Data SWRI Format'!Y236</f>
        <v>90</v>
      </c>
      <c r="D236">
        <f>'Raw Data SWRI Format'!AB236</f>
        <v>24.9</v>
      </c>
      <c r="E236" s="44">
        <f>'Raw Data SWRI Format'!AD236</f>
        <v>39.9</v>
      </c>
      <c r="F236" s="44">
        <f>'Raw Data SWRI Format'!AG236</f>
        <v>998.9</v>
      </c>
      <c r="G236">
        <f>'Raw Data SWRI Format'!AC236</f>
        <v>40.1</v>
      </c>
      <c r="H236">
        <f>'Raw Data SWRI Format'!AA236</f>
        <v>89.9</v>
      </c>
      <c r="I236">
        <f>'Raw Data SWRI Format'!AE236</f>
        <v>95.5</v>
      </c>
      <c r="J236">
        <f>'Raw Data SWRI Format'!X236</f>
        <v>96</v>
      </c>
      <c r="K236">
        <f>'Raw Data SWRI Format'!AP236</f>
        <v>98.6</v>
      </c>
      <c r="L236">
        <f>'Raw Data SWRI Format'!N236</f>
        <v>113.49</v>
      </c>
      <c r="M236" s="44">
        <f>'Raw Data SWRI Format'!M236</f>
        <v>14.8</v>
      </c>
      <c r="N236">
        <f>'Raw Data SWRI Format'!V236</f>
        <v>22.2</v>
      </c>
      <c r="O236">
        <f>'Raw Data SWRI Format'!O236</f>
        <v>581</v>
      </c>
      <c r="P236">
        <f>'Raw Data SWRI Format'!P236</f>
        <v>369.9</v>
      </c>
      <c r="Q236">
        <f>'Raw Data SWRI Format'!T236</f>
        <v>100.7</v>
      </c>
      <c r="R236">
        <f>'Raw Data SWRI Format'!U236</f>
        <v>5.4</v>
      </c>
      <c r="S236">
        <f>'Raw Data SWRI Format'!AQ236</f>
        <v>103</v>
      </c>
      <c r="T236">
        <f>'Raw Data SWRI Format'!AH236</f>
        <v>0.72950000000000004</v>
      </c>
      <c r="U236">
        <f>'Raw Data SWRI Format'!AI236</f>
        <v>90</v>
      </c>
      <c r="V236">
        <f>'Raw Data SWRI Format'!AL236</f>
        <v>83.8</v>
      </c>
      <c r="W236">
        <f>'Raw Data SWRI Format'!AJ236</f>
        <v>1.498</v>
      </c>
      <c r="X236">
        <f>'Raw Data SWRI Format'!AM236</f>
        <v>0.72950000000000004</v>
      </c>
      <c r="Y236">
        <f>'Raw Data SWRI Format'!AK236</f>
        <v>8.0400000000000003E-4</v>
      </c>
      <c r="Z236" s="33">
        <f>100*(('Test Info and Baseline Info'!$C$20-'Test Data'!X236)/('Test Data'!X236-'Test Data'!Y236))</f>
        <v>13.370459011714079</v>
      </c>
      <c r="AA236" s="33">
        <f>100*(('Test Info and Baseline Info'!$C$22-(T236+'Test Info and Baseline Info'!$G$5*(90-'Test Data'!U236)))/((T236+'Test Info and Baseline Info'!$G$5*(90-'Test Data'!U236))-'Test Data'!Y236))</f>
        <v>13.201664342880976</v>
      </c>
    </row>
    <row r="237" spans="1:27">
      <c r="A237" s="15">
        <v>23.6</v>
      </c>
      <c r="B237">
        <f>'Raw Data SWRI Format'!L237</f>
        <v>1800</v>
      </c>
      <c r="C237">
        <f>'Raw Data SWRI Format'!Y237</f>
        <v>90</v>
      </c>
      <c r="D237">
        <f>'Raw Data SWRI Format'!AB237</f>
        <v>25.2</v>
      </c>
      <c r="E237" s="44">
        <f>'Raw Data SWRI Format'!AD237</f>
        <v>39.9</v>
      </c>
      <c r="F237" s="44">
        <f>'Raw Data SWRI Format'!AG237</f>
        <v>998.9</v>
      </c>
      <c r="G237">
        <f>'Raw Data SWRI Format'!AC237</f>
        <v>39.9</v>
      </c>
      <c r="H237">
        <f>'Raw Data SWRI Format'!AA237</f>
        <v>90</v>
      </c>
      <c r="I237">
        <f>'Raw Data SWRI Format'!AE237</f>
        <v>95.5</v>
      </c>
      <c r="J237">
        <f>'Raw Data SWRI Format'!X237</f>
        <v>96</v>
      </c>
      <c r="K237">
        <f>'Raw Data SWRI Format'!AP237</f>
        <v>98.6</v>
      </c>
      <c r="L237">
        <f>'Raw Data SWRI Format'!N237</f>
        <v>114.75</v>
      </c>
      <c r="M237" s="44">
        <f>'Raw Data SWRI Format'!M237</f>
        <v>16</v>
      </c>
      <c r="N237">
        <f>'Raw Data SWRI Format'!V237</f>
        <v>22.2</v>
      </c>
      <c r="O237">
        <f>'Raw Data SWRI Format'!O237</f>
        <v>597.4</v>
      </c>
      <c r="P237">
        <f>'Raw Data SWRI Format'!P237</f>
        <v>369.8</v>
      </c>
      <c r="Q237">
        <f>'Raw Data SWRI Format'!T237</f>
        <v>100.6</v>
      </c>
      <c r="R237">
        <f>'Raw Data SWRI Format'!U237</f>
        <v>5.3</v>
      </c>
      <c r="S237">
        <f>'Raw Data SWRI Format'!AQ237</f>
        <v>103.1</v>
      </c>
      <c r="T237">
        <f>'Raw Data SWRI Format'!AH237</f>
        <v>0.72907</v>
      </c>
      <c r="U237">
        <f>'Raw Data SWRI Format'!AI237</f>
        <v>90</v>
      </c>
      <c r="V237">
        <f>'Raw Data SWRI Format'!AL237</f>
        <v>83.9</v>
      </c>
      <c r="W237">
        <f>'Raw Data SWRI Format'!AJ237</f>
        <v>1.5009999999999999</v>
      </c>
      <c r="X237">
        <f>'Raw Data SWRI Format'!AM237</f>
        <v>0.72909999999999997</v>
      </c>
      <c r="Y237">
        <f>'Raw Data SWRI Format'!AK237</f>
        <v>8.0500000000000005E-4</v>
      </c>
      <c r="Z237" s="33">
        <f>100*(('Test Info and Baseline Info'!$C$20-'Test Data'!X237)/('Test Data'!X237-'Test Data'!Y237))</f>
        <v>13.432743599777574</v>
      </c>
      <c r="AA237" s="33">
        <f>100*(('Test Info and Baseline Info'!$C$22-(T237+'Test Info and Baseline Info'!$G$5*(90-'Test Data'!U237)))/((T237+'Test Info and Baseline Info'!$G$5*(90-'Test Data'!U237))-'Test Data'!Y237))</f>
        <v>13.268521760622848</v>
      </c>
    </row>
    <row r="238" spans="1:27">
      <c r="A238" s="15">
        <v>23.7</v>
      </c>
      <c r="B238">
        <f>'Raw Data SWRI Format'!L238</f>
        <v>1800</v>
      </c>
      <c r="C238">
        <f>'Raw Data SWRI Format'!Y238</f>
        <v>90</v>
      </c>
      <c r="D238">
        <f>'Raw Data SWRI Format'!AB238</f>
        <v>25</v>
      </c>
      <c r="E238" s="44">
        <f>'Raw Data SWRI Format'!AD238</f>
        <v>40.200000000000003</v>
      </c>
      <c r="F238" s="44">
        <f>'Raw Data SWRI Format'!AG238</f>
        <v>998.9</v>
      </c>
      <c r="G238">
        <f>'Raw Data SWRI Format'!AC238</f>
        <v>40</v>
      </c>
      <c r="H238">
        <f>'Raw Data SWRI Format'!AA238</f>
        <v>90.1</v>
      </c>
      <c r="I238">
        <f>'Raw Data SWRI Format'!AE238</f>
        <v>95.6</v>
      </c>
      <c r="J238">
        <f>'Raw Data SWRI Format'!X238</f>
        <v>96</v>
      </c>
      <c r="K238">
        <f>'Raw Data SWRI Format'!AP238</f>
        <v>98.7</v>
      </c>
      <c r="L238">
        <f>'Raw Data SWRI Format'!N238</f>
        <v>112.75</v>
      </c>
      <c r="M238" s="44">
        <f>'Raw Data SWRI Format'!M238</f>
        <v>14.2</v>
      </c>
      <c r="N238">
        <f>'Raw Data SWRI Format'!V238</f>
        <v>22.3</v>
      </c>
      <c r="O238">
        <f>'Raw Data SWRI Format'!O238</f>
        <v>588.20000000000005</v>
      </c>
      <c r="P238">
        <f>'Raw Data SWRI Format'!P238</f>
        <v>369.9</v>
      </c>
      <c r="Q238">
        <f>'Raw Data SWRI Format'!T238</f>
        <v>100.7</v>
      </c>
      <c r="R238">
        <f>'Raw Data SWRI Format'!U238</f>
        <v>5.4</v>
      </c>
      <c r="S238">
        <f>'Raw Data SWRI Format'!AQ238</f>
        <v>103.1</v>
      </c>
      <c r="T238">
        <f>'Raw Data SWRI Format'!AH238</f>
        <v>0.72907</v>
      </c>
      <c r="U238">
        <f>'Raw Data SWRI Format'!AI238</f>
        <v>90.1</v>
      </c>
      <c r="V238">
        <f>'Raw Data SWRI Format'!AL238</f>
        <v>84.1</v>
      </c>
      <c r="W238">
        <f>'Raw Data SWRI Format'!AJ238</f>
        <v>1.504</v>
      </c>
      <c r="X238">
        <f>'Raw Data SWRI Format'!AM238</f>
        <v>0.72919999999999996</v>
      </c>
      <c r="Y238">
        <f>'Raw Data SWRI Format'!AK238</f>
        <v>8.0699999999999999E-4</v>
      </c>
      <c r="Z238" s="33">
        <f>100*(('Test Info and Baseline Info'!$C$20-'Test Data'!X238)/('Test Data'!X238-'Test Data'!Y238))</f>
        <v>13.417207469044884</v>
      </c>
      <c r="AA238" s="33">
        <f>100*(('Test Info and Baseline Info'!$C$22-(T238+'Test Info and Baseline Info'!$G$5*(90-'Test Data'!U238)))/((T238+'Test Info and Baseline Info'!$G$5*(90-'Test Data'!U238))-'Test Data'!Y238))</f>
        <v>13.25886602185081</v>
      </c>
    </row>
    <row r="239" spans="1:27">
      <c r="A239" s="15">
        <v>23.8</v>
      </c>
      <c r="B239">
        <f>'Raw Data SWRI Format'!L239</f>
        <v>1800</v>
      </c>
      <c r="C239">
        <f>'Raw Data SWRI Format'!Y239</f>
        <v>90</v>
      </c>
      <c r="D239">
        <f>'Raw Data SWRI Format'!AB239</f>
        <v>25</v>
      </c>
      <c r="E239" s="44">
        <f>'Raw Data SWRI Format'!AD239</f>
        <v>40.1</v>
      </c>
      <c r="F239" s="44">
        <f>'Raw Data SWRI Format'!AG239</f>
        <v>998.9</v>
      </c>
      <c r="G239">
        <f>'Raw Data SWRI Format'!AC239</f>
        <v>39.9</v>
      </c>
      <c r="H239">
        <f>'Raw Data SWRI Format'!AA239</f>
        <v>90</v>
      </c>
      <c r="I239">
        <f>'Raw Data SWRI Format'!AE239</f>
        <v>95.5</v>
      </c>
      <c r="J239">
        <f>'Raw Data SWRI Format'!X239</f>
        <v>96</v>
      </c>
      <c r="K239">
        <f>'Raw Data SWRI Format'!AP239</f>
        <v>98.6</v>
      </c>
      <c r="L239">
        <f>'Raw Data SWRI Format'!N239</f>
        <v>113.99</v>
      </c>
      <c r="M239" s="44">
        <f>'Raw Data SWRI Format'!M239</f>
        <v>15.2</v>
      </c>
      <c r="N239">
        <f>'Raw Data SWRI Format'!V239</f>
        <v>22.3</v>
      </c>
      <c r="O239">
        <f>'Raw Data SWRI Format'!O239</f>
        <v>589.6</v>
      </c>
      <c r="P239">
        <f>'Raw Data SWRI Format'!P239</f>
        <v>369.8</v>
      </c>
      <c r="Q239">
        <f>'Raw Data SWRI Format'!T239</f>
        <v>100.6</v>
      </c>
      <c r="R239">
        <f>'Raw Data SWRI Format'!U239</f>
        <v>5.4</v>
      </c>
      <c r="S239">
        <f>'Raw Data SWRI Format'!AQ239</f>
        <v>103.2</v>
      </c>
      <c r="T239">
        <f>'Raw Data SWRI Format'!AH239</f>
        <v>0.72919</v>
      </c>
      <c r="U239">
        <f>'Raw Data SWRI Format'!AI239</f>
        <v>90.1</v>
      </c>
      <c r="V239">
        <f>'Raw Data SWRI Format'!AL239</f>
        <v>84.1</v>
      </c>
      <c r="W239">
        <f>'Raw Data SWRI Format'!AJ239</f>
        <v>1.504</v>
      </c>
      <c r="X239">
        <f>'Raw Data SWRI Format'!AM239</f>
        <v>0.72929999999999995</v>
      </c>
      <c r="Y239">
        <f>'Raw Data SWRI Format'!AK239</f>
        <v>8.0699999999999999E-4</v>
      </c>
      <c r="Z239" s="33">
        <f>100*(('Test Info and Baseline Info'!$C$20-'Test Data'!X239)/('Test Data'!X239-'Test Data'!Y239))</f>
        <v>13.401638725423595</v>
      </c>
      <c r="AA239" s="33">
        <f>100*(('Test Info and Baseline Info'!$C$22-(T239+'Test Info and Baseline Info'!$G$5*(90-'Test Data'!U239)))/((T239+'Test Info and Baseline Info'!$G$5*(90-'Test Data'!U239))-'Test Data'!Y239))</f>
        <v>13.240208390971983</v>
      </c>
    </row>
    <row r="240" spans="1:27">
      <c r="A240" s="15">
        <v>23.9</v>
      </c>
      <c r="B240">
        <f>'Raw Data SWRI Format'!L240</f>
        <v>1800</v>
      </c>
      <c r="C240">
        <f>'Raw Data SWRI Format'!Y240</f>
        <v>90</v>
      </c>
      <c r="D240">
        <f>'Raw Data SWRI Format'!AB240</f>
        <v>25.2</v>
      </c>
      <c r="E240" s="44">
        <f>'Raw Data SWRI Format'!AD240</f>
        <v>40.200000000000003</v>
      </c>
      <c r="F240" s="44">
        <f>'Raw Data SWRI Format'!AG240</f>
        <v>998.9</v>
      </c>
      <c r="G240">
        <f>'Raw Data SWRI Format'!AC240</f>
        <v>40.1</v>
      </c>
      <c r="H240">
        <f>'Raw Data SWRI Format'!AA240</f>
        <v>90</v>
      </c>
      <c r="I240">
        <f>'Raw Data SWRI Format'!AE240</f>
        <v>95.6</v>
      </c>
      <c r="J240">
        <f>'Raw Data SWRI Format'!X240</f>
        <v>96</v>
      </c>
      <c r="K240">
        <f>'Raw Data SWRI Format'!AP240</f>
        <v>98.6</v>
      </c>
      <c r="L240">
        <f>'Raw Data SWRI Format'!N240</f>
        <v>112.25</v>
      </c>
      <c r="M240" s="44">
        <f>'Raw Data SWRI Format'!M240</f>
        <v>13.1</v>
      </c>
      <c r="N240">
        <f>'Raw Data SWRI Format'!V240</f>
        <v>22.3</v>
      </c>
      <c r="O240">
        <f>'Raw Data SWRI Format'!O240</f>
        <v>583.29999999999995</v>
      </c>
      <c r="P240">
        <f>'Raw Data SWRI Format'!P240</f>
        <v>369.7</v>
      </c>
      <c r="Q240">
        <f>'Raw Data SWRI Format'!T240</f>
        <v>100.7</v>
      </c>
      <c r="R240">
        <f>'Raw Data SWRI Format'!U240</f>
        <v>5.4</v>
      </c>
      <c r="S240">
        <f>'Raw Data SWRI Format'!AQ240</f>
        <v>103</v>
      </c>
      <c r="T240">
        <f>'Raw Data SWRI Format'!AH240</f>
        <v>0.72938000000000003</v>
      </c>
      <c r="U240">
        <f>'Raw Data SWRI Format'!AI240</f>
        <v>90.1</v>
      </c>
      <c r="V240">
        <f>'Raw Data SWRI Format'!AL240</f>
        <v>84</v>
      </c>
      <c r="W240">
        <f>'Raw Data SWRI Format'!AJ240</f>
        <v>1.502</v>
      </c>
      <c r="X240">
        <f>'Raw Data SWRI Format'!AM240</f>
        <v>0.72950000000000004</v>
      </c>
      <c r="Y240">
        <f>'Raw Data SWRI Format'!AK240</f>
        <v>8.0500000000000005E-4</v>
      </c>
      <c r="Z240" s="33">
        <f>100*(('Test Info and Baseline Info'!$C$20-'Test Data'!X240)/('Test Data'!X240-'Test Data'!Y240))</f>
        <v>13.370477360212435</v>
      </c>
      <c r="AA240" s="33">
        <f>100*(('Test Info and Baseline Info'!$C$22-(T240+'Test Info and Baseline Info'!$G$5*(90-'Test Data'!U240)))/((T240+'Test Info and Baseline Info'!$G$5*(90-'Test Data'!U240))-'Test Data'!Y240))</f>
        <v>13.210643449158635</v>
      </c>
    </row>
    <row r="241" spans="1:27">
      <c r="A241" s="15">
        <v>24</v>
      </c>
      <c r="B241">
        <f>'Raw Data SWRI Format'!L241</f>
        <v>1800</v>
      </c>
      <c r="C241">
        <f>'Raw Data SWRI Format'!Y241</f>
        <v>90</v>
      </c>
      <c r="D241">
        <f>'Raw Data SWRI Format'!AB241</f>
        <v>25</v>
      </c>
      <c r="E241" s="44">
        <f>'Raw Data SWRI Format'!AD241</f>
        <v>40</v>
      </c>
      <c r="F241" s="44">
        <f>'Raw Data SWRI Format'!AG241</f>
        <v>998.9</v>
      </c>
      <c r="G241">
        <f>'Raw Data SWRI Format'!AC241</f>
        <v>40</v>
      </c>
      <c r="H241">
        <f>'Raw Data SWRI Format'!AA241</f>
        <v>90.1</v>
      </c>
      <c r="I241">
        <f>'Raw Data SWRI Format'!AE241</f>
        <v>95.6</v>
      </c>
      <c r="J241">
        <f>'Raw Data SWRI Format'!X241</f>
        <v>96</v>
      </c>
      <c r="K241">
        <f>'Raw Data SWRI Format'!AP241</f>
        <v>98.6</v>
      </c>
      <c r="L241">
        <f>'Raw Data SWRI Format'!N241</f>
        <v>114.49</v>
      </c>
      <c r="M241" s="44">
        <f>'Raw Data SWRI Format'!M241</f>
        <v>16.8</v>
      </c>
      <c r="N241">
        <f>'Raw Data SWRI Format'!V241</f>
        <v>22.3</v>
      </c>
      <c r="O241">
        <f>'Raw Data SWRI Format'!O241</f>
        <v>594.6</v>
      </c>
      <c r="P241">
        <f>'Raw Data SWRI Format'!P241</f>
        <v>369.9</v>
      </c>
      <c r="Q241">
        <f>'Raw Data SWRI Format'!T241</f>
        <v>100.7</v>
      </c>
      <c r="R241">
        <f>'Raw Data SWRI Format'!U241</f>
        <v>5.4</v>
      </c>
      <c r="S241">
        <f>'Raw Data SWRI Format'!AQ241</f>
        <v>103.1</v>
      </c>
      <c r="T241">
        <f>'Raw Data SWRI Format'!AH241</f>
        <v>0.72919</v>
      </c>
      <c r="U241">
        <f>'Raw Data SWRI Format'!AI241</f>
        <v>90.1</v>
      </c>
      <c r="V241">
        <f>'Raw Data SWRI Format'!AL241</f>
        <v>84</v>
      </c>
      <c r="W241">
        <f>'Raw Data SWRI Format'!AJ241</f>
        <v>1.5069999999999999</v>
      </c>
      <c r="X241">
        <f>'Raw Data SWRI Format'!AM241</f>
        <v>0.72929999999999995</v>
      </c>
      <c r="Y241">
        <f>'Raw Data SWRI Format'!AK241</f>
        <v>8.0599999999999997E-4</v>
      </c>
      <c r="Z241" s="33">
        <f>100*(('Test Info and Baseline Info'!$C$20-'Test Data'!X241)/('Test Data'!X241-'Test Data'!Y241))</f>
        <v>13.401620329062435</v>
      </c>
      <c r="AA241" s="33">
        <f>100*(('Test Info and Baseline Info'!$C$22-(T241+'Test Info and Baseline Info'!$G$5*(90-'Test Data'!U241)))/((T241+'Test Info and Baseline Info'!$G$5*(90-'Test Data'!U241))-'Test Data'!Y241))</f>
        <v>13.24019021501584</v>
      </c>
    </row>
    <row r="242" spans="1:27">
      <c r="A242" s="15">
        <v>24.1</v>
      </c>
      <c r="B242">
        <f>'Raw Data SWRI Format'!L242</f>
        <v>1801</v>
      </c>
      <c r="C242">
        <f>'Raw Data SWRI Format'!Y242</f>
        <v>89.9</v>
      </c>
      <c r="D242">
        <f>'Raw Data SWRI Format'!AB242</f>
        <v>24.9</v>
      </c>
      <c r="E242" s="44">
        <f>'Raw Data SWRI Format'!AD242</f>
        <v>39.9</v>
      </c>
      <c r="F242" s="44">
        <f>'Raw Data SWRI Format'!AG242</f>
        <v>998.9</v>
      </c>
      <c r="G242">
        <f>'Raw Data SWRI Format'!AC242</f>
        <v>40</v>
      </c>
      <c r="H242">
        <f>'Raw Data SWRI Format'!AA242</f>
        <v>90.1</v>
      </c>
      <c r="I242">
        <f>'Raw Data SWRI Format'!AE242</f>
        <v>95.6</v>
      </c>
      <c r="J242">
        <f>'Raw Data SWRI Format'!X242</f>
        <v>96</v>
      </c>
      <c r="K242">
        <f>'Raw Data SWRI Format'!AP242</f>
        <v>98.6</v>
      </c>
      <c r="L242">
        <f>'Raw Data SWRI Format'!N242</f>
        <v>111.99</v>
      </c>
      <c r="M242" s="44">
        <f>'Raw Data SWRI Format'!M242</f>
        <v>17.100000000000001</v>
      </c>
      <c r="N242">
        <f>'Raw Data SWRI Format'!V242</f>
        <v>22.3</v>
      </c>
      <c r="O242">
        <f>'Raw Data SWRI Format'!O242</f>
        <v>578.6</v>
      </c>
      <c r="P242">
        <f>'Raw Data SWRI Format'!P242</f>
        <v>369.7</v>
      </c>
      <c r="Q242">
        <f>'Raw Data SWRI Format'!T242</f>
        <v>100.7</v>
      </c>
      <c r="R242">
        <f>'Raw Data SWRI Format'!U242</f>
        <v>5.4</v>
      </c>
      <c r="S242">
        <f>'Raw Data SWRI Format'!AQ242</f>
        <v>103</v>
      </c>
      <c r="T242">
        <f>'Raw Data SWRI Format'!AH242</f>
        <v>0.72809000000000001</v>
      </c>
      <c r="U242">
        <f>'Raw Data SWRI Format'!AI242</f>
        <v>90</v>
      </c>
      <c r="V242">
        <f>'Raw Data SWRI Format'!AL242</f>
        <v>84</v>
      </c>
      <c r="W242">
        <f>'Raw Data SWRI Format'!AJ242</f>
        <v>1.4990000000000001</v>
      </c>
      <c r="X242">
        <f>'Raw Data SWRI Format'!AM242</f>
        <v>0.72809999999999997</v>
      </c>
      <c r="Y242">
        <f>'Raw Data SWRI Format'!AK242</f>
        <v>8.0599999999999997E-4</v>
      </c>
      <c r="Z242" s="33">
        <f>100*(('Test Info and Baseline Info'!$C$20-'Test Data'!X242)/('Test Data'!X242-'Test Data'!Y242))</f>
        <v>13.588727529719769</v>
      </c>
      <c r="AA242" s="33">
        <f>100*(('Test Info and Baseline Info'!$C$22-(T242+'Test Info and Baseline Info'!$G$5*(90-'Test Data'!U242)))/((T242+'Test Info and Baseline Info'!$G$5*(90-'Test Data'!U242))-'Test Data'!Y242))</f>
        <v>13.42116697191193</v>
      </c>
    </row>
    <row r="243" spans="1:27">
      <c r="A243" s="15">
        <v>24.2</v>
      </c>
      <c r="B243">
        <f>'Raw Data SWRI Format'!L243</f>
        <v>1800</v>
      </c>
      <c r="C243">
        <f>'Raw Data SWRI Format'!Y243</f>
        <v>90</v>
      </c>
      <c r="D243">
        <f>'Raw Data SWRI Format'!AB243</f>
        <v>24.9</v>
      </c>
      <c r="E243" s="44">
        <f>'Raw Data SWRI Format'!AD243</f>
        <v>39.799999999999997</v>
      </c>
      <c r="F243" s="44">
        <f>'Raw Data SWRI Format'!AG243</f>
        <v>998.9</v>
      </c>
      <c r="G243">
        <f>'Raw Data SWRI Format'!AC243</f>
        <v>39.9</v>
      </c>
      <c r="H243">
        <f>'Raw Data SWRI Format'!AA243</f>
        <v>90</v>
      </c>
      <c r="I243">
        <f>'Raw Data SWRI Format'!AE243</f>
        <v>95.6</v>
      </c>
      <c r="J243">
        <f>'Raw Data SWRI Format'!X243</f>
        <v>96</v>
      </c>
      <c r="K243">
        <f>'Raw Data SWRI Format'!AP243</f>
        <v>98.6</v>
      </c>
      <c r="L243">
        <f>'Raw Data SWRI Format'!N243</f>
        <v>113.45</v>
      </c>
      <c r="M243" s="44">
        <f>'Raw Data SWRI Format'!M243</f>
        <v>17.100000000000001</v>
      </c>
      <c r="N243">
        <f>'Raw Data SWRI Format'!V243</f>
        <v>22.3</v>
      </c>
      <c r="O243">
        <f>'Raw Data SWRI Format'!O243</f>
        <v>597.4</v>
      </c>
      <c r="P243">
        <f>'Raw Data SWRI Format'!P243</f>
        <v>369.7</v>
      </c>
      <c r="Q243">
        <f>'Raw Data SWRI Format'!T243</f>
        <v>100.7</v>
      </c>
      <c r="R243">
        <f>'Raw Data SWRI Format'!U243</f>
        <v>5.4</v>
      </c>
      <c r="S243">
        <f>'Raw Data SWRI Format'!AQ243</f>
        <v>103.1</v>
      </c>
      <c r="T243">
        <f>'Raw Data SWRI Format'!AH243</f>
        <v>0.72955999999999999</v>
      </c>
      <c r="U243">
        <f>'Raw Data SWRI Format'!AI243</f>
        <v>89.9</v>
      </c>
      <c r="V243">
        <f>'Raw Data SWRI Format'!AL243</f>
        <v>84.1</v>
      </c>
      <c r="W243">
        <f>'Raw Data SWRI Format'!AJ243</f>
        <v>1.502</v>
      </c>
      <c r="X243">
        <f>'Raw Data SWRI Format'!AM243</f>
        <v>0.72950000000000004</v>
      </c>
      <c r="Y243">
        <f>'Raw Data SWRI Format'!AK243</f>
        <v>8.0699999999999999E-4</v>
      </c>
      <c r="Z243" s="33">
        <f>100*(('Test Info and Baseline Info'!$C$20-'Test Data'!X243)/('Test Data'!X243-'Test Data'!Y243))</f>
        <v>13.370514057360234</v>
      </c>
      <c r="AA243" s="33">
        <f>100*(('Test Info and Baseline Info'!$C$22-(T243+'Test Info and Baseline Info'!$G$5*(90-'Test Data'!U243)))/((T243+'Test Info and Baseline Info'!$G$5*(90-'Test Data'!U243))-'Test Data'!Y243))</f>
        <v>13.202079326329875</v>
      </c>
    </row>
    <row r="244" spans="1:27">
      <c r="A244" s="15">
        <v>24.3</v>
      </c>
      <c r="B244">
        <f>'Raw Data SWRI Format'!L244</f>
        <v>1799</v>
      </c>
      <c r="C244">
        <f>'Raw Data SWRI Format'!Y244</f>
        <v>90</v>
      </c>
      <c r="D244">
        <f>'Raw Data SWRI Format'!AB244</f>
        <v>25.2</v>
      </c>
      <c r="E244" s="44">
        <f>'Raw Data SWRI Format'!AD244</f>
        <v>39.5</v>
      </c>
      <c r="F244" s="44">
        <f>'Raw Data SWRI Format'!AG244</f>
        <v>998.9</v>
      </c>
      <c r="G244">
        <f>'Raw Data SWRI Format'!AC244</f>
        <v>40</v>
      </c>
      <c r="H244">
        <f>'Raw Data SWRI Format'!AA244</f>
        <v>90</v>
      </c>
      <c r="I244">
        <f>'Raw Data SWRI Format'!AE244</f>
        <v>95.5</v>
      </c>
      <c r="J244">
        <f>'Raw Data SWRI Format'!X244</f>
        <v>95.9</v>
      </c>
      <c r="K244">
        <f>'Raw Data SWRI Format'!AP244</f>
        <v>98.6</v>
      </c>
      <c r="L244">
        <f>'Raw Data SWRI Format'!N244</f>
        <v>113.64</v>
      </c>
      <c r="M244" s="44">
        <f>'Raw Data SWRI Format'!M244</f>
        <v>18.600000000000001</v>
      </c>
      <c r="N244">
        <f>'Raw Data SWRI Format'!V244</f>
        <v>22.2</v>
      </c>
      <c r="O244">
        <f>'Raw Data SWRI Format'!O244</f>
        <v>583.9</v>
      </c>
      <c r="P244">
        <f>'Raw Data SWRI Format'!P244</f>
        <v>369.5</v>
      </c>
      <c r="Q244">
        <f>'Raw Data SWRI Format'!T244</f>
        <v>100.7</v>
      </c>
      <c r="R244">
        <f>'Raw Data SWRI Format'!U244</f>
        <v>5.5</v>
      </c>
      <c r="S244">
        <f>'Raw Data SWRI Format'!AQ244</f>
        <v>103</v>
      </c>
      <c r="T244">
        <f>'Raw Data SWRI Format'!AH244</f>
        <v>0.72950000000000004</v>
      </c>
      <c r="U244">
        <f>'Raw Data SWRI Format'!AI244</f>
        <v>90</v>
      </c>
      <c r="V244">
        <f>'Raw Data SWRI Format'!AL244</f>
        <v>83.9</v>
      </c>
      <c r="W244">
        <f>'Raw Data SWRI Format'!AJ244</f>
        <v>1.502</v>
      </c>
      <c r="X244">
        <f>'Raw Data SWRI Format'!AM244</f>
        <v>0.72940000000000005</v>
      </c>
      <c r="Y244">
        <f>'Raw Data SWRI Format'!AK244</f>
        <v>8.0500000000000005E-4</v>
      </c>
      <c r="Z244" s="33">
        <f>100*(('Test Info and Baseline Info'!$C$20-'Test Data'!X244)/('Test Data'!X244-'Test Data'!Y244))</f>
        <v>13.386037510551127</v>
      </c>
      <c r="AA244" s="33">
        <f>100*(('Test Info and Baseline Info'!$C$22-(T244+'Test Info and Baseline Info'!$G$5*(90-'Test Data'!U244)))/((T244+'Test Info and Baseline Info'!$G$5*(90-'Test Data'!U244))-'Test Data'!Y244))</f>
        <v>13.201682459739663</v>
      </c>
    </row>
    <row r="245" spans="1:27">
      <c r="A245" s="15">
        <v>24.4</v>
      </c>
      <c r="B245">
        <f>'Raw Data SWRI Format'!L245</f>
        <v>1800</v>
      </c>
      <c r="C245">
        <f>'Raw Data SWRI Format'!Y245</f>
        <v>90</v>
      </c>
      <c r="D245">
        <f>'Raw Data SWRI Format'!AB245</f>
        <v>25</v>
      </c>
      <c r="E245" s="44">
        <f>'Raw Data SWRI Format'!AD245</f>
        <v>40</v>
      </c>
      <c r="F245" s="44">
        <f>'Raw Data SWRI Format'!AG245</f>
        <v>998.9</v>
      </c>
      <c r="G245">
        <f>'Raw Data SWRI Format'!AC245</f>
        <v>40</v>
      </c>
      <c r="H245">
        <f>'Raw Data SWRI Format'!AA245</f>
        <v>90</v>
      </c>
      <c r="I245">
        <f>'Raw Data SWRI Format'!AE245</f>
        <v>95.5</v>
      </c>
      <c r="J245">
        <f>'Raw Data SWRI Format'!X245</f>
        <v>96</v>
      </c>
      <c r="K245">
        <f>'Raw Data SWRI Format'!AP245</f>
        <v>98.6</v>
      </c>
      <c r="L245">
        <f>'Raw Data SWRI Format'!N245</f>
        <v>114.06</v>
      </c>
      <c r="M245" s="44">
        <f>'Raw Data SWRI Format'!M245</f>
        <v>18.399999999999999</v>
      </c>
      <c r="N245">
        <f>'Raw Data SWRI Format'!V245</f>
        <v>22.2</v>
      </c>
      <c r="O245">
        <f>'Raw Data SWRI Format'!O245</f>
        <v>586</v>
      </c>
      <c r="P245">
        <f>'Raw Data SWRI Format'!P245</f>
        <v>369.9</v>
      </c>
      <c r="Q245">
        <f>'Raw Data SWRI Format'!T245</f>
        <v>100.7</v>
      </c>
      <c r="R245">
        <f>'Raw Data SWRI Format'!U245</f>
        <v>5.4</v>
      </c>
      <c r="S245">
        <f>'Raw Data SWRI Format'!AQ245</f>
        <v>103</v>
      </c>
      <c r="T245">
        <f>'Raw Data SWRI Format'!AH245</f>
        <v>0.72938000000000003</v>
      </c>
      <c r="U245">
        <f>'Raw Data SWRI Format'!AI245</f>
        <v>90</v>
      </c>
      <c r="V245">
        <f>'Raw Data SWRI Format'!AL245</f>
        <v>84</v>
      </c>
      <c r="W245">
        <f>'Raw Data SWRI Format'!AJ245</f>
        <v>1.5029999999999999</v>
      </c>
      <c r="X245">
        <f>'Raw Data SWRI Format'!AM245</f>
        <v>0.72940000000000005</v>
      </c>
      <c r="Y245">
        <f>'Raw Data SWRI Format'!AK245</f>
        <v>8.0599999999999997E-4</v>
      </c>
      <c r="Z245" s="33">
        <f>100*(('Test Info and Baseline Info'!$C$20-'Test Data'!X245)/('Test Data'!X245-'Test Data'!Y245))</f>
        <v>13.386055882974604</v>
      </c>
      <c r="AA245" s="33">
        <f>100*(('Test Info and Baseline Info'!$C$22-(T245+'Test Info and Baseline Info'!$G$5*(90-'Test Data'!U245)))/((T245+'Test Info and Baseline Info'!$G$5*(90-'Test Data'!U245))-'Test Data'!Y245))</f>
        <v>13.220345496819807</v>
      </c>
    </row>
    <row r="246" spans="1:27">
      <c r="A246" s="15">
        <v>24.5</v>
      </c>
      <c r="B246">
        <f>'Raw Data SWRI Format'!L246</f>
        <v>1800</v>
      </c>
      <c r="C246">
        <f>'Raw Data SWRI Format'!Y246</f>
        <v>90</v>
      </c>
      <c r="D246">
        <f>'Raw Data SWRI Format'!AB246</f>
        <v>25</v>
      </c>
      <c r="E246" s="44">
        <f>'Raw Data SWRI Format'!AD246</f>
        <v>40.200000000000003</v>
      </c>
      <c r="F246" s="44">
        <f>'Raw Data SWRI Format'!AG246</f>
        <v>998.9</v>
      </c>
      <c r="G246">
        <f>'Raw Data SWRI Format'!AC246</f>
        <v>40</v>
      </c>
      <c r="H246">
        <f>'Raw Data SWRI Format'!AA246</f>
        <v>90</v>
      </c>
      <c r="I246">
        <f>'Raw Data SWRI Format'!AE246</f>
        <v>95.5</v>
      </c>
      <c r="J246">
        <f>'Raw Data SWRI Format'!X246</f>
        <v>95.9</v>
      </c>
      <c r="K246">
        <f>'Raw Data SWRI Format'!AP246</f>
        <v>98.6</v>
      </c>
      <c r="L246">
        <f>'Raw Data SWRI Format'!N246</f>
        <v>114.43</v>
      </c>
      <c r="M246" s="44">
        <f>'Raw Data SWRI Format'!M246</f>
        <v>18.100000000000001</v>
      </c>
      <c r="N246">
        <f>'Raw Data SWRI Format'!V246</f>
        <v>22.2</v>
      </c>
      <c r="O246">
        <f>'Raw Data SWRI Format'!O246</f>
        <v>588.79999999999995</v>
      </c>
      <c r="P246">
        <f>'Raw Data SWRI Format'!P246</f>
        <v>369.2</v>
      </c>
      <c r="Q246">
        <f>'Raw Data SWRI Format'!T246</f>
        <v>100.5</v>
      </c>
      <c r="R246">
        <f>'Raw Data SWRI Format'!U246</f>
        <v>5.4</v>
      </c>
      <c r="S246">
        <f>'Raw Data SWRI Format'!AQ246</f>
        <v>103</v>
      </c>
      <c r="T246">
        <f>'Raw Data SWRI Format'!AH246</f>
        <v>0.72919</v>
      </c>
      <c r="U246">
        <f>'Raw Data SWRI Format'!AI246</f>
        <v>90.1</v>
      </c>
      <c r="V246">
        <f>'Raw Data SWRI Format'!AL246</f>
        <v>84</v>
      </c>
      <c r="W246">
        <f>'Raw Data SWRI Format'!AJ246</f>
        <v>1.4910000000000001</v>
      </c>
      <c r="X246">
        <f>'Raw Data SWRI Format'!AM246</f>
        <v>0.72929999999999995</v>
      </c>
      <c r="Y246">
        <f>'Raw Data SWRI Format'!AK246</f>
        <v>8.0500000000000005E-4</v>
      </c>
      <c r="Z246" s="33">
        <f>100*(('Test Info and Baseline Info'!$C$20-'Test Data'!X246)/('Test Data'!X246-'Test Data'!Y246))</f>
        <v>13.401601932751783</v>
      </c>
      <c r="AA246" s="33">
        <f>100*(('Test Info and Baseline Info'!$C$22-(T246+'Test Info and Baseline Info'!$G$5*(90-'Test Data'!U246)))/((T246+'Test Info and Baseline Info'!$G$5*(90-'Test Data'!U246))-'Test Data'!Y246))</f>
        <v>13.240172039109599</v>
      </c>
    </row>
    <row r="247" spans="1:27">
      <c r="A247" s="15">
        <v>24.6</v>
      </c>
      <c r="B247">
        <f>'Raw Data SWRI Format'!L247</f>
        <v>1800</v>
      </c>
      <c r="C247">
        <f>'Raw Data SWRI Format'!Y247</f>
        <v>90</v>
      </c>
      <c r="D247">
        <f>'Raw Data SWRI Format'!AB247</f>
        <v>24.9</v>
      </c>
      <c r="E247" s="44">
        <f>'Raw Data SWRI Format'!AD247</f>
        <v>40.1</v>
      </c>
      <c r="F247" s="44">
        <f>'Raw Data SWRI Format'!AG247</f>
        <v>998.9</v>
      </c>
      <c r="G247">
        <f>'Raw Data SWRI Format'!AC247</f>
        <v>40</v>
      </c>
      <c r="H247">
        <f>'Raw Data SWRI Format'!AA247</f>
        <v>89.9</v>
      </c>
      <c r="I247">
        <f>'Raw Data SWRI Format'!AE247</f>
        <v>95.4</v>
      </c>
      <c r="J247">
        <f>'Raw Data SWRI Format'!X247</f>
        <v>95.9</v>
      </c>
      <c r="K247">
        <f>'Raw Data SWRI Format'!AP247</f>
        <v>98.6</v>
      </c>
      <c r="L247">
        <f>'Raw Data SWRI Format'!N247</f>
        <v>112.98</v>
      </c>
      <c r="M247" s="44">
        <f>'Raw Data SWRI Format'!M247</f>
        <v>18.7</v>
      </c>
      <c r="N247">
        <f>'Raw Data SWRI Format'!V247</f>
        <v>22.2</v>
      </c>
      <c r="O247">
        <f>'Raw Data SWRI Format'!O247</f>
        <v>579.79999999999995</v>
      </c>
      <c r="P247">
        <f>'Raw Data SWRI Format'!P247</f>
        <v>369.9</v>
      </c>
      <c r="Q247">
        <f>'Raw Data SWRI Format'!T247</f>
        <v>100.7</v>
      </c>
      <c r="R247">
        <f>'Raw Data SWRI Format'!U247</f>
        <v>5.4</v>
      </c>
      <c r="S247">
        <f>'Raw Data SWRI Format'!AQ247</f>
        <v>102.9</v>
      </c>
      <c r="T247">
        <f>'Raw Data SWRI Format'!AH247</f>
        <v>0.72907</v>
      </c>
      <c r="U247">
        <f>'Raw Data SWRI Format'!AI247</f>
        <v>90</v>
      </c>
      <c r="V247">
        <f>'Raw Data SWRI Format'!AL247</f>
        <v>84.1</v>
      </c>
      <c r="W247">
        <f>'Raw Data SWRI Format'!AJ247</f>
        <v>1.5029999999999999</v>
      </c>
      <c r="X247">
        <f>'Raw Data SWRI Format'!AM247</f>
        <v>0.72909999999999997</v>
      </c>
      <c r="Y247">
        <f>'Raw Data SWRI Format'!AK247</f>
        <v>8.0699999999999999E-4</v>
      </c>
      <c r="Z247" s="33">
        <f>100*(('Test Info and Baseline Info'!$C$20-'Test Data'!X247)/('Test Data'!X247-'Test Data'!Y247))</f>
        <v>13.432780488072806</v>
      </c>
      <c r="AA247" s="33">
        <f>100*(('Test Info and Baseline Info'!$C$22-(T247+'Test Info and Baseline Info'!$G$5*(90-'Test Data'!U247)))/((T247+'Test Info and Baseline Info'!$G$5*(90-'Test Data'!U247))-'Test Data'!Y247))</f>
        <v>13.268558199441685</v>
      </c>
    </row>
    <row r="248" spans="1:27">
      <c r="A248" s="15">
        <v>24.7</v>
      </c>
      <c r="B248">
        <f>'Raw Data SWRI Format'!L248</f>
        <v>1800</v>
      </c>
      <c r="C248">
        <f>'Raw Data SWRI Format'!Y248</f>
        <v>90</v>
      </c>
      <c r="D248">
        <f>'Raw Data SWRI Format'!AB248</f>
        <v>25.3</v>
      </c>
      <c r="E248" s="44">
        <f>'Raw Data SWRI Format'!AD248</f>
        <v>40.1</v>
      </c>
      <c r="F248" s="44">
        <f>'Raw Data SWRI Format'!AG248</f>
        <v>998.9</v>
      </c>
      <c r="G248">
        <f>'Raw Data SWRI Format'!AC248</f>
        <v>40.1</v>
      </c>
      <c r="H248">
        <f>'Raw Data SWRI Format'!AA248</f>
        <v>89.9</v>
      </c>
      <c r="I248">
        <f>'Raw Data SWRI Format'!AE248</f>
        <v>95.5</v>
      </c>
      <c r="J248">
        <f>'Raw Data SWRI Format'!X248</f>
        <v>95.9</v>
      </c>
      <c r="K248">
        <f>'Raw Data SWRI Format'!AP248</f>
        <v>98.6</v>
      </c>
      <c r="L248">
        <f>'Raw Data SWRI Format'!N248</f>
        <v>113.35</v>
      </c>
      <c r="M248" s="44">
        <f>'Raw Data SWRI Format'!M248</f>
        <v>18.7</v>
      </c>
      <c r="N248">
        <f>'Raw Data SWRI Format'!V248</f>
        <v>22.1</v>
      </c>
      <c r="O248">
        <f>'Raw Data SWRI Format'!O248</f>
        <v>588.1</v>
      </c>
      <c r="P248">
        <f>'Raw Data SWRI Format'!P248</f>
        <v>369.4</v>
      </c>
      <c r="Q248">
        <f>'Raw Data SWRI Format'!T248</f>
        <v>100.7</v>
      </c>
      <c r="R248">
        <f>'Raw Data SWRI Format'!U248</f>
        <v>5.4</v>
      </c>
      <c r="S248">
        <f>'Raw Data SWRI Format'!AQ248</f>
        <v>103</v>
      </c>
      <c r="T248">
        <f>'Raw Data SWRI Format'!AH248</f>
        <v>0.72912999999999994</v>
      </c>
      <c r="U248">
        <f>'Raw Data SWRI Format'!AI248</f>
        <v>90</v>
      </c>
      <c r="V248">
        <f>'Raw Data SWRI Format'!AL248</f>
        <v>84.1</v>
      </c>
      <c r="W248">
        <f>'Raw Data SWRI Format'!AJ248</f>
        <v>1.502</v>
      </c>
      <c r="X248">
        <f>'Raw Data SWRI Format'!AM248</f>
        <v>0.72909999999999997</v>
      </c>
      <c r="Y248">
        <f>'Raw Data SWRI Format'!AK248</f>
        <v>8.0699999999999999E-4</v>
      </c>
      <c r="Z248" s="33">
        <f>100*(('Test Info and Baseline Info'!$C$20-'Test Data'!X248)/('Test Data'!X248-'Test Data'!Y248))</f>
        <v>13.432780488072806</v>
      </c>
      <c r="AA248" s="33">
        <f>100*(('Test Info and Baseline Info'!$C$22-(T248+'Test Info and Baseline Info'!$G$5*(90-'Test Data'!U248)))/((T248+'Test Info and Baseline Info'!$G$5*(90-'Test Data'!U248))-'Test Data'!Y248))</f>
        <v>13.259227018781509</v>
      </c>
    </row>
    <row r="249" spans="1:27">
      <c r="A249" s="15">
        <v>24.8</v>
      </c>
      <c r="B249">
        <f>'Raw Data SWRI Format'!L249</f>
        <v>1800</v>
      </c>
      <c r="C249">
        <f>'Raw Data SWRI Format'!Y249</f>
        <v>90</v>
      </c>
      <c r="D249">
        <f>'Raw Data SWRI Format'!AB249</f>
        <v>24.8</v>
      </c>
      <c r="E249" s="44">
        <f>'Raw Data SWRI Format'!AD249</f>
        <v>40.299999999999997</v>
      </c>
      <c r="F249" s="44">
        <f>'Raw Data SWRI Format'!AG249</f>
        <v>998.9</v>
      </c>
      <c r="G249">
        <f>'Raw Data SWRI Format'!AC249</f>
        <v>40</v>
      </c>
      <c r="H249">
        <f>'Raw Data SWRI Format'!AA249</f>
        <v>90</v>
      </c>
      <c r="I249">
        <f>'Raw Data SWRI Format'!AE249</f>
        <v>95.5</v>
      </c>
      <c r="J249">
        <f>'Raw Data SWRI Format'!X249</f>
        <v>96.4</v>
      </c>
      <c r="K249">
        <f>'Raw Data SWRI Format'!AP249</f>
        <v>98.7</v>
      </c>
      <c r="L249">
        <f>'Raw Data SWRI Format'!N249</f>
        <v>112.57</v>
      </c>
      <c r="M249" s="44">
        <f>'Raw Data SWRI Format'!M249</f>
        <v>18.600000000000001</v>
      </c>
      <c r="N249">
        <f>'Raw Data SWRI Format'!V249</f>
        <v>22.8</v>
      </c>
      <c r="O249">
        <f>'Raw Data SWRI Format'!O249</f>
        <v>594.70000000000005</v>
      </c>
      <c r="P249">
        <f>'Raw Data SWRI Format'!P249</f>
        <v>369</v>
      </c>
      <c r="Q249">
        <f>'Raw Data SWRI Format'!T249</f>
        <v>100.6</v>
      </c>
      <c r="R249">
        <f>'Raw Data SWRI Format'!U249</f>
        <v>5.4</v>
      </c>
      <c r="S249">
        <f>'Raw Data SWRI Format'!AQ249</f>
        <v>103</v>
      </c>
      <c r="T249">
        <f>'Raw Data SWRI Format'!AH249</f>
        <v>0.72858000000000001</v>
      </c>
      <c r="U249">
        <f>'Raw Data SWRI Format'!AI249</f>
        <v>90</v>
      </c>
      <c r="V249">
        <f>'Raw Data SWRI Format'!AL249</f>
        <v>84</v>
      </c>
      <c r="W249">
        <f>'Raw Data SWRI Format'!AJ249</f>
        <v>1.498</v>
      </c>
      <c r="X249">
        <f>'Raw Data SWRI Format'!AM249</f>
        <v>0.72860000000000003</v>
      </c>
      <c r="Y249">
        <f>'Raw Data SWRI Format'!AK249</f>
        <v>8.0599999999999997E-4</v>
      </c>
      <c r="Z249" s="33">
        <f>100*(('Test Info and Baseline Info'!$C$20-'Test Data'!X249)/('Test Data'!X249-'Test Data'!Y249))</f>
        <v>13.51069121207375</v>
      </c>
      <c r="AA249" s="33">
        <f>100*(('Test Info and Baseline Info'!$C$22-(T249+'Test Info and Baseline Info'!$G$5*(90-'Test Data'!U249)))/((T249+'Test Info and Baseline Info'!$G$5*(90-'Test Data'!U249))-'Test Data'!Y249))</f>
        <v>13.344802095155911</v>
      </c>
    </row>
    <row r="250" spans="1:27">
      <c r="A250" s="15">
        <v>24.9</v>
      </c>
      <c r="B250">
        <f>'Raw Data SWRI Format'!L250</f>
        <v>1800</v>
      </c>
      <c r="C250">
        <f>'Raw Data SWRI Format'!Y250</f>
        <v>90</v>
      </c>
      <c r="D250">
        <f>'Raw Data SWRI Format'!AB250</f>
        <v>24.8</v>
      </c>
      <c r="E250" s="44">
        <f>'Raw Data SWRI Format'!AD250</f>
        <v>40.1</v>
      </c>
      <c r="F250" s="44">
        <f>'Raw Data SWRI Format'!AG250</f>
        <v>998.9</v>
      </c>
      <c r="G250">
        <f>'Raw Data SWRI Format'!AC250</f>
        <v>40.1</v>
      </c>
      <c r="H250">
        <f>'Raw Data SWRI Format'!AA250</f>
        <v>90</v>
      </c>
      <c r="I250">
        <f>'Raw Data SWRI Format'!AE250</f>
        <v>95.5</v>
      </c>
      <c r="J250">
        <f>'Raw Data SWRI Format'!X250</f>
        <v>96.1</v>
      </c>
      <c r="K250">
        <f>'Raw Data SWRI Format'!AP250</f>
        <v>98.6</v>
      </c>
      <c r="L250">
        <f>'Raw Data SWRI Format'!N250</f>
        <v>111.97</v>
      </c>
      <c r="M250" s="44">
        <f>'Raw Data SWRI Format'!M250</f>
        <v>17.899999999999999</v>
      </c>
      <c r="N250">
        <f>'Raw Data SWRI Format'!V250</f>
        <v>22.3</v>
      </c>
      <c r="O250">
        <f>'Raw Data SWRI Format'!O250</f>
        <v>578</v>
      </c>
      <c r="P250">
        <f>'Raw Data SWRI Format'!P250</f>
        <v>369.7</v>
      </c>
      <c r="Q250">
        <f>'Raw Data SWRI Format'!T250</f>
        <v>100.7</v>
      </c>
      <c r="R250">
        <f>'Raw Data SWRI Format'!U250</f>
        <v>5.4</v>
      </c>
      <c r="S250">
        <f>'Raw Data SWRI Format'!AQ250</f>
        <v>102.9</v>
      </c>
      <c r="T250">
        <f>'Raw Data SWRI Format'!AH250</f>
        <v>0.72877000000000003</v>
      </c>
      <c r="U250">
        <f>'Raw Data SWRI Format'!AI250</f>
        <v>90.1</v>
      </c>
      <c r="V250">
        <f>'Raw Data SWRI Format'!AL250</f>
        <v>84</v>
      </c>
      <c r="W250">
        <f>'Raw Data SWRI Format'!AJ250</f>
        <v>1.4970000000000001</v>
      </c>
      <c r="X250">
        <f>'Raw Data SWRI Format'!AM250</f>
        <v>0.7288</v>
      </c>
      <c r="Y250">
        <f>'Raw Data SWRI Format'!AK250</f>
        <v>8.0500000000000005E-4</v>
      </c>
      <c r="Z250" s="33">
        <f>100*(('Test Info and Baseline Info'!$C$20-'Test Data'!X250)/('Test Data'!X250-'Test Data'!Y250))</f>
        <v>13.479488183297969</v>
      </c>
      <c r="AA250" s="33">
        <f>100*(('Test Info and Baseline Info'!$C$22-(T250+'Test Info and Baseline Info'!$G$5*(90-'Test Data'!U250)))/((T250+'Test Info and Baseline Info'!$G$5*(90-'Test Data'!U250))-'Test Data'!Y250))</f>
        <v>13.305500455855137</v>
      </c>
    </row>
    <row r="251" spans="1:27">
      <c r="A251" s="15">
        <v>25</v>
      </c>
      <c r="B251">
        <f>'Raw Data SWRI Format'!L251</f>
        <v>1800</v>
      </c>
      <c r="C251">
        <f>'Raw Data SWRI Format'!Y251</f>
        <v>90</v>
      </c>
      <c r="D251">
        <f>'Raw Data SWRI Format'!AB251</f>
        <v>25</v>
      </c>
      <c r="E251" s="44">
        <f>'Raw Data SWRI Format'!AD251</f>
        <v>39.9</v>
      </c>
      <c r="F251" s="44">
        <f>'Raw Data SWRI Format'!AG251</f>
        <v>998.9</v>
      </c>
      <c r="G251">
        <f>'Raw Data SWRI Format'!AC251</f>
        <v>40</v>
      </c>
      <c r="H251">
        <f>'Raw Data SWRI Format'!AA251</f>
        <v>90</v>
      </c>
      <c r="I251">
        <f>'Raw Data SWRI Format'!AE251</f>
        <v>95.5</v>
      </c>
      <c r="J251">
        <f>'Raw Data SWRI Format'!X251</f>
        <v>96</v>
      </c>
      <c r="K251">
        <f>'Raw Data SWRI Format'!AP251</f>
        <v>98.5</v>
      </c>
      <c r="L251">
        <f>'Raw Data SWRI Format'!N251</f>
        <v>112.7</v>
      </c>
      <c r="M251" s="44">
        <f>'Raw Data SWRI Format'!M251</f>
        <v>19.100000000000001</v>
      </c>
      <c r="N251">
        <f>'Raw Data SWRI Format'!V251</f>
        <v>22.2</v>
      </c>
      <c r="O251">
        <f>'Raw Data SWRI Format'!O251</f>
        <v>592.20000000000005</v>
      </c>
      <c r="P251">
        <f>'Raw Data SWRI Format'!P251</f>
        <v>369.2</v>
      </c>
      <c r="Q251">
        <f>'Raw Data SWRI Format'!T251</f>
        <v>100.6</v>
      </c>
      <c r="R251">
        <f>'Raw Data SWRI Format'!U251</f>
        <v>5.4</v>
      </c>
      <c r="S251">
        <f>'Raw Data SWRI Format'!AQ251</f>
        <v>102.8</v>
      </c>
      <c r="T251">
        <f>'Raw Data SWRI Format'!AH251</f>
        <v>0.72851999999999995</v>
      </c>
      <c r="U251">
        <f>'Raw Data SWRI Format'!AI251</f>
        <v>90</v>
      </c>
      <c r="V251">
        <f>'Raw Data SWRI Format'!AL251</f>
        <v>83.9</v>
      </c>
      <c r="W251">
        <f>'Raw Data SWRI Format'!AJ251</f>
        <v>1.5009999999999999</v>
      </c>
      <c r="X251">
        <f>'Raw Data SWRI Format'!AM251</f>
        <v>0.72850000000000004</v>
      </c>
      <c r="Y251">
        <f>'Raw Data SWRI Format'!AK251</f>
        <v>8.0500000000000005E-4</v>
      </c>
      <c r="Z251" s="33">
        <f>100*(('Test Info and Baseline Info'!$C$20-'Test Data'!X251)/('Test Data'!X251-'Test Data'!Y251))</f>
        <v>13.526271308721375</v>
      </c>
      <c r="AA251" s="33">
        <f>100*(('Test Info and Baseline Info'!$C$22-(T251+'Test Info and Baseline Info'!$G$5*(90-'Test Data'!U251)))/((T251+'Test Info and Baseline Info'!$G$5*(90-'Test Data'!U251))-'Test Data'!Y251))</f>
        <v>13.354129020289543</v>
      </c>
    </row>
    <row r="252" spans="1:27">
      <c r="A252" s="15">
        <v>25.1</v>
      </c>
      <c r="B252">
        <f>'Raw Data SWRI Format'!L252</f>
        <v>1800</v>
      </c>
      <c r="C252">
        <f>'Raw Data SWRI Format'!Y252</f>
        <v>90</v>
      </c>
      <c r="D252">
        <f>'Raw Data SWRI Format'!AB252</f>
        <v>25.1</v>
      </c>
      <c r="E252" s="44">
        <f>'Raw Data SWRI Format'!AD252</f>
        <v>39.799999999999997</v>
      </c>
      <c r="F252" s="44">
        <f>'Raw Data SWRI Format'!AG252</f>
        <v>998.9</v>
      </c>
      <c r="G252">
        <f>'Raw Data SWRI Format'!AC252</f>
        <v>39.9</v>
      </c>
      <c r="H252">
        <f>'Raw Data SWRI Format'!AA252</f>
        <v>89.9</v>
      </c>
      <c r="I252">
        <f>'Raw Data SWRI Format'!AE252</f>
        <v>95.5</v>
      </c>
      <c r="J252">
        <f>'Raw Data SWRI Format'!X252</f>
        <v>96</v>
      </c>
      <c r="K252">
        <f>'Raw Data SWRI Format'!AP252</f>
        <v>98.6</v>
      </c>
      <c r="L252">
        <f>'Raw Data SWRI Format'!N252</f>
        <v>112.98</v>
      </c>
      <c r="M252" s="44">
        <f>'Raw Data SWRI Format'!M252</f>
        <v>20.7</v>
      </c>
      <c r="N252">
        <f>'Raw Data SWRI Format'!V252</f>
        <v>22.2</v>
      </c>
      <c r="O252">
        <f>'Raw Data SWRI Format'!O252</f>
        <v>578.6</v>
      </c>
      <c r="P252">
        <f>'Raw Data SWRI Format'!P252</f>
        <v>369.2</v>
      </c>
      <c r="Q252">
        <f>'Raw Data SWRI Format'!T252</f>
        <v>100.6</v>
      </c>
      <c r="R252">
        <f>'Raw Data SWRI Format'!U252</f>
        <v>5.4</v>
      </c>
      <c r="S252">
        <f>'Raw Data SWRI Format'!AQ252</f>
        <v>103</v>
      </c>
      <c r="T252">
        <f>'Raw Data SWRI Format'!AH252</f>
        <v>0.72901000000000005</v>
      </c>
      <c r="U252">
        <f>'Raw Data SWRI Format'!AI252</f>
        <v>90</v>
      </c>
      <c r="V252">
        <f>'Raw Data SWRI Format'!AL252</f>
        <v>83.9</v>
      </c>
      <c r="W252">
        <f>'Raw Data SWRI Format'!AJ252</f>
        <v>1.4990000000000001</v>
      </c>
      <c r="X252">
        <f>'Raw Data SWRI Format'!AM252</f>
        <v>0.72899999999999998</v>
      </c>
      <c r="Y252">
        <f>'Raw Data SWRI Format'!AK252</f>
        <v>8.0500000000000005E-4</v>
      </c>
      <c r="Z252" s="33">
        <f>100*(('Test Info and Baseline Info'!$C$20-'Test Data'!X252)/('Test Data'!X252-'Test Data'!Y252))</f>
        <v>13.448320848124482</v>
      </c>
      <c r="AA252" s="33">
        <f>100*(('Test Info and Baseline Info'!$C$22-(T252+'Test Info and Baseline Info'!$G$5*(90-'Test Data'!U252)))/((T252+'Test Info and Baseline Info'!$G$5*(90-'Test Data'!U252))-'Test Data'!Y252))</f>
        <v>13.27785445032648</v>
      </c>
    </row>
    <row r="253" spans="1:27">
      <c r="A253" s="15">
        <v>25.2</v>
      </c>
      <c r="B253">
        <f>'Raw Data SWRI Format'!L253</f>
        <v>1800</v>
      </c>
      <c r="C253">
        <f>'Raw Data SWRI Format'!Y253</f>
        <v>90</v>
      </c>
      <c r="D253">
        <f>'Raw Data SWRI Format'!AB253</f>
        <v>25.1</v>
      </c>
      <c r="E253" s="44">
        <f>'Raw Data SWRI Format'!AD253</f>
        <v>39.9</v>
      </c>
      <c r="F253" s="44">
        <f>'Raw Data SWRI Format'!AG253</f>
        <v>998.9</v>
      </c>
      <c r="G253">
        <f>'Raw Data SWRI Format'!AC253</f>
        <v>40</v>
      </c>
      <c r="H253">
        <f>'Raw Data SWRI Format'!AA253</f>
        <v>90</v>
      </c>
      <c r="I253">
        <f>'Raw Data SWRI Format'!AE253</f>
        <v>95.5</v>
      </c>
      <c r="J253">
        <f>'Raw Data SWRI Format'!X253</f>
        <v>96</v>
      </c>
      <c r="K253">
        <f>'Raw Data SWRI Format'!AP253</f>
        <v>98.6</v>
      </c>
      <c r="L253">
        <f>'Raw Data SWRI Format'!N253</f>
        <v>114.31</v>
      </c>
      <c r="M253" s="44">
        <f>'Raw Data SWRI Format'!M253</f>
        <v>20.3</v>
      </c>
      <c r="N253">
        <f>'Raw Data SWRI Format'!V253</f>
        <v>22.1</v>
      </c>
      <c r="O253">
        <f>'Raw Data SWRI Format'!O253</f>
        <v>591.5</v>
      </c>
      <c r="P253">
        <f>'Raw Data SWRI Format'!P253</f>
        <v>369.5</v>
      </c>
      <c r="Q253">
        <f>'Raw Data SWRI Format'!T253</f>
        <v>100.7</v>
      </c>
      <c r="R253">
        <f>'Raw Data SWRI Format'!U253</f>
        <v>5.4</v>
      </c>
      <c r="S253">
        <f>'Raw Data SWRI Format'!AQ253</f>
        <v>103</v>
      </c>
      <c r="T253">
        <f>'Raw Data SWRI Format'!AH253</f>
        <v>0.72870999999999997</v>
      </c>
      <c r="U253">
        <f>'Raw Data SWRI Format'!AI253</f>
        <v>89.9</v>
      </c>
      <c r="V253">
        <f>'Raw Data SWRI Format'!AL253</f>
        <v>84</v>
      </c>
      <c r="W253">
        <f>'Raw Data SWRI Format'!AJ253</f>
        <v>1.5049999999999999</v>
      </c>
      <c r="X253">
        <f>'Raw Data SWRI Format'!AM253</f>
        <v>0.72860000000000003</v>
      </c>
      <c r="Y253">
        <f>'Raw Data SWRI Format'!AK253</f>
        <v>8.0599999999999997E-4</v>
      </c>
      <c r="Z253" s="33">
        <f>100*(('Test Info and Baseline Info'!$C$20-'Test Data'!X253)/('Test Data'!X253-'Test Data'!Y253))</f>
        <v>13.51069121207375</v>
      </c>
      <c r="AA253" s="33">
        <f>100*(('Test Info and Baseline Info'!$C$22-(T253+'Test Info and Baseline Info'!$G$5*(90-'Test Data'!U253)))/((T253+'Test Info and Baseline Info'!$G$5*(90-'Test Data'!U253))-'Test Data'!Y253))</f>
        <v>13.334262695571505</v>
      </c>
    </row>
    <row r="254" spans="1:27">
      <c r="A254" s="15">
        <v>25.3</v>
      </c>
      <c r="B254">
        <f>'Raw Data SWRI Format'!L254</f>
        <v>1800</v>
      </c>
      <c r="C254">
        <f>'Raw Data SWRI Format'!Y254</f>
        <v>90</v>
      </c>
      <c r="D254">
        <f>'Raw Data SWRI Format'!AB254</f>
        <v>25.1</v>
      </c>
      <c r="E254" s="44">
        <f>'Raw Data SWRI Format'!AD254</f>
        <v>40</v>
      </c>
      <c r="F254" s="44">
        <f>'Raw Data SWRI Format'!AG254</f>
        <v>998.9</v>
      </c>
      <c r="G254">
        <f>'Raw Data SWRI Format'!AC254</f>
        <v>40.1</v>
      </c>
      <c r="H254">
        <f>'Raw Data SWRI Format'!AA254</f>
        <v>90</v>
      </c>
      <c r="I254">
        <f>'Raw Data SWRI Format'!AE254</f>
        <v>95.5</v>
      </c>
      <c r="J254">
        <f>'Raw Data SWRI Format'!X254</f>
        <v>96</v>
      </c>
      <c r="K254">
        <f>'Raw Data SWRI Format'!AP254</f>
        <v>98.6</v>
      </c>
      <c r="L254">
        <f>'Raw Data SWRI Format'!N254</f>
        <v>112.84</v>
      </c>
      <c r="M254" s="44">
        <f>'Raw Data SWRI Format'!M254</f>
        <v>19.7</v>
      </c>
      <c r="N254">
        <f>'Raw Data SWRI Format'!V254</f>
        <v>22.1</v>
      </c>
      <c r="O254">
        <f>'Raw Data SWRI Format'!O254</f>
        <v>592.9</v>
      </c>
      <c r="P254">
        <f>'Raw Data SWRI Format'!P254</f>
        <v>369.3</v>
      </c>
      <c r="Q254">
        <f>'Raw Data SWRI Format'!T254</f>
        <v>100.7</v>
      </c>
      <c r="R254">
        <f>'Raw Data SWRI Format'!U254</f>
        <v>5.4</v>
      </c>
      <c r="S254">
        <f>'Raw Data SWRI Format'!AQ254</f>
        <v>102.9</v>
      </c>
      <c r="T254">
        <f>'Raw Data SWRI Format'!AH254</f>
        <v>0.72870999999999997</v>
      </c>
      <c r="U254">
        <f>'Raw Data SWRI Format'!AI254</f>
        <v>90.1</v>
      </c>
      <c r="V254">
        <f>'Raw Data SWRI Format'!AL254</f>
        <v>84</v>
      </c>
      <c r="W254">
        <f>'Raw Data SWRI Format'!AJ254</f>
        <v>1.5009999999999999</v>
      </c>
      <c r="X254">
        <f>'Raw Data SWRI Format'!AM254</f>
        <v>0.7288</v>
      </c>
      <c r="Y254">
        <f>'Raw Data SWRI Format'!AK254</f>
        <v>8.0599999999999997E-4</v>
      </c>
      <c r="Z254" s="33">
        <f>100*(('Test Info and Baseline Info'!$C$20-'Test Data'!X254)/('Test Data'!X254-'Test Data'!Y254))</f>
        <v>13.479506699231045</v>
      </c>
      <c r="AA254" s="33">
        <f>100*(('Test Info and Baseline Info'!$C$22-(T254+'Test Info and Baseline Info'!$G$5*(90-'Test Data'!U254)))/((T254+'Test Info and Baseline Info'!$G$5*(90-'Test Data'!U254))-'Test Data'!Y254))</f>
        <v>13.314857530938564</v>
      </c>
    </row>
    <row r="255" spans="1:27">
      <c r="A255" s="15">
        <v>25.4</v>
      </c>
      <c r="B255">
        <f>'Raw Data SWRI Format'!L255</f>
        <v>1800</v>
      </c>
      <c r="C255">
        <f>'Raw Data SWRI Format'!Y255</f>
        <v>90</v>
      </c>
      <c r="D255">
        <f>'Raw Data SWRI Format'!AB255</f>
        <v>25</v>
      </c>
      <c r="E255" s="44">
        <f>'Raw Data SWRI Format'!AD255</f>
        <v>39.9</v>
      </c>
      <c r="F255" s="44">
        <f>'Raw Data SWRI Format'!AG255</f>
        <v>998.9</v>
      </c>
      <c r="G255">
        <f>'Raw Data SWRI Format'!AC255</f>
        <v>40.1</v>
      </c>
      <c r="H255">
        <f>'Raw Data SWRI Format'!AA255</f>
        <v>90</v>
      </c>
      <c r="I255">
        <f>'Raw Data SWRI Format'!AE255</f>
        <v>95.5</v>
      </c>
      <c r="J255">
        <f>'Raw Data SWRI Format'!X255</f>
        <v>95.9</v>
      </c>
      <c r="K255">
        <f>'Raw Data SWRI Format'!AP255</f>
        <v>98.6</v>
      </c>
      <c r="L255">
        <f>'Raw Data SWRI Format'!N255</f>
        <v>113.64</v>
      </c>
      <c r="M255" s="44">
        <f>'Raw Data SWRI Format'!M255</f>
        <v>19.100000000000001</v>
      </c>
      <c r="N255">
        <f>'Raw Data SWRI Format'!V255</f>
        <v>22.1</v>
      </c>
      <c r="O255">
        <f>'Raw Data SWRI Format'!O255</f>
        <v>590.79999999999995</v>
      </c>
      <c r="P255">
        <f>'Raw Data SWRI Format'!P255</f>
        <v>369.4</v>
      </c>
      <c r="Q255">
        <f>'Raw Data SWRI Format'!T255</f>
        <v>100.6</v>
      </c>
      <c r="R255">
        <f>'Raw Data SWRI Format'!U255</f>
        <v>5.4</v>
      </c>
      <c r="S255">
        <f>'Raw Data SWRI Format'!AQ255</f>
        <v>102.9</v>
      </c>
      <c r="T255">
        <f>'Raw Data SWRI Format'!AH255</f>
        <v>0.72877000000000003</v>
      </c>
      <c r="U255">
        <f>'Raw Data SWRI Format'!AI255</f>
        <v>90</v>
      </c>
      <c r="V255">
        <f>'Raw Data SWRI Format'!AL255</f>
        <v>84.1</v>
      </c>
      <c r="W255">
        <f>'Raw Data SWRI Format'!AJ255</f>
        <v>1.502</v>
      </c>
      <c r="X255">
        <f>'Raw Data SWRI Format'!AM255</f>
        <v>0.7288</v>
      </c>
      <c r="Y255">
        <f>'Raw Data SWRI Format'!AK255</f>
        <v>8.0699999999999999E-4</v>
      </c>
      <c r="Z255" s="33">
        <f>100*(('Test Info and Baseline Info'!$C$20-'Test Data'!X255)/('Test Data'!X255-'Test Data'!Y255))</f>
        <v>13.479525215214988</v>
      </c>
      <c r="AA255" s="33">
        <f>100*(('Test Info and Baseline Info'!$C$22-(T255+'Test Info and Baseline Info'!$G$5*(90-'Test Data'!U255)))/((T255+'Test Info and Baseline Info'!$G$5*(90-'Test Data'!U255))-'Test Data'!Y255))</f>
        <v>13.315237175515781</v>
      </c>
    </row>
    <row r="256" spans="1:27">
      <c r="A256" s="15">
        <v>25.5</v>
      </c>
      <c r="B256">
        <f>'Raw Data SWRI Format'!L256</f>
        <v>1800</v>
      </c>
      <c r="C256">
        <f>'Raw Data SWRI Format'!Y256</f>
        <v>90</v>
      </c>
      <c r="D256">
        <f>'Raw Data SWRI Format'!AB256</f>
        <v>25</v>
      </c>
      <c r="E256" s="44">
        <f>'Raw Data SWRI Format'!AD256</f>
        <v>39.9</v>
      </c>
      <c r="F256" s="44">
        <f>'Raw Data SWRI Format'!AG256</f>
        <v>998.9</v>
      </c>
      <c r="G256">
        <f>'Raw Data SWRI Format'!AC256</f>
        <v>39.9</v>
      </c>
      <c r="H256">
        <f>'Raw Data SWRI Format'!AA256</f>
        <v>90.1</v>
      </c>
      <c r="I256">
        <f>'Raw Data SWRI Format'!AE256</f>
        <v>95.6</v>
      </c>
      <c r="J256">
        <f>'Raw Data SWRI Format'!X256</f>
        <v>95.9</v>
      </c>
      <c r="K256">
        <f>'Raw Data SWRI Format'!AP256</f>
        <v>98.6</v>
      </c>
      <c r="L256">
        <f>'Raw Data SWRI Format'!N256</f>
        <v>112.48</v>
      </c>
      <c r="M256" s="44">
        <f>'Raw Data SWRI Format'!M256</f>
        <v>17.100000000000001</v>
      </c>
      <c r="N256">
        <f>'Raw Data SWRI Format'!V256</f>
        <v>22.1</v>
      </c>
      <c r="O256">
        <f>'Raw Data SWRI Format'!O256</f>
        <v>587.1</v>
      </c>
      <c r="P256">
        <f>'Raw Data SWRI Format'!P256</f>
        <v>369.2</v>
      </c>
      <c r="Q256">
        <f>'Raw Data SWRI Format'!T256</f>
        <v>100.5</v>
      </c>
      <c r="R256">
        <f>'Raw Data SWRI Format'!U256</f>
        <v>5.5</v>
      </c>
      <c r="S256">
        <f>'Raw Data SWRI Format'!AQ256</f>
        <v>102.9</v>
      </c>
      <c r="T256">
        <f>'Raw Data SWRI Format'!AH256</f>
        <v>0.72938000000000003</v>
      </c>
      <c r="U256">
        <f>'Raw Data SWRI Format'!AI256</f>
        <v>90</v>
      </c>
      <c r="V256">
        <f>'Raw Data SWRI Format'!AL256</f>
        <v>84.1</v>
      </c>
      <c r="W256">
        <f>'Raw Data SWRI Format'!AJ256</f>
        <v>1.5009999999999999</v>
      </c>
      <c r="X256">
        <f>'Raw Data SWRI Format'!AM256</f>
        <v>0.72929999999999995</v>
      </c>
      <c r="Y256">
        <f>'Raw Data SWRI Format'!AK256</f>
        <v>8.0699999999999999E-4</v>
      </c>
      <c r="Z256" s="33">
        <f>100*(('Test Info and Baseline Info'!$C$20-'Test Data'!X256)/('Test Data'!X256-'Test Data'!Y256))</f>
        <v>13.401638725423595</v>
      </c>
      <c r="AA256" s="33">
        <f>100*(('Test Info and Baseline Info'!$C$22-(T256+'Test Info and Baseline Info'!$G$5*(90-'Test Data'!U256)))/((T256+'Test Info and Baseline Info'!$G$5*(90-'Test Data'!U256))-'Test Data'!Y256))</f>
        <v>13.220363642352922</v>
      </c>
    </row>
    <row r="257" spans="1:27">
      <c r="A257" s="15">
        <v>25.6</v>
      </c>
      <c r="B257">
        <f>'Raw Data SWRI Format'!L257</f>
        <v>1800</v>
      </c>
      <c r="C257">
        <f>'Raw Data SWRI Format'!Y257</f>
        <v>89.9</v>
      </c>
      <c r="D257">
        <f>'Raw Data SWRI Format'!AB257</f>
        <v>24.9</v>
      </c>
      <c r="E257" s="44">
        <f>'Raw Data SWRI Format'!AD257</f>
        <v>40</v>
      </c>
      <c r="F257" s="44">
        <f>'Raw Data SWRI Format'!AG257</f>
        <v>998.9</v>
      </c>
      <c r="G257">
        <f>'Raw Data SWRI Format'!AC257</f>
        <v>40</v>
      </c>
      <c r="H257">
        <f>'Raw Data SWRI Format'!AA257</f>
        <v>90</v>
      </c>
      <c r="I257">
        <f>'Raw Data SWRI Format'!AE257</f>
        <v>95.6</v>
      </c>
      <c r="J257">
        <f>'Raw Data SWRI Format'!X257</f>
        <v>95.9</v>
      </c>
      <c r="K257">
        <f>'Raw Data SWRI Format'!AP257</f>
        <v>98.6</v>
      </c>
      <c r="L257">
        <f>'Raw Data SWRI Format'!N257</f>
        <v>112.37</v>
      </c>
      <c r="M257" s="44">
        <f>'Raw Data SWRI Format'!M257</f>
        <v>17.2</v>
      </c>
      <c r="N257">
        <f>'Raw Data SWRI Format'!V257</f>
        <v>22</v>
      </c>
      <c r="O257">
        <f>'Raw Data SWRI Format'!O257</f>
        <v>590.6</v>
      </c>
      <c r="P257">
        <f>'Raw Data SWRI Format'!P257</f>
        <v>369.4</v>
      </c>
      <c r="Q257">
        <f>'Raw Data SWRI Format'!T257</f>
        <v>100.4</v>
      </c>
      <c r="R257">
        <f>'Raw Data SWRI Format'!U257</f>
        <v>5.4</v>
      </c>
      <c r="S257">
        <f>'Raw Data SWRI Format'!AQ257</f>
        <v>102.9</v>
      </c>
      <c r="T257">
        <f>'Raw Data SWRI Format'!AH257</f>
        <v>0.72926000000000002</v>
      </c>
      <c r="U257">
        <f>'Raw Data SWRI Format'!AI257</f>
        <v>90</v>
      </c>
      <c r="V257">
        <f>'Raw Data SWRI Format'!AL257</f>
        <v>84</v>
      </c>
      <c r="W257">
        <f>'Raw Data SWRI Format'!AJ257</f>
        <v>1.5009999999999999</v>
      </c>
      <c r="X257">
        <f>'Raw Data SWRI Format'!AM257</f>
        <v>0.72919999999999996</v>
      </c>
      <c r="Y257">
        <f>'Raw Data SWRI Format'!AK257</f>
        <v>8.0599999999999997E-4</v>
      </c>
      <c r="Z257" s="33">
        <f>100*(('Test Info and Baseline Info'!$C$20-'Test Data'!X257)/('Test Data'!X257-'Test Data'!Y257))</f>
        <v>13.417189048784051</v>
      </c>
      <c r="AA257" s="33">
        <f>100*(('Test Info and Baseline Info'!$C$22-(T257+'Test Info and Baseline Info'!$G$5*(90-'Test Data'!U257)))/((T257+'Test Info and Baseline Info'!$G$5*(90-'Test Data'!U257))-'Test Data'!Y257))</f>
        <v>13.238996559837679</v>
      </c>
    </row>
    <row r="258" spans="1:27">
      <c r="A258" s="15">
        <v>25.7</v>
      </c>
      <c r="B258">
        <f>'Raw Data SWRI Format'!L258</f>
        <v>1800</v>
      </c>
      <c r="C258">
        <f>'Raw Data SWRI Format'!Y258</f>
        <v>90</v>
      </c>
      <c r="D258">
        <f>'Raw Data SWRI Format'!AB258</f>
        <v>25.1</v>
      </c>
      <c r="E258" s="44">
        <f>'Raw Data SWRI Format'!AD258</f>
        <v>40</v>
      </c>
      <c r="F258" s="44">
        <f>'Raw Data SWRI Format'!AG258</f>
        <v>998.9</v>
      </c>
      <c r="G258">
        <f>'Raw Data SWRI Format'!AC258</f>
        <v>40</v>
      </c>
      <c r="H258">
        <f>'Raw Data SWRI Format'!AA258</f>
        <v>90.1</v>
      </c>
      <c r="I258">
        <f>'Raw Data SWRI Format'!AE258</f>
        <v>95.6</v>
      </c>
      <c r="J258">
        <f>'Raw Data SWRI Format'!X258</f>
        <v>95.9</v>
      </c>
      <c r="K258">
        <f>'Raw Data SWRI Format'!AP258</f>
        <v>98.5</v>
      </c>
      <c r="L258">
        <f>'Raw Data SWRI Format'!N258</f>
        <v>113.73</v>
      </c>
      <c r="M258" s="44">
        <f>'Raw Data SWRI Format'!M258</f>
        <v>19</v>
      </c>
      <c r="N258">
        <f>'Raw Data SWRI Format'!V258</f>
        <v>22</v>
      </c>
      <c r="O258">
        <f>'Raw Data SWRI Format'!O258</f>
        <v>595.1</v>
      </c>
      <c r="P258">
        <f>'Raw Data SWRI Format'!P258</f>
        <v>369.1</v>
      </c>
      <c r="Q258">
        <f>'Raw Data SWRI Format'!T258</f>
        <v>100.3</v>
      </c>
      <c r="R258">
        <f>'Raw Data SWRI Format'!U258</f>
        <v>5.5</v>
      </c>
      <c r="S258">
        <f>'Raw Data SWRI Format'!AQ258</f>
        <v>102.8</v>
      </c>
      <c r="T258">
        <f>'Raw Data SWRI Format'!AH258</f>
        <v>0.72779000000000005</v>
      </c>
      <c r="U258">
        <f>'Raw Data SWRI Format'!AI258</f>
        <v>90</v>
      </c>
      <c r="V258">
        <f>'Raw Data SWRI Format'!AL258</f>
        <v>83.9</v>
      </c>
      <c r="W258">
        <f>'Raw Data SWRI Format'!AJ258</f>
        <v>1.5</v>
      </c>
      <c r="X258">
        <f>'Raw Data SWRI Format'!AM258</f>
        <v>0.7278</v>
      </c>
      <c r="Y258">
        <f>'Raw Data SWRI Format'!AK258</f>
        <v>8.0500000000000005E-4</v>
      </c>
      <c r="Z258" s="33">
        <f>100*(('Test Info and Baseline Info'!$C$20-'Test Data'!X258)/('Test Data'!X258-'Test Data'!Y258))</f>
        <v>13.635582087909825</v>
      </c>
      <c r="AA258" s="33">
        <f>100*(('Test Info and Baseline Info'!$C$22-(T258+'Test Info and Baseline Info'!$G$5*(90-'Test Data'!U258)))/((T258+'Test Info and Baseline Info'!$G$5*(90-'Test Data'!U258))-'Test Data'!Y258))</f>
        <v>13.467953259008086</v>
      </c>
    </row>
    <row r="259" spans="1:27">
      <c r="A259" s="15">
        <v>25.8</v>
      </c>
      <c r="B259">
        <f>'Raw Data SWRI Format'!L259</f>
        <v>1800</v>
      </c>
      <c r="C259">
        <f>'Raw Data SWRI Format'!Y259</f>
        <v>90</v>
      </c>
      <c r="D259">
        <f>'Raw Data SWRI Format'!AB259</f>
        <v>25.1</v>
      </c>
      <c r="E259" s="44">
        <f>'Raw Data SWRI Format'!AD259</f>
        <v>40</v>
      </c>
      <c r="F259" s="44">
        <f>'Raw Data SWRI Format'!AG259</f>
        <v>998.9</v>
      </c>
      <c r="G259">
        <f>'Raw Data SWRI Format'!AC259</f>
        <v>40</v>
      </c>
      <c r="H259">
        <f>'Raw Data SWRI Format'!AA259</f>
        <v>90.1</v>
      </c>
      <c r="I259">
        <f>'Raw Data SWRI Format'!AE259</f>
        <v>95.6</v>
      </c>
      <c r="J259">
        <f>'Raw Data SWRI Format'!X259</f>
        <v>95.9</v>
      </c>
      <c r="K259">
        <f>'Raw Data SWRI Format'!AP259</f>
        <v>98.5</v>
      </c>
      <c r="L259">
        <f>'Raw Data SWRI Format'!N259</f>
        <v>114.49</v>
      </c>
      <c r="M259" s="44">
        <f>'Raw Data SWRI Format'!M259</f>
        <v>17.7</v>
      </c>
      <c r="N259">
        <f>'Raw Data SWRI Format'!V259</f>
        <v>22</v>
      </c>
      <c r="O259">
        <f>'Raw Data SWRI Format'!O259</f>
        <v>596.5</v>
      </c>
      <c r="P259">
        <f>'Raw Data SWRI Format'!P259</f>
        <v>369.1</v>
      </c>
      <c r="Q259">
        <f>'Raw Data SWRI Format'!T259</f>
        <v>100.2</v>
      </c>
      <c r="R259">
        <f>'Raw Data SWRI Format'!U259</f>
        <v>5.5</v>
      </c>
      <c r="S259">
        <f>'Raw Data SWRI Format'!AQ259</f>
        <v>102.9</v>
      </c>
      <c r="T259">
        <f>'Raw Data SWRI Format'!AH259</f>
        <v>0.72877000000000003</v>
      </c>
      <c r="U259">
        <f>'Raw Data SWRI Format'!AI259</f>
        <v>90.1</v>
      </c>
      <c r="V259">
        <f>'Raw Data SWRI Format'!AL259</f>
        <v>84</v>
      </c>
      <c r="W259">
        <f>'Raw Data SWRI Format'!AJ259</f>
        <v>1.502</v>
      </c>
      <c r="X259">
        <f>'Raw Data SWRI Format'!AM259</f>
        <v>0.72889999999999999</v>
      </c>
      <c r="Y259">
        <f>'Raw Data SWRI Format'!AK259</f>
        <v>8.0500000000000005E-4</v>
      </c>
      <c r="Z259" s="33">
        <f>100*(('Test Info and Baseline Info'!$C$20-'Test Data'!X259)/('Test Data'!X259-'Test Data'!Y259))</f>
        <v>13.463902375376847</v>
      </c>
      <c r="AA259" s="33">
        <f>100*(('Test Info and Baseline Info'!$C$22-(T259+'Test Info and Baseline Info'!$G$5*(90-'Test Data'!U259)))/((T259+'Test Info and Baseline Info'!$G$5*(90-'Test Data'!U259))-'Test Data'!Y259))</f>
        <v>13.305500455855137</v>
      </c>
    </row>
    <row r="260" spans="1:27">
      <c r="A260" s="15">
        <v>25.9</v>
      </c>
      <c r="B260">
        <f>'Raw Data SWRI Format'!L260</f>
        <v>1800</v>
      </c>
      <c r="C260">
        <f>'Raw Data SWRI Format'!Y260</f>
        <v>89.9</v>
      </c>
      <c r="D260">
        <f>'Raw Data SWRI Format'!AB260</f>
        <v>24.8</v>
      </c>
      <c r="E260" s="44">
        <f>'Raw Data SWRI Format'!AD260</f>
        <v>40</v>
      </c>
      <c r="F260" s="44">
        <f>'Raw Data SWRI Format'!AG260</f>
        <v>998.9</v>
      </c>
      <c r="G260">
        <f>'Raw Data SWRI Format'!AC260</f>
        <v>40</v>
      </c>
      <c r="H260">
        <f>'Raw Data SWRI Format'!AA260</f>
        <v>89.9</v>
      </c>
      <c r="I260">
        <f>'Raw Data SWRI Format'!AE260</f>
        <v>95.5</v>
      </c>
      <c r="J260">
        <f>'Raw Data SWRI Format'!X260</f>
        <v>96.2</v>
      </c>
      <c r="K260">
        <f>'Raw Data SWRI Format'!AP260</f>
        <v>98.5</v>
      </c>
      <c r="L260">
        <f>'Raw Data SWRI Format'!N260</f>
        <v>112.42</v>
      </c>
      <c r="M260" s="44">
        <f>'Raw Data SWRI Format'!M260</f>
        <v>18.8</v>
      </c>
      <c r="N260">
        <f>'Raw Data SWRI Format'!V260</f>
        <v>22.5</v>
      </c>
      <c r="O260">
        <f>'Raw Data SWRI Format'!O260</f>
        <v>593.70000000000005</v>
      </c>
      <c r="P260">
        <f>'Raw Data SWRI Format'!P260</f>
        <v>369.3</v>
      </c>
      <c r="Q260">
        <f>'Raw Data SWRI Format'!T260</f>
        <v>100.3</v>
      </c>
      <c r="R260">
        <f>'Raw Data SWRI Format'!U260</f>
        <v>5.5</v>
      </c>
      <c r="S260">
        <f>'Raw Data SWRI Format'!AQ260</f>
        <v>102.8</v>
      </c>
      <c r="T260">
        <f>'Raw Data SWRI Format'!AH260</f>
        <v>0.72950000000000004</v>
      </c>
      <c r="U260">
        <f>'Raw Data SWRI Format'!AI260</f>
        <v>89.8</v>
      </c>
      <c r="V260">
        <f>'Raw Data SWRI Format'!AL260</f>
        <v>83.8</v>
      </c>
      <c r="W260">
        <f>'Raw Data SWRI Format'!AJ260</f>
        <v>1.5009999999999999</v>
      </c>
      <c r="X260">
        <f>'Raw Data SWRI Format'!AM260</f>
        <v>0.72929999999999995</v>
      </c>
      <c r="Y260">
        <f>'Raw Data SWRI Format'!AK260</f>
        <v>8.0400000000000003E-4</v>
      </c>
      <c r="Z260" s="33">
        <f>100*(('Test Info and Baseline Info'!$C$20-'Test Data'!X260)/('Test Data'!X260-'Test Data'!Y260))</f>
        <v>13.401583536491637</v>
      </c>
      <c r="AA260" s="33">
        <f>100*(('Test Info and Baseline Info'!$C$22-(T260+'Test Info and Baseline Info'!$G$5*(90-'Test Data'!U260)))/((T260+'Test Info and Baseline Info'!$G$5*(90-'Test Data'!U260))-'Test Data'!Y260))</f>
        <v>13.22103070794418</v>
      </c>
    </row>
    <row r="261" spans="1:27">
      <c r="A261" s="15">
        <v>26</v>
      </c>
      <c r="B261">
        <f>'Raw Data SWRI Format'!L261</f>
        <v>1800</v>
      </c>
      <c r="C261">
        <f>'Raw Data SWRI Format'!Y261</f>
        <v>90</v>
      </c>
      <c r="D261">
        <f>'Raw Data SWRI Format'!AB261</f>
        <v>25.1</v>
      </c>
      <c r="E261" s="44">
        <f>'Raw Data SWRI Format'!AD261</f>
        <v>40.299999999999997</v>
      </c>
      <c r="F261" s="44">
        <f>'Raw Data SWRI Format'!AG261</f>
        <v>998.9</v>
      </c>
      <c r="G261">
        <f>'Raw Data SWRI Format'!AC261</f>
        <v>40.1</v>
      </c>
      <c r="H261">
        <f>'Raw Data SWRI Format'!AA261</f>
        <v>90</v>
      </c>
      <c r="I261">
        <f>'Raw Data SWRI Format'!AE261</f>
        <v>95.5</v>
      </c>
      <c r="J261">
        <f>'Raw Data SWRI Format'!X261</f>
        <v>96.1</v>
      </c>
      <c r="K261">
        <f>'Raw Data SWRI Format'!AP261</f>
        <v>98.5</v>
      </c>
      <c r="L261">
        <f>'Raw Data SWRI Format'!N261</f>
        <v>111.79</v>
      </c>
      <c r="M261" s="44">
        <f>'Raw Data SWRI Format'!M261</f>
        <v>17.8</v>
      </c>
      <c r="N261">
        <f>'Raw Data SWRI Format'!V261</f>
        <v>22.2</v>
      </c>
      <c r="O261">
        <f>'Raw Data SWRI Format'!O261</f>
        <v>581.70000000000005</v>
      </c>
      <c r="P261">
        <f>'Raw Data SWRI Format'!P261</f>
        <v>369.3</v>
      </c>
      <c r="Q261">
        <f>'Raw Data SWRI Format'!T261</f>
        <v>100.3</v>
      </c>
      <c r="R261">
        <f>'Raw Data SWRI Format'!U261</f>
        <v>5.5</v>
      </c>
      <c r="S261">
        <f>'Raw Data SWRI Format'!AQ261</f>
        <v>102.8</v>
      </c>
      <c r="T261">
        <f>'Raw Data SWRI Format'!AH261</f>
        <v>0.72882999999999998</v>
      </c>
      <c r="U261">
        <f>'Raw Data SWRI Format'!AI261</f>
        <v>90</v>
      </c>
      <c r="V261">
        <f>'Raw Data SWRI Format'!AL261</f>
        <v>84.1</v>
      </c>
      <c r="W261">
        <f>'Raw Data SWRI Format'!AJ261</f>
        <v>1.5049999999999999</v>
      </c>
      <c r="X261">
        <f>'Raw Data SWRI Format'!AM261</f>
        <v>0.7288</v>
      </c>
      <c r="Y261">
        <f>'Raw Data SWRI Format'!AK261</f>
        <v>8.0699999999999999E-4</v>
      </c>
      <c r="Z261" s="33">
        <f>100*(('Test Info and Baseline Info'!$C$20-'Test Data'!X261)/('Test Data'!X261-'Test Data'!Y261))</f>
        <v>13.479525215214988</v>
      </c>
      <c r="AA261" s="33">
        <f>100*(('Test Info and Baseline Info'!$C$22-(T261+'Test Info and Baseline Info'!$G$5*(90-'Test Data'!U261)))/((T261+'Test Info and Baseline Info'!$G$5*(90-'Test Data'!U261))-'Test Data'!Y261))</f>
        <v>13.305898302663516</v>
      </c>
    </row>
    <row r="262" spans="1:27">
      <c r="A262" s="15">
        <v>26.1</v>
      </c>
      <c r="B262">
        <f>'Raw Data SWRI Format'!L262</f>
        <v>1800</v>
      </c>
      <c r="C262">
        <f>'Raw Data SWRI Format'!Y262</f>
        <v>90</v>
      </c>
      <c r="D262">
        <f>'Raw Data SWRI Format'!AB262</f>
        <v>25</v>
      </c>
      <c r="E262" s="44">
        <f>'Raw Data SWRI Format'!AD262</f>
        <v>40.200000000000003</v>
      </c>
      <c r="F262" s="44">
        <f>'Raw Data SWRI Format'!AG262</f>
        <v>998.9</v>
      </c>
      <c r="G262">
        <f>'Raw Data SWRI Format'!AC262</f>
        <v>40.1</v>
      </c>
      <c r="H262">
        <f>'Raw Data SWRI Format'!AA262</f>
        <v>90</v>
      </c>
      <c r="I262">
        <f>'Raw Data SWRI Format'!AE262</f>
        <v>95.5</v>
      </c>
      <c r="J262">
        <f>'Raw Data SWRI Format'!X262</f>
        <v>96</v>
      </c>
      <c r="K262">
        <f>'Raw Data SWRI Format'!AP262</f>
        <v>98.4</v>
      </c>
      <c r="L262">
        <f>'Raw Data SWRI Format'!N262</f>
        <v>111.77</v>
      </c>
      <c r="M262" s="44">
        <f>'Raw Data SWRI Format'!M262</f>
        <v>17.399999999999999</v>
      </c>
      <c r="N262">
        <f>'Raw Data SWRI Format'!V262</f>
        <v>22.2</v>
      </c>
      <c r="O262">
        <f>'Raw Data SWRI Format'!O262</f>
        <v>586.70000000000005</v>
      </c>
      <c r="P262">
        <f>'Raw Data SWRI Format'!P262</f>
        <v>369.1</v>
      </c>
      <c r="Q262">
        <f>'Raw Data SWRI Format'!T262</f>
        <v>100.4</v>
      </c>
      <c r="R262">
        <f>'Raw Data SWRI Format'!U262</f>
        <v>5.5</v>
      </c>
      <c r="S262">
        <f>'Raw Data SWRI Format'!AQ262</f>
        <v>102.9</v>
      </c>
      <c r="T262">
        <f>'Raw Data SWRI Format'!AH262</f>
        <v>0.72894999999999999</v>
      </c>
      <c r="U262">
        <f>'Raw Data SWRI Format'!AI262</f>
        <v>90</v>
      </c>
      <c r="V262">
        <f>'Raw Data SWRI Format'!AL262</f>
        <v>83.9</v>
      </c>
      <c r="W262">
        <f>'Raw Data SWRI Format'!AJ262</f>
        <v>1.492</v>
      </c>
      <c r="X262">
        <f>'Raw Data SWRI Format'!AM262</f>
        <v>0.72889999999999999</v>
      </c>
      <c r="Y262">
        <f>'Raw Data SWRI Format'!AK262</f>
        <v>8.0500000000000005E-4</v>
      </c>
      <c r="Z262" s="33">
        <f>100*(('Test Info and Baseline Info'!$C$20-'Test Data'!X262)/('Test Data'!X262-'Test Data'!Y262))</f>
        <v>13.463902375376847</v>
      </c>
      <c r="AA262" s="33">
        <f>100*(('Test Info and Baseline Info'!$C$22-(T262+'Test Info and Baseline Info'!$G$5*(90-'Test Data'!U262)))/((T262+'Test Info and Baseline Info'!$G$5*(90-'Test Data'!U262))-'Test Data'!Y262))</f>
        <v>13.287188678079229</v>
      </c>
    </row>
    <row r="263" spans="1:27">
      <c r="A263" s="15">
        <v>26.2</v>
      </c>
      <c r="B263">
        <f>'Raw Data SWRI Format'!L263</f>
        <v>1800</v>
      </c>
      <c r="C263">
        <f>'Raw Data SWRI Format'!Y263</f>
        <v>90</v>
      </c>
      <c r="D263">
        <f>'Raw Data SWRI Format'!AB263</f>
        <v>25.1</v>
      </c>
      <c r="E263" s="44">
        <f>'Raw Data SWRI Format'!AD263</f>
        <v>40.1</v>
      </c>
      <c r="F263" s="44">
        <f>'Raw Data SWRI Format'!AG263</f>
        <v>998.9</v>
      </c>
      <c r="G263">
        <f>'Raw Data SWRI Format'!AC263</f>
        <v>40</v>
      </c>
      <c r="H263">
        <f>'Raw Data SWRI Format'!AA263</f>
        <v>90</v>
      </c>
      <c r="I263">
        <f>'Raw Data SWRI Format'!AE263</f>
        <v>95.5</v>
      </c>
      <c r="J263">
        <f>'Raw Data SWRI Format'!X263</f>
        <v>96</v>
      </c>
      <c r="K263">
        <f>'Raw Data SWRI Format'!AP263</f>
        <v>98.5</v>
      </c>
      <c r="L263">
        <f>'Raw Data SWRI Format'!N263</f>
        <v>112.9</v>
      </c>
      <c r="M263" s="44">
        <f>'Raw Data SWRI Format'!M263</f>
        <v>15.2</v>
      </c>
      <c r="N263">
        <f>'Raw Data SWRI Format'!V263</f>
        <v>22.1</v>
      </c>
      <c r="O263">
        <f>'Raw Data SWRI Format'!O263</f>
        <v>578.9</v>
      </c>
      <c r="P263">
        <f>'Raw Data SWRI Format'!P263</f>
        <v>369.5</v>
      </c>
      <c r="Q263">
        <f>'Raw Data SWRI Format'!T263</f>
        <v>100.6</v>
      </c>
      <c r="R263">
        <f>'Raw Data SWRI Format'!U263</f>
        <v>5.5</v>
      </c>
      <c r="S263">
        <f>'Raw Data SWRI Format'!AQ263</f>
        <v>103</v>
      </c>
      <c r="T263">
        <f>'Raw Data SWRI Format'!AH263</f>
        <v>0.72912999999999994</v>
      </c>
      <c r="U263">
        <f>'Raw Data SWRI Format'!AI263</f>
        <v>90.1</v>
      </c>
      <c r="V263">
        <f>'Raw Data SWRI Format'!AL263</f>
        <v>84</v>
      </c>
      <c r="W263">
        <f>'Raw Data SWRI Format'!AJ263</f>
        <v>1.506</v>
      </c>
      <c r="X263">
        <f>'Raw Data SWRI Format'!AM263</f>
        <v>0.72919999999999996</v>
      </c>
      <c r="Y263">
        <f>'Raw Data SWRI Format'!AK263</f>
        <v>8.0599999999999997E-4</v>
      </c>
      <c r="Z263" s="33">
        <f>100*(('Test Info and Baseline Info'!$C$20-'Test Data'!X263)/('Test Data'!X263-'Test Data'!Y263))</f>
        <v>13.417189048784051</v>
      </c>
      <c r="AA263" s="33">
        <f>100*(('Test Info and Baseline Info'!$C$22-(T263+'Test Info and Baseline Info'!$G$5*(90-'Test Data'!U263)))/((T263+'Test Info and Baseline Info'!$G$5*(90-'Test Data'!U263))-'Test Data'!Y263))</f>
        <v>13.249518247699898</v>
      </c>
    </row>
    <row r="264" spans="1:27">
      <c r="A264" s="15">
        <v>26.3</v>
      </c>
      <c r="B264">
        <f>'Raw Data SWRI Format'!L264</f>
        <v>1800</v>
      </c>
      <c r="C264">
        <f>'Raw Data SWRI Format'!Y264</f>
        <v>90</v>
      </c>
      <c r="D264">
        <f>'Raw Data SWRI Format'!AB264</f>
        <v>25</v>
      </c>
      <c r="E264" s="44">
        <f>'Raw Data SWRI Format'!AD264</f>
        <v>39.6</v>
      </c>
      <c r="F264" s="44">
        <f>'Raw Data SWRI Format'!AG264</f>
        <v>998.9</v>
      </c>
      <c r="G264">
        <f>'Raw Data SWRI Format'!AC264</f>
        <v>40</v>
      </c>
      <c r="H264">
        <f>'Raw Data SWRI Format'!AA264</f>
        <v>89.9</v>
      </c>
      <c r="I264">
        <f>'Raw Data SWRI Format'!AE264</f>
        <v>95.4</v>
      </c>
      <c r="J264">
        <f>'Raw Data SWRI Format'!X264</f>
        <v>96</v>
      </c>
      <c r="K264">
        <f>'Raw Data SWRI Format'!AP264</f>
        <v>98.5</v>
      </c>
      <c r="L264">
        <f>'Raw Data SWRI Format'!N264</f>
        <v>112.89</v>
      </c>
      <c r="M264" s="44">
        <f>'Raw Data SWRI Format'!M264</f>
        <v>16.399999999999999</v>
      </c>
      <c r="N264">
        <f>'Raw Data SWRI Format'!V264</f>
        <v>22</v>
      </c>
      <c r="O264">
        <f>'Raw Data SWRI Format'!O264</f>
        <v>584.20000000000005</v>
      </c>
      <c r="P264">
        <f>'Raw Data SWRI Format'!P264</f>
        <v>369.8</v>
      </c>
      <c r="Q264">
        <f>'Raw Data SWRI Format'!T264</f>
        <v>100.3</v>
      </c>
      <c r="R264">
        <f>'Raw Data SWRI Format'!U264</f>
        <v>5.5</v>
      </c>
      <c r="S264">
        <f>'Raw Data SWRI Format'!AQ264</f>
        <v>103</v>
      </c>
      <c r="T264">
        <f>'Raw Data SWRI Format'!AH264</f>
        <v>0.72790999999999995</v>
      </c>
      <c r="U264">
        <f>'Raw Data SWRI Format'!AI264</f>
        <v>89.9</v>
      </c>
      <c r="V264">
        <f>'Raw Data SWRI Format'!AL264</f>
        <v>83.9</v>
      </c>
      <c r="W264">
        <f>'Raw Data SWRI Format'!AJ264</f>
        <v>1.494</v>
      </c>
      <c r="X264">
        <f>'Raw Data SWRI Format'!AM264</f>
        <v>0.7278</v>
      </c>
      <c r="Y264">
        <f>'Raw Data SWRI Format'!AK264</f>
        <v>8.0500000000000005E-4</v>
      </c>
      <c r="Z264" s="33">
        <f>100*(('Test Info and Baseline Info'!$C$20-'Test Data'!X264)/('Test Data'!X264-'Test Data'!Y264))</f>
        <v>13.635582087909825</v>
      </c>
      <c r="AA264" s="33">
        <f>100*(('Test Info and Baseline Info'!$C$22-(T264+'Test Info and Baseline Info'!$G$5*(90-'Test Data'!U264)))/((T264+'Test Info and Baseline Info'!$G$5*(90-'Test Data'!U264))-'Test Data'!Y264))</f>
        <v>13.458951491106713</v>
      </c>
    </row>
    <row r="265" spans="1:27">
      <c r="A265" s="15">
        <v>26.4</v>
      </c>
      <c r="B265">
        <f>'Raw Data SWRI Format'!L265</f>
        <v>1800</v>
      </c>
      <c r="C265">
        <f>'Raw Data SWRI Format'!Y265</f>
        <v>90</v>
      </c>
      <c r="D265">
        <f>'Raw Data SWRI Format'!AB265</f>
        <v>25.1</v>
      </c>
      <c r="E265" s="44">
        <f>'Raw Data SWRI Format'!AD265</f>
        <v>39.700000000000003</v>
      </c>
      <c r="F265" s="44">
        <f>'Raw Data SWRI Format'!AG265</f>
        <v>998.9</v>
      </c>
      <c r="G265">
        <f>'Raw Data SWRI Format'!AC265</f>
        <v>40.1</v>
      </c>
      <c r="H265">
        <f>'Raw Data SWRI Format'!AA265</f>
        <v>90</v>
      </c>
      <c r="I265">
        <f>'Raw Data SWRI Format'!AE265</f>
        <v>95.5</v>
      </c>
      <c r="J265">
        <f>'Raw Data SWRI Format'!X265</f>
        <v>95.9</v>
      </c>
      <c r="K265">
        <f>'Raw Data SWRI Format'!AP265</f>
        <v>98.5</v>
      </c>
      <c r="L265">
        <f>'Raw Data SWRI Format'!N265</f>
        <v>113.23</v>
      </c>
      <c r="M265" s="44">
        <f>'Raw Data SWRI Format'!M265</f>
        <v>17.7</v>
      </c>
      <c r="N265">
        <f>'Raw Data SWRI Format'!V265</f>
        <v>22</v>
      </c>
      <c r="O265">
        <f>'Raw Data SWRI Format'!O265</f>
        <v>597.70000000000005</v>
      </c>
      <c r="P265">
        <f>'Raw Data SWRI Format'!P265</f>
        <v>369.5</v>
      </c>
      <c r="Q265">
        <f>'Raw Data SWRI Format'!T265</f>
        <v>100.2</v>
      </c>
      <c r="R265">
        <f>'Raw Data SWRI Format'!U265</f>
        <v>5.5</v>
      </c>
      <c r="S265">
        <f>'Raw Data SWRI Format'!AQ265</f>
        <v>103.2</v>
      </c>
      <c r="T265">
        <f>'Raw Data SWRI Format'!AH265</f>
        <v>0.72877000000000003</v>
      </c>
      <c r="U265">
        <f>'Raw Data SWRI Format'!AI265</f>
        <v>90.1</v>
      </c>
      <c r="V265">
        <f>'Raw Data SWRI Format'!AL265</f>
        <v>84.1</v>
      </c>
      <c r="W265">
        <f>'Raw Data SWRI Format'!AJ265</f>
        <v>1.5</v>
      </c>
      <c r="X265">
        <f>'Raw Data SWRI Format'!AM265</f>
        <v>0.72889999999999999</v>
      </c>
      <c r="Y265">
        <f>'Raw Data SWRI Format'!AK265</f>
        <v>8.0699999999999999E-4</v>
      </c>
      <c r="Z265" s="33">
        <f>100*(('Test Info and Baseline Info'!$C$20-'Test Data'!X265)/('Test Data'!X265-'Test Data'!Y265))</f>
        <v>13.463939359395031</v>
      </c>
      <c r="AA265" s="33">
        <f>100*(('Test Info and Baseline Info'!$C$22-(T265+'Test Info and Baseline Info'!$G$5*(90-'Test Data'!U265)))/((T265+'Test Info and Baseline Info'!$G$5*(90-'Test Data'!U265))-'Test Data'!Y265))</f>
        <v>13.305537008156451</v>
      </c>
    </row>
    <row r="266" spans="1:27">
      <c r="A266" s="15">
        <v>26.5</v>
      </c>
      <c r="B266">
        <f>'Raw Data SWRI Format'!L266</f>
        <v>1800</v>
      </c>
      <c r="C266">
        <f>'Raw Data SWRI Format'!Y266</f>
        <v>90</v>
      </c>
      <c r="D266">
        <f>'Raw Data SWRI Format'!AB266</f>
        <v>24.9</v>
      </c>
      <c r="E266" s="44">
        <f>'Raw Data SWRI Format'!AD266</f>
        <v>40.4</v>
      </c>
      <c r="F266" s="44">
        <f>'Raw Data SWRI Format'!AG266</f>
        <v>998.9</v>
      </c>
      <c r="G266">
        <f>'Raw Data SWRI Format'!AC266</f>
        <v>40</v>
      </c>
      <c r="H266">
        <f>'Raw Data SWRI Format'!AA266</f>
        <v>90.1</v>
      </c>
      <c r="I266">
        <f>'Raw Data SWRI Format'!AE266</f>
        <v>95.6</v>
      </c>
      <c r="J266">
        <f>'Raw Data SWRI Format'!X266</f>
        <v>96</v>
      </c>
      <c r="K266">
        <f>'Raw Data SWRI Format'!AP266</f>
        <v>98.5</v>
      </c>
      <c r="L266">
        <f>'Raw Data SWRI Format'!N266</f>
        <v>112.82</v>
      </c>
      <c r="M266" s="44">
        <f>'Raw Data SWRI Format'!M266</f>
        <v>17.600000000000001</v>
      </c>
      <c r="N266">
        <f>'Raw Data SWRI Format'!V266</f>
        <v>22</v>
      </c>
      <c r="O266">
        <f>'Raw Data SWRI Format'!O266</f>
        <v>586.79999999999995</v>
      </c>
      <c r="P266">
        <f>'Raw Data SWRI Format'!P266</f>
        <v>369.5</v>
      </c>
      <c r="Q266">
        <f>'Raw Data SWRI Format'!T266</f>
        <v>100.2</v>
      </c>
      <c r="R266">
        <f>'Raw Data SWRI Format'!U266</f>
        <v>5.5</v>
      </c>
      <c r="S266">
        <f>'Raw Data SWRI Format'!AQ266</f>
        <v>103</v>
      </c>
      <c r="T266">
        <f>'Raw Data SWRI Format'!AH266</f>
        <v>0.72828000000000004</v>
      </c>
      <c r="U266">
        <f>'Raw Data SWRI Format'!AI266</f>
        <v>90</v>
      </c>
      <c r="V266">
        <f>'Raw Data SWRI Format'!AL266</f>
        <v>84</v>
      </c>
      <c r="W266">
        <f>'Raw Data SWRI Format'!AJ266</f>
        <v>1.494</v>
      </c>
      <c r="X266">
        <f>'Raw Data SWRI Format'!AM266</f>
        <v>0.72829999999999995</v>
      </c>
      <c r="Y266">
        <f>'Raw Data SWRI Format'!AK266</f>
        <v>8.0599999999999997E-4</v>
      </c>
      <c r="Z266" s="33">
        <f>100*(('Test Info and Baseline Info'!$C$20-'Test Data'!X266)/('Test Data'!X266-'Test Data'!Y266))</f>
        <v>13.557500130585284</v>
      </c>
      <c r="AA266" s="33">
        <f>100*(('Test Info and Baseline Info'!$C$22-(T266+'Test Info and Baseline Info'!$G$5*(90-'Test Data'!U266)))/((T266+'Test Info and Baseline Info'!$G$5*(90-'Test Data'!U266))-'Test Data'!Y266))</f>
        <v>13.391543890228371</v>
      </c>
    </row>
    <row r="267" spans="1:27">
      <c r="A267" s="15">
        <v>26.6</v>
      </c>
      <c r="B267">
        <f>'Raw Data SWRI Format'!L267</f>
        <v>1800</v>
      </c>
      <c r="C267">
        <f>'Raw Data SWRI Format'!Y267</f>
        <v>90</v>
      </c>
      <c r="D267">
        <f>'Raw Data SWRI Format'!AB267</f>
        <v>25</v>
      </c>
      <c r="E267" s="44">
        <f>'Raw Data SWRI Format'!AD267</f>
        <v>40.5</v>
      </c>
      <c r="F267" s="44">
        <f>'Raw Data SWRI Format'!AG267</f>
        <v>998.9</v>
      </c>
      <c r="G267">
        <f>'Raw Data SWRI Format'!AC267</f>
        <v>40</v>
      </c>
      <c r="H267">
        <f>'Raw Data SWRI Format'!AA267</f>
        <v>90.1</v>
      </c>
      <c r="I267">
        <f>'Raw Data SWRI Format'!AE267</f>
        <v>95.6</v>
      </c>
      <c r="J267">
        <f>'Raw Data SWRI Format'!X267</f>
        <v>95.9</v>
      </c>
      <c r="K267">
        <f>'Raw Data SWRI Format'!AP267</f>
        <v>98.5</v>
      </c>
      <c r="L267">
        <f>'Raw Data SWRI Format'!N267</f>
        <v>113.72</v>
      </c>
      <c r="M267" s="44">
        <f>'Raw Data SWRI Format'!M267</f>
        <v>15.5</v>
      </c>
      <c r="N267">
        <f>'Raw Data SWRI Format'!V267</f>
        <v>22</v>
      </c>
      <c r="O267">
        <f>'Raw Data SWRI Format'!O267</f>
        <v>587.4</v>
      </c>
      <c r="P267">
        <f>'Raw Data SWRI Format'!P267</f>
        <v>369.4</v>
      </c>
      <c r="Q267">
        <f>'Raw Data SWRI Format'!T267</f>
        <v>100.2</v>
      </c>
      <c r="R267">
        <f>'Raw Data SWRI Format'!U267</f>
        <v>5.6</v>
      </c>
      <c r="S267">
        <f>'Raw Data SWRI Format'!AQ267</f>
        <v>103</v>
      </c>
      <c r="T267">
        <f>'Raw Data SWRI Format'!AH267</f>
        <v>0.72877000000000003</v>
      </c>
      <c r="U267">
        <f>'Raw Data SWRI Format'!AI267</f>
        <v>90.1</v>
      </c>
      <c r="V267">
        <f>'Raw Data SWRI Format'!AL267</f>
        <v>83.9</v>
      </c>
      <c r="W267">
        <f>'Raw Data SWRI Format'!AJ267</f>
        <v>1.504</v>
      </c>
      <c r="X267">
        <f>'Raw Data SWRI Format'!AM267</f>
        <v>0.72889999999999999</v>
      </c>
      <c r="Y267">
        <f>'Raw Data SWRI Format'!AK267</f>
        <v>8.0500000000000005E-4</v>
      </c>
      <c r="Z267" s="33">
        <f>100*(('Test Info and Baseline Info'!$C$20-'Test Data'!X267)/('Test Data'!X267-'Test Data'!Y267))</f>
        <v>13.463902375376847</v>
      </c>
      <c r="AA267" s="33">
        <f>100*(('Test Info and Baseline Info'!$C$22-(T267+'Test Info and Baseline Info'!$G$5*(90-'Test Data'!U267)))/((T267+'Test Info and Baseline Info'!$G$5*(90-'Test Data'!U267))-'Test Data'!Y267))</f>
        <v>13.305500455855137</v>
      </c>
    </row>
    <row r="268" spans="1:27">
      <c r="A268" s="15">
        <v>26.7</v>
      </c>
      <c r="B268">
        <f>'Raw Data SWRI Format'!L268</f>
        <v>1800</v>
      </c>
      <c r="C268">
        <f>'Raw Data SWRI Format'!Y268</f>
        <v>90</v>
      </c>
      <c r="D268">
        <f>'Raw Data SWRI Format'!AB268</f>
        <v>25.2</v>
      </c>
      <c r="E268" s="44">
        <f>'Raw Data SWRI Format'!AD268</f>
        <v>39.799999999999997</v>
      </c>
      <c r="F268" s="44">
        <f>'Raw Data SWRI Format'!AG268</f>
        <v>998.9</v>
      </c>
      <c r="G268">
        <f>'Raw Data SWRI Format'!AC268</f>
        <v>39.9</v>
      </c>
      <c r="H268">
        <f>'Raw Data SWRI Format'!AA268</f>
        <v>90.1</v>
      </c>
      <c r="I268">
        <f>'Raw Data SWRI Format'!AE268</f>
        <v>95.6</v>
      </c>
      <c r="J268">
        <f>'Raw Data SWRI Format'!X268</f>
        <v>95.9</v>
      </c>
      <c r="K268">
        <f>'Raw Data SWRI Format'!AP268</f>
        <v>98.5</v>
      </c>
      <c r="L268">
        <f>'Raw Data SWRI Format'!N268</f>
        <v>113.29</v>
      </c>
      <c r="M268" s="44">
        <f>'Raw Data SWRI Format'!M268</f>
        <v>16.100000000000001</v>
      </c>
      <c r="N268">
        <f>'Raw Data SWRI Format'!V268</f>
        <v>21.9</v>
      </c>
      <c r="O268">
        <f>'Raw Data SWRI Format'!O268</f>
        <v>594.79999999999995</v>
      </c>
      <c r="P268">
        <f>'Raw Data SWRI Format'!P268</f>
        <v>369.2</v>
      </c>
      <c r="Q268">
        <f>'Raw Data SWRI Format'!T268</f>
        <v>100.2</v>
      </c>
      <c r="R268">
        <f>'Raw Data SWRI Format'!U268</f>
        <v>5.6</v>
      </c>
      <c r="S268">
        <f>'Raw Data SWRI Format'!AQ268</f>
        <v>103.1</v>
      </c>
      <c r="T268">
        <f>'Raw Data SWRI Format'!AH268</f>
        <v>0.72736000000000001</v>
      </c>
      <c r="U268">
        <f>'Raw Data SWRI Format'!AI268</f>
        <v>90.1</v>
      </c>
      <c r="V268">
        <f>'Raw Data SWRI Format'!AL268</f>
        <v>84.1</v>
      </c>
      <c r="W268">
        <f>'Raw Data SWRI Format'!AJ268</f>
        <v>1.4910000000000001</v>
      </c>
      <c r="X268">
        <f>'Raw Data SWRI Format'!AM268</f>
        <v>0.72750000000000004</v>
      </c>
      <c r="Y268">
        <f>'Raw Data SWRI Format'!AK268</f>
        <v>8.0599999999999997E-4</v>
      </c>
      <c r="Z268" s="33">
        <f>100*(('Test Info and Baseline Info'!$C$20-'Test Data'!X268)/('Test Data'!X268-'Test Data'!Y268))</f>
        <v>13.682512859608034</v>
      </c>
      <c r="AA268" s="33">
        <f>100*(('Test Info and Baseline Info'!$C$22-(T268+'Test Info and Baseline Info'!$G$5*(90-'Test Data'!U268)))/((T268+'Test Info and Baseline Info'!$G$5*(90-'Test Data'!U268))-'Test Data'!Y268))</f>
        <v>13.525388251423903</v>
      </c>
    </row>
    <row r="269" spans="1:27">
      <c r="A269" s="15">
        <v>26.8</v>
      </c>
      <c r="B269">
        <f>'Raw Data SWRI Format'!L269</f>
        <v>1800</v>
      </c>
      <c r="C269">
        <f>'Raw Data SWRI Format'!Y269</f>
        <v>90</v>
      </c>
      <c r="D269">
        <f>'Raw Data SWRI Format'!AB269</f>
        <v>24.9</v>
      </c>
      <c r="E269" s="44">
        <f>'Raw Data SWRI Format'!AD269</f>
        <v>39.799999999999997</v>
      </c>
      <c r="F269" s="44">
        <f>'Raw Data SWRI Format'!AG269</f>
        <v>998.9</v>
      </c>
      <c r="G269">
        <f>'Raw Data SWRI Format'!AC269</f>
        <v>39.9</v>
      </c>
      <c r="H269">
        <f>'Raw Data SWRI Format'!AA269</f>
        <v>90.1</v>
      </c>
      <c r="I269">
        <f>'Raw Data SWRI Format'!AE269</f>
        <v>95.6</v>
      </c>
      <c r="J269">
        <f>'Raw Data SWRI Format'!X269</f>
        <v>95.9</v>
      </c>
      <c r="K269">
        <f>'Raw Data SWRI Format'!AP269</f>
        <v>98.4</v>
      </c>
      <c r="L269">
        <f>'Raw Data SWRI Format'!N269</f>
        <v>113.71</v>
      </c>
      <c r="M269" s="44">
        <f>'Raw Data SWRI Format'!M269</f>
        <v>16.7</v>
      </c>
      <c r="N269">
        <f>'Raw Data SWRI Format'!V269</f>
        <v>22</v>
      </c>
      <c r="O269">
        <f>'Raw Data SWRI Format'!O269</f>
        <v>585.4</v>
      </c>
      <c r="P269">
        <f>'Raw Data SWRI Format'!P269</f>
        <v>369.1</v>
      </c>
      <c r="Q269">
        <f>'Raw Data SWRI Format'!T269</f>
        <v>100.3</v>
      </c>
      <c r="R269">
        <f>'Raw Data SWRI Format'!U269</f>
        <v>5.6</v>
      </c>
      <c r="S269">
        <f>'Raw Data SWRI Format'!AQ269</f>
        <v>102.9</v>
      </c>
      <c r="T269">
        <f>'Raw Data SWRI Format'!AH269</f>
        <v>0.72797000000000001</v>
      </c>
      <c r="U269">
        <f>'Raw Data SWRI Format'!AI269</f>
        <v>90</v>
      </c>
      <c r="V269">
        <f>'Raw Data SWRI Format'!AL269</f>
        <v>83.9</v>
      </c>
      <c r="W269">
        <f>'Raw Data SWRI Format'!AJ269</f>
        <v>1.498</v>
      </c>
      <c r="X269">
        <f>'Raw Data SWRI Format'!AM269</f>
        <v>0.72789999999999999</v>
      </c>
      <c r="Y269">
        <f>'Raw Data SWRI Format'!AK269</f>
        <v>8.0599999999999997E-4</v>
      </c>
      <c r="Z269" s="33">
        <f>100*(('Test Info and Baseline Info'!$C$20-'Test Data'!X269)/('Test Data'!X269-'Test Data'!Y269))</f>
        <v>13.619972108145584</v>
      </c>
      <c r="AA269" s="33">
        <f>100*(('Test Info and Baseline Info'!$C$22-(T269+'Test Info and Baseline Info'!$G$5*(90-'Test Data'!U269)))/((T269+'Test Info and Baseline Info'!$G$5*(90-'Test Data'!U269))-'Test Data'!Y269))</f>
        <v>13.439884262697271</v>
      </c>
    </row>
    <row r="270" spans="1:27">
      <c r="A270" s="15">
        <v>26.9</v>
      </c>
      <c r="B270">
        <f>'Raw Data SWRI Format'!L270</f>
        <v>1800</v>
      </c>
      <c r="C270">
        <f>'Raw Data SWRI Format'!Y270</f>
        <v>90</v>
      </c>
      <c r="D270">
        <f>'Raw Data SWRI Format'!AB270</f>
        <v>24.9</v>
      </c>
      <c r="E270" s="44">
        <f>'Raw Data SWRI Format'!AD270</f>
        <v>39.799999999999997</v>
      </c>
      <c r="F270" s="44">
        <f>'Raw Data SWRI Format'!AG270</f>
        <v>998.9</v>
      </c>
      <c r="G270">
        <f>'Raw Data SWRI Format'!AC270</f>
        <v>39.9</v>
      </c>
      <c r="H270">
        <f>'Raw Data SWRI Format'!AA270</f>
        <v>90</v>
      </c>
      <c r="I270">
        <f>'Raw Data SWRI Format'!AE270</f>
        <v>95.5</v>
      </c>
      <c r="J270">
        <f>'Raw Data SWRI Format'!X270</f>
        <v>96.1</v>
      </c>
      <c r="K270">
        <f>'Raw Data SWRI Format'!AP270</f>
        <v>98.4</v>
      </c>
      <c r="L270">
        <f>'Raw Data SWRI Format'!N270</f>
        <v>113.15</v>
      </c>
      <c r="M270" s="44">
        <f>'Raw Data SWRI Format'!M270</f>
        <v>17.600000000000001</v>
      </c>
      <c r="N270">
        <f>'Raw Data SWRI Format'!V270</f>
        <v>22.3</v>
      </c>
      <c r="O270">
        <f>'Raw Data SWRI Format'!O270</f>
        <v>598.29999999999995</v>
      </c>
      <c r="P270">
        <f>'Raw Data SWRI Format'!P270</f>
        <v>368.7</v>
      </c>
      <c r="Q270">
        <f>'Raw Data SWRI Format'!T270</f>
        <v>100.3</v>
      </c>
      <c r="R270">
        <f>'Raw Data SWRI Format'!U270</f>
        <v>5.6</v>
      </c>
      <c r="S270">
        <f>'Raw Data SWRI Format'!AQ270</f>
        <v>103</v>
      </c>
      <c r="T270">
        <f>'Raw Data SWRI Format'!AH270</f>
        <v>0.72809000000000001</v>
      </c>
      <c r="U270">
        <f>'Raw Data SWRI Format'!AI270</f>
        <v>89.9</v>
      </c>
      <c r="V270">
        <f>'Raw Data SWRI Format'!AL270</f>
        <v>84</v>
      </c>
      <c r="W270">
        <f>'Raw Data SWRI Format'!AJ270</f>
        <v>1.506</v>
      </c>
      <c r="X270">
        <f>'Raw Data SWRI Format'!AM270</f>
        <v>0.72799999999999998</v>
      </c>
      <c r="Y270">
        <f>'Raw Data SWRI Format'!AK270</f>
        <v>8.0599999999999997E-4</v>
      </c>
      <c r="Z270" s="33">
        <f>100*(('Test Info and Baseline Info'!$C$20-'Test Data'!X270)/('Test Data'!X270-'Test Data'!Y270))</f>
        <v>13.604347670635356</v>
      </c>
      <c r="AA270" s="33">
        <f>100*(('Test Info and Baseline Info'!$C$22-(T270+'Test Info and Baseline Info'!$G$5*(90-'Test Data'!U270)))/((T270+'Test Info and Baseline Info'!$G$5*(90-'Test Data'!U270))-'Test Data'!Y270))</f>
        <v>13.430886936764757</v>
      </c>
    </row>
    <row r="271" spans="1:27">
      <c r="A271" s="15">
        <v>27</v>
      </c>
      <c r="B271">
        <f>'Raw Data SWRI Format'!L271</f>
        <v>1800</v>
      </c>
      <c r="C271">
        <f>'Raw Data SWRI Format'!Y271</f>
        <v>90.1</v>
      </c>
      <c r="D271">
        <f>'Raw Data SWRI Format'!AB271</f>
        <v>25.2</v>
      </c>
      <c r="E271" s="44">
        <f>'Raw Data SWRI Format'!AD271</f>
        <v>39.9</v>
      </c>
      <c r="F271" s="44">
        <f>'Raw Data SWRI Format'!AG271</f>
        <v>998.9</v>
      </c>
      <c r="G271">
        <f>'Raw Data SWRI Format'!AC271</f>
        <v>40</v>
      </c>
      <c r="H271">
        <f>'Raw Data SWRI Format'!AA271</f>
        <v>90</v>
      </c>
      <c r="I271">
        <f>'Raw Data SWRI Format'!AE271</f>
        <v>95.5</v>
      </c>
      <c r="J271">
        <f>'Raw Data SWRI Format'!X271</f>
        <v>96.1</v>
      </c>
      <c r="K271">
        <f>'Raw Data SWRI Format'!AP271</f>
        <v>98.4</v>
      </c>
      <c r="L271">
        <f>'Raw Data SWRI Format'!N271</f>
        <v>113.5</v>
      </c>
      <c r="M271" s="44">
        <f>'Raw Data SWRI Format'!M271</f>
        <v>17.5</v>
      </c>
      <c r="N271">
        <f>'Raw Data SWRI Format'!V271</f>
        <v>22.2</v>
      </c>
      <c r="O271">
        <f>'Raw Data SWRI Format'!O271</f>
        <v>588.4</v>
      </c>
      <c r="P271">
        <f>'Raw Data SWRI Format'!P271</f>
        <v>369.2</v>
      </c>
      <c r="Q271">
        <f>'Raw Data SWRI Format'!T271</f>
        <v>100.1</v>
      </c>
      <c r="R271">
        <f>'Raw Data SWRI Format'!U271</f>
        <v>5.6</v>
      </c>
      <c r="S271">
        <f>'Raw Data SWRI Format'!AQ271</f>
        <v>103.1</v>
      </c>
      <c r="T271">
        <f>'Raw Data SWRI Format'!AH271</f>
        <v>0.72828000000000004</v>
      </c>
      <c r="U271">
        <f>'Raw Data SWRI Format'!AI271</f>
        <v>90</v>
      </c>
      <c r="V271">
        <f>'Raw Data SWRI Format'!AL271</f>
        <v>84.1</v>
      </c>
      <c r="W271">
        <f>'Raw Data SWRI Format'!AJ271</f>
        <v>1.5049999999999999</v>
      </c>
      <c r="X271">
        <f>'Raw Data SWRI Format'!AM271</f>
        <v>0.72829999999999995</v>
      </c>
      <c r="Y271">
        <f>'Raw Data SWRI Format'!AK271</f>
        <v>8.0699999999999999E-4</v>
      </c>
      <c r="Z271" s="33">
        <f>100*(('Test Info and Baseline Info'!$C$20-'Test Data'!X271)/('Test Data'!X271-'Test Data'!Y271))</f>
        <v>13.557518766503609</v>
      </c>
      <c r="AA271" s="33">
        <f>100*(('Test Info and Baseline Info'!$C$22-(T271+'Test Info and Baseline Info'!$G$5*(90-'Test Data'!U271)))/((T271+'Test Info and Baseline Info'!$G$5*(90-'Test Data'!U271))-'Test Data'!Y271))</f>
        <v>13.391562298532033</v>
      </c>
    </row>
    <row r="272" spans="1:27">
      <c r="A272" s="15">
        <v>27.1</v>
      </c>
      <c r="B272">
        <f>'Raw Data SWRI Format'!L272</f>
        <v>1800</v>
      </c>
      <c r="C272">
        <f>'Raw Data SWRI Format'!Y272</f>
        <v>90</v>
      </c>
      <c r="D272">
        <f>'Raw Data SWRI Format'!AB272</f>
        <v>25</v>
      </c>
      <c r="E272" s="44">
        <f>'Raw Data SWRI Format'!AD272</f>
        <v>40</v>
      </c>
      <c r="F272" s="44">
        <f>'Raw Data SWRI Format'!AG272</f>
        <v>998.9</v>
      </c>
      <c r="G272">
        <f>'Raw Data SWRI Format'!AC272</f>
        <v>40</v>
      </c>
      <c r="H272">
        <f>'Raw Data SWRI Format'!AA272</f>
        <v>89.9</v>
      </c>
      <c r="I272">
        <f>'Raw Data SWRI Format'!AE272</f>
        <v>95.5</v>
      </c>
      <c r="J272">
        <f>'Raw Data SWRI Format'!X272</f>
        <v>96</v>
      </c>
      <c r="K272">
        <f>'Raw Data SWRI Format'!AP272</f>
        <v>98.4</v>
      </c>
      <c r="L272">
        <f>'Raw Data SWRI Format'!N272</f>
        <v>111.72</v>
      </c>
      <c r="M272" s="44">
        <f>'Raw Data SWRI Format'!M272</f>
        <v>14.8</v>
      </c>
      <c r="N272">
        <f>'Raw Data SWRI Format'!V272</f>
        <v>22</v>
      </c>
      <c r="O272">
        <f>'Raw Data SWRI Format'!O272</f>
        <v>585.29999999999995</v>
      </c>
      <c r="P272">
        <f>'Raw Data SWRI Format'!P272</f>
        <v>369.6</v>
      </c>
      <c r="Q272">
        <f>'Raw Data SWRI Format'!T272</f>
        <v>100</v>
      </c>
      <c r="R272">
        <f>'Raw Data SWRI Format'!U272</f>
        <v>5.6</v>
      </c>
      <c r="S272">
        <f>'Raw Data SWRI Format'!AQ272</f>
        <v>102.9</v>
      </c>
      <c r="T272">
        <f>'Raw Data SWRI Format'!AH272</f>
        <v>0.72779000000000005</v>
      </c>
      <c r="U272">
        <f>'Raw Data SWRI Format'!AI272</f>
        <v>90</v>
      </c>
      <c r="V272">
        <f>'Raw Data SWRI Format'!AL272</f>
        <v>84</v>
      </c>
      <c r="W272">
        <f>'Raw Data SWRI Format'!AJ272</f>
        <v>1.502</v>
      </c>
      <c r="X272">
        <f>'Raw Data SWRI Format'!AM272</f>
        <v>0.7278</v>
      </c>
      <c r="Y272">
        <f>'Raw Data SWRI Format'!AK272</f>
        <v>8.0599999999999997E-4</v>
      </c>
      <c r="Z272" s="33">
        <f>100*(('Test Info and Baseline Info'!$C$20-'Test Data'!X272)/('Test Data'!X272-'Test Data'!Y272))</f>
        <v>13.635600844023479</v>
      </c>
      <c r="AA272" s="33">
        <f>100*(('Test Info and Baseline Info'!$C$22-(T272+'Test Info and Baseline Info'!$G$5*(90-'Test Data'!U272)))/((T272+'Test Info and Baseline Info'!$G$5*(90-'Test Data'!U272))-'Test Data'!Y272))</f>
        <v>13.467971784798555</v>
      </c>
    </row>
    <row r="273" spans="1:27">
      <c r="A273" s="15">
        <v>27.2</v>
      </c>
      <c r="B273">
        <f>'Raw Data SWRI Format'!L273</f>
        <v>1800</v>
      </c>
      <c r="C273">
        <f>'Raw Data SWRI Format'!Y273</f>
        <v>90</v>
      </c>
      <c r="D273">
        <f>'Raw Data SWRI Format'!AB273</f>
        <v>24.9</v>
      </c>
      <c r="E273" s="44">
        <f>'Raw Data SWRI Format'!AD273</f>
        <v>40.1</v>
      </c>
      <c r="F273" s="44">
        <f>'Raw Data SWRI Format'!AG273</f>
        <v>998.9</v>
      </c>
      <c r="G273">
        <f>'Raw Data SWRI Format'!AC273</f>
        <v>40</v>
      </c>
      <c r="H273">
        <f>'Raw Data SWRI Format'!AA273</f>
        <v>90</v>
      </c>
      <c r="I273">
        <f>'Raw Data SWRI Format'!AE273</f>
        <v>95.5</v>
      </c>
      <c r="J273">
        <f>'Raw Data SWRI Format'!X273</f>
        <v>96</v>
      </c>
      <c r="K273">
        <f>'Raw Data SWRI Format'!AP273</f>
        <v>98.5</v>
      </c>
      <c r="L273">
        <f>'Raw Data SWRI Format'!N273</f>
        <v>113.32</v>
      </c>
      <c r="M273" s="44">
        <f>'Raw Data SWRI Format'!M273</f>
        <v>15.1</v>
      </c>
      <c r="N273">
        <f>'Raw Data SWRI Format'!V273</f>
        <v>22.1</v>
      </c>
      <c r="O273">
        <f>'Raw Data SWRI Format'!O273</f>
        <v>599.70000000000005</v>
      </c>
      <c r="P273">
        <f>'Raw Data SWRI Format'!P273</f>
        <v>368.8</v>
      </c>
      <c r="Q273">
        <f>'Raw Data SWRI Format'!T273</f>
        <v>100.1</v>
      </c>
      <c r="R273">
        <f>'Raw Data SWRI Format'!U273</f>
        <v>5.6</v>
      </c>
      <c r="S273">
        <f>'Raw Data SWRI Format'!AQ273</f>
        <v>103.1</v>
      </c>
      <c r="T273">
        <f>'Raw Data SWRI Format'!AH273</f>
        <v>0.72785</v>
      </c>
      <c r="U273">
        <f>'Raw Data SWRI Format'!AI273</f>
        <v>90.1</v>
      </c>
      <c r="V273">
        <f>'Raw Data SWRI Format'!AL273</f>
        <v>84</v>
      </c>
      <c r="W273">
        <f>'Raw Data SWRI Format'!AJ273</f>
        <v>1.494</v>
      </c>
      <c r="X273">
        <f>'Raw Data SWRI Format'!AM273</f>
        <v>0.72789999999999999</v>
      </c>
      <c r="Y273">
        <f>'Raw Data SWRI Format'!AK273</f>
        <v>8.0599999999999997E-4</v>
      </c>
      <c r="Z273" s="33">
        <f>100*(('Test Info and Baseline Info'!$C$20-'Test Data'!X273)/('Test Data'!X273-'Test Data'!Y273))</f>
        <v>13.619972108145584</v>
      </c>
      <c r="AA273" s="33">
        <f>100*(('Test Info and Baseline Info'!$C$22-(T273+'Test Info and Baseline Info'!$G$5*(90-'Test Data'!U273)))/((T273+'Test Info and Baseline Info'!$G$5*(90-'Test Data'!U273))-'Test Data'!Y273))</f>
        <v>13.448883016076888</v>
      </c>
    </row>
    <row r="274" spans="1:27">
      <c r="A274" s="15">
        <v>27.3</v>
      </c>
      <c r="B274">
        <f>'Raw Data SWRI Format'!L274</f>
        <v>1800</v>
      </c>
      <c r="C274">
        <f>'Raw Data SWRI Format'!Y274</f>
        <v>90</v>
      </c>
      <c r="D274">
        <f>'Raw Data SWRI Format'!AB274</f>
        <v>25.1</v>
      </c>
      <c r="E274" s="44">
        <f>'Raw Data SWRI Format'!AD274</f>
        <v>40.1</v>
      </c>
      <c r="F274" s="44">
        <f>'Raw Data SWRI Format'!AG274</f>
        <v>998.9</v>
      </c>
      <c r="G274">
        <f>'Raw Data SWRI Format'!AC274</f>
        <v>40.1</v>
      </c>
      <c r="H274">
        <f>'Raw Data SWRI Format'!AA274</f>
        <v>90</v>
      </c>
      <c r="I274">
        <f>'Raw Data SWRI Format'!AE274</f>
        <v>95.5</v>
      </c>
      <c r="J274">
        <f>'Raw Data SWRI Format'!X274</f>
        <v>96</v>
      </c>
      <c r="K274">
        <f>'Raw Data SWRI Format'!AP274</f>
        <v>98.4</v>
      </c>
      <c r="L274">
        <f>'Raw Data SWRI Format'!N274</f>
        <v>112.68</v>
      </c>
      <c r="M274" s="44">
        <f>'Raw Data SWRI Format'!M274</f>
        <v>14.3</v>
      </c>
      <c r="N274">
        <f>'Raw Data SWRI Format'!V274</f>
        <v>22</v>
      </c>
      <c r="O274">
        <f>'Raw Data SWRI Format'!O274</f>
        <v>591</v>
      </c>
      <c r="P274">
        <f>'Raw Data SWRI Format'!P274</f>
        <v>369.7</v>
      </c>
      <c r="Q274">
        <f>'Raw Data SWRI Format'!T274</f>
        <v>100.1</v>
      </c>
      <c r="R274">
        <f>'Raw Data SWRI Format'!U274</f>
        <v>5.6</v>
      </c>
      <c r="S274">
        <f>'Raw Data SWRI Format'!AQ274</f>
        <v>103</v>
      </c>
      <c r="T274">
        <f>'Raw Data SWRI Format'!AH274</f>
        <v>0.72785</v>
      </c>
      <c r="U274">
        <f>'Raw Data SWRI Format'!AI274</f>
        <v>90.1</v>
      </c>
      <c r="V274">
        <f>'Raw Data SWRI Format'!AL274</f>
        <v>84</v>
      </c>
      <c r="W274">
        <f>'Raw Data SWRI Format'!AJ274</f>
        <v>1.5069999999999999</v>
      </c>
      <c r="X274">
        <f>'Raw Data SWRI Format'!AM274</f>
        <v>0.72789999999999999</v>
      </c>
      <c r="Y274">
        <f>'Raw Data SWRI Format'!AK274</f>
        <v>8.0599999999999997E-4</v>
      </c>
      <c r="Z274" s="33">
        <f>100*(('Test Info and Baseline Info'!$C$20-'Test Data'!X274)/('Test Data'!X274-'Test Data'!Y274))</f>
        <v>13.619972108145584</v>
      </c>
      <c r="AA274" s="33">
        <f>100*(('Test Info and Baseline Info'!$C$22-(T274+'Test Info and Baseline Info'!$G$5*(90-'Test Data'!U274)))/((T274+'Test Info and Baseline Info'!$G$5*(90-'Test Data'!U274))-'Test Data'!Y274))</f>
        <v>13.448883016076888</v>
      </c>
    </row>
    <row r="275" spans="1:27">
      <c r="A275" s="15">
        <v>27.4</v>
      </c>
      <c r="B275">
        <f>'Raw Data SWRI Format'!L275</f>
        <v>1800</v>
      </c>
      <c r="C275">
        <f>'Raw Data SWRI Format'!Y275</f>
        <v>90</v>
      </c>
      <c r="D275">
        <f>'Raw Data SWRI Format'!AB275</f>
        <v>25</v>
      </c>
      <c r="E275" s="44">
        <f>'Raw Data SWRI Format'!AD275</f>
        <v>40</v>
      </c>
      <c r="F275" s="44">
        <f>'Raw Data SWRI Format'!AG275</f>
        <v>998.9</v>
      </c>
      <c r="G275">
        <f>'Raw Data SWRI Format'!AC275</f>
        <v>40.1</v>
      </c>
      <c r="H275">
        <f>'Raw Data SWRI Format'!AA275</f>
        <v>90</v>
      </c>
      <c r="I275">
        <f>'Raw Data SWRI Format'!AE275</f>
        <v>95.5</v>
      </c>
      <c r="J275">
        <f>'Raw Data SWRI Format'!X275</f>
        <v>96</v>
      </c>
      <c r="K275">
        <f>'Raw Data SWRI Format'!AP275</f>
        <v>98.5</v>
      </c>
      <c r="L275">
        <f>'Raw Data SWRI Format'!N275</f>
        <v>112.54</v>
      </c>
      <c r="M275" s="44">
        <f>'Raw Data SWRI Format'!M275</f>
        <v>14.7</v>
      </c>
      <c r="N275">
        <f>'Raw Data SWRI Format'!V275</f>
        <v>22.1</v>
      </c>
      <c r="O275">
        <f>'Raw Data SWRI Format'!O275</f>
        <v>595.5</v>
      </c>
      <c r="P275">
        <f>'Raw Data SWRI Format'!P275</f>
        <v>369.3</v>
      </c>
      <c r="Q275">
        <f>'Raw Data SWRI Format'!T275</f>
        <v>99.9</v>
      </c>
      <c r="R275">
        <f>'Raw Data SWRI Format'!U275</f>
        <v>5.6</v>
      </c>
      <c r="S275">
        <f>'Raw Data SWRI Format'!AQ275</f>
        <v>103</v>
      </c>
      <c r="T275">
        <f>'Raw Data SWRI Format'!AH275</f>
        <v>0.72809000000000001</v>
      </c>
      <c r="U275">
        <f>'Raw Data SWRI Format'!AI275</f>
        <v>90</v>
      </c>
      <c r="V275">
        <f>'Raw Data SWRI Format'!AL275</f>
        <v>84.1</v>
      </c>
      <c r="W275">
        <f>'Raw Data SWRI Format'!AJ275</f>
        <v>1.5029999999999999</v>
      </c>
      <c r="X275">
        <f>'Raw Data SWRI Format'!AM275</f>
        <v>0.72809999999999997</v>
      </c>
      <c r="Y275">
        <f>'Raw Data SWRI Format'!AK275</f>
        <v>8.0699999999999999E-4</v>
      </c>
      <c r="Z275" s="33">
        <f>100*(('Test Info and Baseline Info'!$C$20-'Test Data'!X275)/('Test Data'!X275-'Test Data'!Y275))</f>
        <v>13.588746213699304</v>
      </c>
      <c r="AA275" s="33">
        <f>100*(('Test Info and Baseline Info'!$C$22-(T275+'Test Info and Baseline Info'!$G$5*(90-'Test Data'!U275)))/((T275+'Test Info and Baseline Info'!$G$5*(90-'Test Data'!U275))-'Test Data'!Y275))</f>
        <v>13.421185425755858</v>
      </c>
    </row>
    <row r="276" spans="1:27">
      <c r="A276" s="15">
        <v>27.5</v>
      </c>
      <c r="B276">
        <f>'Raw Data SWRI Format'!L276</f>
        <v>1800</v>
      </c>
      <c r="C276">
        <f>'Raw Data SWRI Format'!Y276</f>
        <v>90</v>
      </c>
      <c r="D276">
        <f>'Raw Data SWRI Format'!AB276</f>
        <v>25</v>
      </c>
      <c r="E276" s="44">
        <f>'Raw Data SWRI Format'!AD276</f>
        <v>40.1</v>
      </c>
      <c r="F276" s="44">
        <f>'Raw Data SWRI Format'!AG276</f>
        <v>998.9</v>
      </c>
      <c r="G276">
        <f>'Raw Data SWRI Format'!AC276</f>
        <v>40</v>
      </c>
      <c r="H276">
        <f>'Raw Data SWRI Format'!AA276</f>
        <v>89.9</v>
      </c>
      <c r="I276">
        <f>'Raw Data SWRI Format'!AE276</f>
        <v>95.5</v>
      </c>
      <c r="J276">
        <f>'Raw Data SWRI Format'!X276</f>
        <v>96</v>
      </c>
      <c r="K276">
        <f>'Raw Data SWRI Format'!AP276</f>
        <v>98.4</v>
      </c>
      <c r="L276">
        <f>'Raw Data SWRI Format'!N276</f>
        <v>113.34</v>
      </c>
      <c r="M276" s="44">
        <f>'Raw Data SWRI Format'!M276</f>
        <v>16.7</v>
      </c>
      <c r="N276">
        <f>'Raw Data SWRI Format'!V276</f>
        <v>22</v>
      </c>
      <c r="O276">
        <f>'Raw Data SWRI Format'!O276</f>
        <v>579.9</v>
      </c>
      <c r="P276">
        <f>'Raw Data SWRI Format'!P276</f>
        <v>369.3</v>
      </c>
      <c r="Q276">
        <f>'Raw Data SWRI Format'!T276</f>
        <v>99.9</v>
      </c>
      <c r="R276">
        <f>'Raw Data SWRI Format'!U276</f>
        <v>5.6</v>
      </c>
      <c r="S276">
        <f>'Raw Data SWRI Format'!AQ276</f>
        <v>103</v>
      </c>
      <c r="T276">
        <f>'Raw Data SWRI Format'!AH276</f>
        <v>0.72833999999999999</v>
      </c>
      <c r="U276">
        <f>'Raw Data SWRI Format'!AI276</f>
        <v>90</v>
      </c>
      <c r="V276">
        <f>'Raw Data SWRI Format'!AL276</f>
        <v>84</v>
      </c>
      <c r="W276">
        <f>'Raw Data SWRI Format'!AJ276</f>
        <v>1.502</v>
      </c>
      <c r="X276">
        <f>'Raw Data SWRI Format'!AM276</f>
        <v>0.72840000000000005</v>
      </c>
      <c r="Y276">
        <f>'Raw Data SWRI Format'!AK276</f>
        <v>8.0599999999999997E-4</v>
      </c>
      <c r="Z276" s="33">
        <f>100*(('Test Info and Baseline Info'!$C$20-'Test Data'!X276)/('Test Data'!X276-'Test Data'!Y276))</f>
        <v>13.541892868825196</v>
      </c>
      <c r="AA276" s="33">
        <f>100*(('Test Info and Baseline Info'!$C$22-(T276+'Test Info and Baseline Info'!$G$5*(90-'Test Data'!U276)))/((T276+'Test Info and Baseline Info'!$G$5*(90-'Test Data'!U276))-'Test Data'!Y276))</f>
        <v>13.382192447363284</v>
      </c>
    </row>
    <row r="277" spans="1:27">
      <c r="A277" s="15">
        <v>27.6</v>
      </c>
      <c r="B277">
        <f>'Raw Data SWRI Format'!L277</f>
        <v>1800</v>
      </c>
      <c r="C277">
        <f>'Raw Data SWRI Format'!Y277</f>
        <v>90</v>
      </c>
      <c r="D277">
        <f>'Raw Data SWRI Format'!AB277</f>
        <v>25.1</v>
      </c>
      <c r="E277" s="44">
        <f>'Raw Data SWRI Format'!AD277</f>
        <v>40.200000000000003</v>
      </c>
      <c r="F277" s="44">
        <f>'Raw Data SWRI Format'!AG277</f>
        <v>998.9</v>
      </c>
      <c r="G277">
        <f>'Raw Data SWRI Format'!AC277</f>
        <v>39.9</v>
      </c>
      <c r="H277">
        <f>'Raw Data SWRI Format'!AA277</f>
        <v>90</v>
      </c>
      <c r="I277">
        <f>'Raw Data SWRI Format'!AE277</f>
        <v>95.5</v>
      </c>
      <c r="J277">
        <f>'Raw Data SWRI Format'!X277</f>
        <v>96</v>
      </c>
      <c r="K277">
        <f>'Raw Data SWRI Format'!AP277</f>
        <v>98.4</v>
      </c>
      <c r="L277">
        <f>'Raw Data SWRI Format'!N277</f>
        <v>112.64</v>
      </c>
      <c r="M277" s="44">
        <f>'Raw Data SWRI Format'!M277</f>
        <v>15.4</v>
      </c>
      <c r="N277">
        <f>'Raw Data SWRI Format'!V277</f>
        <v>22</v>
      </c>
      <c r="O277">
        <f>'Raw Data SWRI Format'!O277</f>
        <v>597.4</v>
      </c>
      <c r="P277">
        <f>'Raw Data SWRI Format'!P277</f>
        <v>369.4</v>
      </c>
      <c r="Q277">
        <f>'Raw Data SWRI Format'!T277</f>
        <v>99.9</v>
      </c>
      <c r="R277">
        <f>'Raw Data SWRI Format'!U277</f>
        <v>5.6</v>
      </c>
      <c r="S277">
        <f>'Raw Data SWRI Format'!AQ277</f>
        <v>103</v>
      </c>
      <c r="T277">
        <f>'Raw Data SWRI Format'!AH277</f>
        <v>0.72718000000000005</v>
      </c>
      <c r="U277">
        <f>'Raw Data SWRI Format'!AI277</f>
        <v>90</v>
      </c>
      <c r="V277">
        <f>'Raw Data SWRI Format'!AL277</f>
        <v>84.1</v>
      </c>
      <c r="W277">
        <f>'Raw Data SWRI Format'!AJ277</f>
        <v>1.478</v>
      </c>
      <c r="X277">
        <f>'Raw Data SWRI Format'!AM277</f>
        <v>0.72719999999999996</v>
      </c>
      <c r="Y277">
        <f>'Raw Data SWRI Format'!AK277</f>
        <v>8.0699999999999999E-4</v>
      </c>
      <c r="Z277" s="33">
        <f>100*(('Test Info and Baseline Info'!$C$20-'Test Data'!X277)/('Test Data'!X277-'Test Data'!Y277))</f>
        <v>13.72948252529968</v>
      </c>
      <c r="AA277" s="33">
        <f>100*(('Test Info and Baseline Info'!$C$22-(T277+'Test Info and Baseline Info'!$G$5*(90-'Test Data'!U277)))/((T277+'Test Info and Baseline Info'!$G$5*(90-'Test Data'!U277))-'Test Data'!Y277))</f>
        <v>13.563279472116935</v>
      </c>
    </row>
    <row r="278" spans="1:27">
      <c r="A278" s="15">
        <v>27.7</v>
      </c>
      <c r="B278">
        <f>'Raw Data SWRI Format'!L278</f>
        <v>1800</v>
      </c>
      <c r="C278">
        <f>'Raw Data SWRI Format'!Y278</f>
        <v>90</v>
      </c>
      <c r="D278">
        <f>'Raw Data SWRI Format'!AB278</f>
        <v>24.9</v>
      </c>
      <c r="E278" s="44">
        <f>'Raw Data SWRI Format'!AD278</f>
        <v>40.200000000000003</v>
      </c>
      <c r="F278" s="44">
        <f>'Raw Data SWRI Format'!AG278</f>
        <v>998.9</v>
      </c>
      <c r="G278">
        <f>'Raw Data SWRI Format'!AC278</f>
        <v>40.1</v>
      </c>
      <c r="H278">
        <f>'Raw Data SWRI Format'!AA278</f>
        <v>90</v>
      </c>
      <c r="I278">
        <f>'Raw Data SWRI Format'!AE278</f>
        <v>95.5</v>
      </c>
      <c r="J278">
        <f>'Raw Data SWRI Format'!X278</f>
        <v>96</v>
      </c>
      <c r="K278">
        <f>'Raw Data SWRI Format'!AP278</f>
        <v>98.5</v>
      </c>
      <c r="L278">
        <f>'Raw Data SWRI Format'!N278</f>
        <v>112.47</v>
      </c>
      <c r="M278" s="44">
        <f>'Raw Data SWRI Format'!M278</f>
        <v>16</v>
      </c>
      <c r="N278">
        <f>'Raw Data SWRI Format'!V278</f>
        <v>22.1</v>
      </c>
      <c r="O278">
        <f>'Raw Data SWRI Format'!O278</f>
        <v>582.79999999999995</v>
      </c>
      <c r="P278">
        <f>'Raw Data SWRI Format'!P278</f>
        <v>368.9</v>
      </c>
      <c r="Q278">
        <f>'Raw Data SWRI Format'!T278</f>
        <v>99.8</v>
      </c>
      <c r="R278">
        <f>'Raw Data SWRI Format'!U278</f>
        <v>5.6</v>
      </c>
      <c r="S278">
        <f>'Raw Data SWRI Format'!AQ278</f>
        <v>103.1</v>
      </c>
      <c r="T278">
        <f>'Raw Data SWRI Format'!AH278</f>
        <v>0.72802999999999995</v>
      </c>
      <c r="U278">
        <f>'Raw Data SWRI Format'!AI278</f>
        <v>90.1</v>
      </c>
      <c r="V278">
        <f>'Raw Data SWRI Format'!AL278</f>
        <v>84.1</v>
      </c>
      <c r="W278">
        <f>'Raw Data SWRI Format'!AJ278</f>
        <v>1.496</v>
      </c>
      <c r="X278">
        <f>'Raw Data SWRI Format'!AM278</f>
        <v>0.72809999999999997</v>
      </c>
      <c r="Y278">
        <f>'Raw Data SWRI Format'!AK278</f>
        <v>8.0699999999999999E-4</v>
      </c>
      <c r="Z278" s="33">
        <f>100*(('Test Info and Baseline Info'!$C$20-'Test Data'!X278)/('Test Data'!X278-'Test Data'!Y278))</f>
        <v>13.588746213699304</v>
      </c>
      <c r="AA278" s="33">
        <f>100*(('Test Info and Baseline Info'!$C$22-(T278+'Test Info and Baseline Info'!$G$5*(90-'Test Data'!U278)))/((T278+'Test Info and Baseline Info'!$G$5*(90-'Test Data'!U278))-'Test Data'!Y278))</f>
        <v>13.420823395652008</v>
      </c>
    </row>
    <row r="279" spans="1:27">
      <c r="A279" s="15">
        <v>27.8</v>
      </c>
      <c r="B279">
        <f>'Raw Data SWRI Format'!L279</f>
        <v>1800</v>
      </c>
      <c r="C279">
        <f>'Raw Data SWRI Format'!Y279</f>
        <v>90</v>
      </c>
      <c r="D279">
        <f>'Raw Data SWRI Format'!AB279</f>
        <v>24.9</v>
      </c>
      <c r="E279" s="44">
        <f>'Raw Data SWRI Format'!AD279</f>
        <v>39.9</v>
      </c>
      <c r="F279" s="44">
        <f>'Raw Data SWRI Format'!AG279</f>
        <v>998.9</v>
      </c>
      <c r="G279">
        <f>'Raw Data SWRI Format'!AC279</f>
        <v>39.9</v>
      </c>
      <c r="H279">
        <f>'Raw Data SWRI Format'!AA279</f>
        <v>90</v>
      </c>
      <c r="I279">
        <f>'Raw Data SWRI Format'!AE279</f>
        <v>95.5</v>
      </c>
      <c r="J279">
        <f>'Raw Data SWRI Format'!X279</f>
        <v>96</v>
      </c>
      <c r="K279">
        <f>'Raw Data SWRI Format'!AP279</f>
        <v>98.5</v>
      </c>
      <c r="L279">
        <f>'Raw Data SWRI Format'!N279</f>
        <v>113.85</v>
      </c>
      <c r="M279" s="44">
        <f>'Raw Data SWRI Format'!M279</f>
        <v>16.7</v>
      </c>
      <c r="N279">
        <f>'Raw Data SWRI Format'!V279</f>
        <v>21.9</v>
      </c>
      <c r="O279">
        <f>'Raw Data SWRI Format'!O279</f>
        <v>591.5</v>
      </c>
      <c r="P279">
        <f>'Raw Data SWRI Format'!P279</f>
        <v>369.2</v>
      </c>
      <c r="Q279">
        <f>'Raw Data SWRI Format'!T279</f>
        <v>99.8</v>
      </c>
      <c r="R279">
        <f>'Raw Data SWRI Format'!U279</f>
        <v>5.6</v>
      </c>
      <c r="S279">
        <f>'Raw Data SWRI Format'!AQ279</f>
        <v>103.2</v>
      </c>
      <c r="T279">
        <f>'Raw Data SWRI Format'!AH279</f>
        <v>0.72772999999999999</v>
      </c>
      <c r="U279">
        <f>'Raw Data SWRI Format'!AI279</f>
        <v>90</v>
      </c>
      <c r="V279">
        <f>'Raw Data SWRI Format'!AL279</f>
        <v>84.1</v>
      </c>
      <c r="W279">
        <f>'Raw Data SWRI Format'!AJ279</f>
        <v>1.502</v>
      </c>
      <c r="X279">
        <f>'Raw Data SWRI Format'!AM279</f>
        <v>0.72770000000000001</v>
      </c>
      <c r="Y279">
        <f>'Raw Data SWRI Format'!AK279</f>
        <v>8.0699999999999999E-4</v>
      </c>
      <c r="Z279" s="33">
        <f>100*(('Test Info and Baseline Info'!$C$20-'Test Data'!X279)/('Test Data'!X279-'Test Data'!Y279))</f>
        <v>13.651252660295263</v>
      </c>
      <c r="AA279" s="33">
        <f>100*(('Test Info and Baseline Info'!$C$22-(T279+'Test Info and Baseline Info'!$G$5*(90-'Test Data'!U279)))/((T279+'Test Info and Baseline Info'!$G$5*(90-'Test Data'!U279))-'Test Data'!Y279))</f>
        <v>13.477355923529727</v>
      </c>
    </row>
    <row r="280" spans="1:27">
      <c r="A280" s="15">
        <v>27.9</v>
      </c>
      <c r="B280">
        <f>'Raw Data SWRI Format'!L280</f>
        <v>1800</v>
      </c>
      <c r="C280">
        <f>'Raw Data SWRI Format'!Y280</f>
        <v>90</v>
      </c>
      <c r="D280">
        <f>'Raw Data SWRI Format'!AB280</f>
        <v>25</v>
      </c>
      <c r="E280" s="44">
        <f>'Raw Data SWRI Format'!AD280</f>
        <v>39.799999999999997</v>
      </c>
      <c r="F280" s="44">
        <f>'Raw Data SWRI Format'!AG280</f>
        <v>998.9</v>
      </c>
      <c r="G280">
        <f>'Raw Data SWRI Format'!AC280</f>
        <v>40</v>
      </c>
      <c r="H280">
        <f>'Raw Data SWRI Format'!AA280</f>
        <v>90</v>
      </c>
      <c r="I280">
        <f>'Raw Data SWRI Format'!AE280</f>
        <v>95.5</v>
      </c>
      <c r="J280">
        <f>'Raw Data SWRI Format'!X280</f>
        <v>96</v>
      </c>
      <c r="K280">
        <f>'Raw Data SWRI Format'!AP280</f>
        <v>98.4</v>
      </c>
      <c r="L280">
        <f>'Raw Data SWRI Format'!N280</f>
        <v>114.49</v>
      </c>
      <c r="M280" s="44">
        <f>'Raw Data SWRI Format'!M280</f>
        <v>15.5</v>
      </c>
      <c r="N280">
        <f>'Raw Data SWRI Format'!V280</f>
        <v>21.9</v>
      </c>
      <c r="O280">
        <f>'Raw Data SWRI Format'!O280</f>
        <v>587</v>
      </c>
      <c r="P280">
        <f>'Raw Data SWRI Format'!P280</f>
        <v>368.9</v>
      </c>
      <c r="Q280">
        <f>'Raw Data SWRI Format'!T280</f>
        <v>100</v>
      </c>
      <c r="R280">
        <f>'Raw Data SWRI Format'!U280</f>
        <v>5.6</v>
      </c>
      <c r="S280">
        <f>'Raw Data SWRI Format'!AQ280</f>
        <v>103</v>
      </c>
      <c r="T280">
        <f>'Raw Data SWRI Format'!AH280</f>
        <v>0.72785</v>
      </c>
      <c r="U280">
        <f>'Raw Data SWRI Format'!AI280</f>
        <v>90</v>
      </c>
      <c r="V280">
        <f>'Raw Data SWRI Format'!AL280</f>
        <v>83.9</v>
      </c>
      <c r="W280">
        <f>'Raw Data SWRI Format'!AJ280</f>
        <v>1.4970000000000001</v>
      </c>
      <c r="X280">
        <f>'Raw Data SWRI Format'!AM280</f>
        <v>0.72789999999999999</v>
      </c>
      <c r="Y280">
        <f>'Raw Data SWRI Format'!AK280</f>
        <v>8.0500000000000005E-4</v>
      </c>
      <c r="Z280" s="33">
        <f>100*(('Test Info and Baseline Info'!$C$20-'Test Data'!X280)/('Test Data'!X280-'Test Data'!Y280))</f>
        <v>13.619953376106295</v>
      </c>
      <c r="AA280" s="33">
        <f>100*(('Test Info and Baseline Info'!$C$22-(T280+'Test Info and Baseline Info'!$G$5*(90-'Test Data'!U280)))/((T280+'Test Info and Baseline Info'!$G$5*(90-'Test Data'!U280))-'Test Data'!Y280))</f>
        <v>13.458589220749746</v>
      </c>
    </row>
    <row r="281" spans="1:27">
      <c r="A281" s="15">
        <v>28</v>
      </c>
      <c r="B281">
        <f>'Raw Data SWRI Format'!L281</f>
        <v>1800</v>
      </c>
      <c r="C281">
        <f>'Raw Data SWRI Format'!Y281</f>
        <v>90</v>
      </c>
      <c r="D281">
        <f>'Raw Data SWRI Format'!AB281</f>
        <v>24.9</v>
      </c>
      <c r="E281" s="44">
        <f>'Raw Data SWRI Format'!AD281</f>
        <v>39.700000000000003</v>
      </c>
      <c r="F281" s="44">
        <f>'Raw Data SWRI Format'!AG281</f>
        <v>998.9</v>
      </c>
      <c r="G281">
        <f>'Raw Data SWRI Format'!AC281</f>
        <v>40</v>
      </c>
      <c r="H281">
        <f>'Raw Data SWRI Format'!AA281</f>
        <v>90.1</v>
      </c>
      <c r="I281">
        <f>'Raw Data SWRI Format'!AE281</f>
        <v>95.6</v>
      </c>
      <c r="J281">
        <f>'Raw Data SWRI Format'!X281</f>
        <v>96</v>
      </c>
      <c r="K281">
        <f>'Raw Data SWRI Format'!AP281</f>
        <v>98.4</v>
      </c>
      <c r="L281">
        <f>'Raw Data SWRI Format'!N281</f>
        <v>112.65</v>
      </c>
      <c r="M281" s="44">
        <f>'Raw Data SWRI Format'!M281</f>
        <v>15.4</v>
      </c>
      <c r="N281">
        <f>'Raw Data SWRI Format'!V281</f>
        <v>21.9</v>
      </c>
      <c r="O281">
        <f>'Raw Data SWRI Format'!O281</f>
        <v>595.79999999999995</v>
      </c>
      <c r="P281">
        <f>'Raw Data SWRI Format'!P281</f>
        <v>368.9</v>
      </c>
      <c r="Q281">
        <f>'Raw Data SWRI Format'!T281</f>
        <v>99.9</v>
      </c>
      <c r="R281">
        <f>'Raw Data SWRI Format'!U281</f>
        <v>5.6</v>
      </c>
      <c r="S281">
        <f>'Raw Data SWRI Format'!AQ281</f>
        <v>103</v>
      </c>
      <c r="T281">
        <f>'Raw Data SWRI Format'!AH281</f>
        <v>0.72772999999999999</v>
      </c>
      <c r="U281">
        <f>'Raw Data SWRI Format'!AI281</f>
        <v>90</v>
      </c>
      <c r="V281">
        <f>'Raw Data SWRI Format'!AL281</f>
        <v>83.9</v>
      </c>
      <c r="W281">
        <f>'Raw Data SWRI Format'!AJ281</f>
        <v>1.5</v>
      </c>
      <c r="X281">
        <f>'Raw Data SWRI Format'!AM281</f>
        <v>0.7278</v>
      </c>
      <c r="Y281">
        <f>'Raw Data SWRI Format'!AK281</f>
        <v>8.0500000000000005E-4</v>
      </c>
      <c r="Z281" s="33">
        <f>100*(('Test Info and Baseline Info'!$C$20-'Test Data'!X281)/('Test Data'!X281-'Test Data'!Y281))</f>
        <v>13.635582087909825</v>
      </c>
      <c r="AA281" s="33">
        <f>100*(('Test Info and Baseline Info'!$C$22-(T281+'Test Info and Baseline Info'!$G$5*(90-'Test Data'!U281)))/((T281+'Test Info and Baseline Info'!$G$5*(90-'Test Data'!U281))-'Test Data'!Y281))</f>
        <v>13.477318843071842</v>
      </c>
    </row>
    <row r="282" spans="1:27">
      <c r="A282" s="15">
        <v>28.1</v>
      </c>
      <c r="B282">
        <f>'Raw Data SWRI Format'!L282</f>
        <v>1800</v>
      </c>
      <c r="C282">
        <f>'Raw Data SWRI Format'!Y282</f>
        <v>90</v>
      </c>
      <c r="D282">
        <f>'Raw Data SWRI Format'!AB282</f>
        <v>25.1</v>
      </c>
      <c r="E282" s="44">
        <f>'Raw Data SWRI Format'!AD282</f>
        <v>40</v>
      </c>
      <c r="F282" s="44">
        <f>'Raw Data SWRI Format'!AG282</f>
        <v>998.9</v>
      </c>
      <c r="G282">
        <f>'Raw Data SWRI Format'!AC282</f>
        <v>40.1</v>
      </c>
      <c r="H282">
        <f>'Raw Data SWRI Format'!AA282</f>
        <v>90.1</v>
      </c>
      <c r="I282">
        <f>'Raw Data SWRI Format'!AE282</f>
        <v>95.5</v>
      </c>
      <c r="J282">
        <f>'Raw Data SWRI Format'!X282</f>
        <v>96</v>
      </c>
      <c r="K282">
        <f>'Raw Data SWRI Format'!AP282</f>
        <v>98.5</v>
      </c>
      <c r="L282">
        <f>'Raw Data SWRI Format'!N282</f>
        <v>111.82</v>
      </c>
      <c r="M282" s="44">
        <f>'Raw Data SWRI Format'!M282</f>
        <v>16.2</v>
      </c>
      <c r="N282">
        <f>'Raw Data SWRI Format'!V282</f>
        <v>21.9</v>
      </c>
      <c r="O282">
        <f>'Raw Data SWRI Format'!O282</f>
        <v>579.29999999999995</v>
      </c>
      <c r="P282">
        <f>'Raw Data SWRI Format'!P282</f>
        <v>369.4</v>
      </c>
      <c r="Q282">
        <f>'Raw Data SWRI Format'!T282</f>
        <v>99.8</v>
      </c>
      <c r="R282">
        <f>'Raw Data SWRI Format'!U282</f>
        <v>5.6</v>
      </c>
      <c r="S282">
        <f>'Raw Data SWRI Format'!AQ282</f>
        <v>103.1</v>
      </c>
      <c r="T282">
        <f>'Raw Data SWRI Format'!AH282</f>
        <v>0.72753999999999996</v>
      </c>
      <c r="U282">
        <f>'Raw Data SWRI Format'!AI282</f>
        <v>90.1</v>
      </c>
      <c r="V282">
        <f>'Raw Data SWRI Format'!AL282</f>
        <v>84.2</v>
      </c>
      <c r="W282">
        <f>'Raw Data SWRI Format'!AJ282</f>
        <v>1.5</v>
      </c>
      <c r="X282">
        <f>'Raw Data SWRI Format'!AM282</f>
        <v>0.72760000000000002</v>
      </c>
      <c r="Y282">
        <f>'Raw Data SWRI Format'!AK282</f>
        <v>8.0699999999999999E-4</v>
      </c>
      <c r="Z282" s="33">
        <f>100*(('Test Info and Baseline Info'!$C$20-'Test Data'!X282)/('Test Data'!X282-'Test Data'!Y282))</f>
        <v>13.666890022330982</v>
      </c>
      <c r="AA282" s="33">
        <f>100*(('Test Info and Baseline Info'!$C$22-(T282+'Test Info and Baseline Info'!$G$5*(90-'Test Data'!U282)))/((T282+'Test Info and Baseline Info'!$G$5*(90-'Test Data'!U282))-'Test Data'!Y282))</f>
        <v>13.497290871191927</v>
      </c>
    </row>
    <row r="283" spans="1:27">
      <c r="A283" s="15">
        <v>28.2</v>
      </c>
      <c r="B283">
        <f>'Raw Data SWRI Format'!L283</f>
        <v>1799</v>
      </c>
      <c r="C283">
        <f>'Raw Data SWRI Format'!Y283</f>
        <v>90</v>
      </c>
      <c r="D283">
        <f>'Raw Data SWRI Format'!AB283</f>
        <v>25.1</v>
      </c>
      <c r="E283" s="44">
        <f>'Raw Data SWRI Format'!AD283</f>
        <v>40.1</v>
      </c>
      <c r="F283" s="44">
        <f>'Raw Data SWRI Format'!AG283</f>
        <v>998.9</v>
      </c>
      <c r="G283">
        <f>'Raw Data SWRI Format'!AC283</f>
        <v>40</v>
      </c>
      <c r="H283">
        <f>'Raw Data SWRI Format'!AA283</f>
        <v>90.1</v>
      </c>
      <c r="I283">
        <f>'Raw Data SWRI Format'!AE283</f>
        <v>95.6</v>
      </c>
      <c r="J283">
        <f>'Raw Data SWRI Format'!X283</f>
        <v>96</v>
      </c>
      <c r="K283">
        <f>'Raw Data SWRI Format'!AP283</f>
        <v>98.4</v>
      </c>
      <c r="L283">
        <f>'Raw Data SWRI Format'!N283</f>
        <v>113.33</v>
      </c>
      <c r="M283" s="44">
        <f>'Raw Data SWRI Format'!M283</f>
        <v>17.3</v>
      </c>
      <c r="N283">
        <f>'Raw Data SWRI Format'!V283</f>
        <v>21.9</v>
      </c>
      <c r="O283">
        <f>'Raw Data SWRI Format'!O283</f>
        <v>599</v>
      </c>
      <c r="P283">
        <f>'Raw Data SWRI Format'!P283</f>
        <v>369</v>
      </c>
      <c r="Q283">
        <f>'Raw Data SWRI Format'!T283</f>
        <v>99.9</v>
      </c>
      <c r="R283">
        <f>'Raw Data SWRI Format'!U283</f>
        <v>5.6</v>
      </c>
      <c r="S283">
        <f>'Raw Data SWRI Format'!AQ283</f>
        <v>103</v>
      </c>
      <c r="T283">
        <f>'Raw Data SWRI Format'!AH283</f>
        <v>0.72785</v>
      </c>
      <c r="U283">
        <f>'Raw Data SWRI Format'!AI283</f>
        <v>90</v>
      </c>
      <c r="V283">
        <f>'Raw Data SWRI Format'!AL283</f>
        <v>83.9</v>
      </c>
      <c r="W283">
        <f>'Raw Data SWRI Format'!AJ283</f>
        <v>1.5029999999999999</v>
      </c>
      <c r="X283">
        <f>'Raw Data SWRI Format'!AM283</f>
        <v>0.72789999999999999</v>
      </c>
      <c r="Y283">
        <f>'Raw Data SWRI Format'!AK283</f>
        <v>8.0500000000000005E-4</v>
      </c>
      <c r="Z283" s="33">
        <f>100*(('Test Info and Baseline Info'!$C$20-'Test Data'!X283)/('Test Data'!X283-'Test Data'!Y283))</f>
        <v>13.619953376106295</v>
      </c>
      <c r="AA283" s="33">
        <f>100*(('Test Info and Baseline Info'!$C$22-(T283+'Test Info and Baseline Info'!$G$5*(90-'Test Data'!U283)))/((T283+'Test Info and Baseline Info'!$G$5*(90-'Test Data'!U283))-'Test Data'!Y283))</f>
        <v>13.458589220749746</v>
      </c>
    </row>
    <row r="284" spans="1:27">
      <c r="A284" s="15">
        <v>28.3</v>
      </c>
      <c r="B284">
        <f>'Raw Data SWRI Format'!L284</f>
        <v>1800</v>
      </c>
      <c r="C284">
        <f>'Raw Data SWRI Format'!Y284</f>
        <v>90</v>
      </c>
      <c r="D284">
        <f>'Raw Data SWRI Format'!AB284</f>
        <v>25</v>
      </c>
      <c r="E284" s="44">
        <f>'Raw Data SWRI Format'!AD284</f>
        <v>40.1</v>
      </c>
      <c r="F284" s="44">
        <f>'Raw Data SWRI Format'!AG284</f>
        <v>998.9</v>
      </c>
      <c r="G284">
        <f>'Raw Data SWRI Format'!AC284</f>
        <v>40.1</v>
      </c>
      <c r="H284">
        <f>'Raw Data SWRI Format'!AA284</f>
        <v>90</v>
      </c>
      <c r="I284">
        <f>'Raw Data SWRI Format'!AE284</f>
        <v>95.5</v>
      </c>
      <c r="J284">
        <f>'Raw Data SWRI Format'!X284</f>
        <v>96</v>
      </c>
      <c r="K284">
        <f>'Raw Data SWRI Format'!AP284</f>
        <v>98.5</v>
      </c>
      <c r="L284">
        <f>'Raw Data SWRI Format'!N284</f>
        <v>112.06</v>
      </c>
      <c r="M284" s="44">
        <f>'Raw Data SWRI Format'!M284</f>
        <v>16.399999999999999</v>
      </c>
      <c r="N284">
        <f>'Raw Data SWRI Format'!V284</f>
        <v>22</v>
      </c>
      <c r="O284">
        <f>'Raw Data SWRI Format'!O284</f>
        <v>585.4</v>
      </c>
      <c r="P284">
        <f>'Raw Data SWRI Format'!P284</f>
        <v>369</v>
      </c>
      <c r="Q284">
        <f>'Raw Data SWRI Format'!T284</f>
        <v>100</v>
      </c>
      <c r="R284">
        <f>'Raw Data SWRI Format'!U284</f>
        <v>5.5</v>
      </c>
      <c r="S284">
        <f>'Raw Data SWRI Format'!AQ284</f>
        <v>103</v>
      </c>
      <c r="T284">
        <f>'Raw Data SWRI Format'!AH284</f>
        <v>0.72809000000000001</v>
      </c>
      <c r="U284">
        <f>'Raw Data SWRI Format'!AI284</f>
        <v>89.9</v>
      </c>
      <c r="V284">
        <f>'Raw Data SWRI Format'!AL284</f>
        <v>84</v>
      </c>
      <c r="W284">
        <f>'Raw Data SWRI Format'!AJ284</f>
        <v>1.5009999999999999</v>
      </c>
      <c r="X284">
        <f>'Raw Data SWRI Format'!AM284</f>
        <v>0.72799999999999998</v>
      </c>
      <c r="Y284">
        <f>'Raw Data SWRI Format'!AK284</f>
        <v>8.0599999999999997E-4</v>
      </c>
      <c r="Z284" s="33">
        <f>100*(('Test Info and Baseline Info'!$C$20-'Test Data'!X284)/('Test Data'!X284-'Test Data'!Y284))</f>
        <v>13.604347670635356</v>
      </c>
      <c r="AA284" s="33">
        <f>100*(('Test Info and Baseline Info'!$C$22-(T284+'Test Info and Baseline Info'!$G$5*(90-'Test Data'!U284)))/((T284+'Test Info and Baseline Info'!$G$5*(90-'Test Data'!U284))-'Test Data'!Y284))</f>
        <v>13.430886936764757</v>
      </c>
    </row>
    <row r="285" spans="1:27">
      <c r="A285" s="15">
        <v>28.4</v>
      </c>
      <c r="B285">
        <f>'Raw Data SWRI Format'!L285</f>
        <v>1800</v>
      </c>
      <c r="C285">
        <f>'Raw Data SWRI Format'!Y285</f>
        <v>90</v>
      </c>
      <c r="D285">
        <f>'Raw Data SWRI Format'!AB285</f>
        <v>24.9</v>
      </c>
      <c r="E285" s="44">
        <f>'Raw Data SWRI Format'!AD285</f>
        <v>40.1</v>
      </c>
      <c r="F285" s="44">
        <f>'Raw Data SWRI Format'!AG285</f>
        <v>998.9</v>
      </c>
      <c r="G285">
        <f>'Raw Data SWRI Format'!AC285</f>
        <v>40</v>
      </c>
      <c r="H285">
        <f>'Raw Data SWRI Format'!AA285</f>
        <v>90</v>
      </c>
      <c r="I285">
        <f>'Raw Data SWRI Format'!AE285</f>
        <v>95.5</v>
      </c>
      <c r="J285">
        <f>'Raw Data SWRI Format'!X285</f>
        <v>96</v>
      </c>
      <c r="K285">
        <f>'Raw Data SWRI Format'!AP285</f>
        <v>98.5</v>
      </c>
      <c r="L285">
        <f>'Raw Data SWRI Format'!N285</f>
        <v>114.59</v>
      </c>
      <c r="M285" s="44">
        <f>'Raw Data SWRI Format'!M285</f>
        <v>16.7</v>
      </c>
      <c r="N285">
        <f>'Raw Data SWRI Format'!V285</f>
        <v>22</v>
      </c>
      <c r="O285">
        <f>'Raw Data SWRI Format'!O285</f>
        <v>593.29999999999995</v>
      </c>
      <c r="P285">
        <f>'Raw Data SWRI Format'!P285</f>
        <v>369</v>
      </c>
      <c r="Q285">
        <f>'Raw Data SWRI Format'!T285</f>
        <v>99.7</v>
      </c>
      <c r="R285">
        <f>'Raw Data SWRI Format'!U285</f>
        <v>5.6</v>
      </c>
      <c r="S285">
        <f>'Raw Data SWRI Format'!AQ285</f>
        <v>102.9</v>
      </c>
      <c r="T285">
        <f>'Raw Data SWRI Format'!AH285</f>
        <v>0.72809000000000001</v>
      </c>
      <c r="U285">
        <f>'Raw Data SWRI Format'!AI285</f>
        <v>90</v>
      </c>
      <c r="V285">
        <f>'Raw Data SWRI Format'!AL285</f>
        <v>84.1</v>
      </c>
      <c r="W285">
        <f>'Raw Data SWRI Format'!AJ285</f>
        <v>1.5049999999999999</v>
      </c>
      <c r="X285">
        <f>'Raw Data SWRI Format'!AM285</f>
        <v>0.72809999999999997</v>
      </c>
      <c r="Y285">
        <f>'Raw Data SWRI Format'!AK285</f>
        <v>8.0699999999999999E-4</v>
      </c>
      <c r="Z285" s="33">
        <f>100*(('Test Info and Baseline Info'!$C$20-'Test Data'!X285)/('Test Data'!X285-'Test Data'!Y285))</f>
        <v>13.588746213699304</v>
      </c>
      <c r="AA285" s="33">
        <f>100*(('Test Info and Baseline Info'!$C$22-(T285+'Test Info and Baseline Info'!$G$5*(90-'Test Data'!U285)))/((T285+'Test Info and Baseline Info'!$G$5*(90-'Test Data'!U285))-'Test Data'!Y285))</f>
        <v>13.421185425755858</v>
      </c>
    </row>
    <row r="286" spans="1:27">
      <c r="A286" s="15">
        <v>28.5</v>
      </c>
      <c r="B286">
        <f>'Raw Data SWRI Format'!L286</f>
        <v>1800</v>
      </c>
      <c r="C286">
        <f>'Raw Data SWRI Format'!Y286</f>
        <v>90</v>
      </c>
      <c r="D286">
        <f>'Raw Data SWRI Format'!AB286</f>
        <v>24.9</v>
      </c>
      <c r="E286" s="44">
        <f>'Raw Data SWRI Format'!AD286</f>
        <v>40.1</v>
      </c>
      <c r="F286" s="44">
        <f>'Raw Data SWRI Format'!AG286</f>
        <v>998.9</v>
      </c>
      <c r="G286">
        <f>'Raw Data SWRI Format'!AC286</f>
        <v>40</v>
      </c>
      <c r="H286">
        <f>'Raw Data SWRI Format'!AA286</f>
        <v>90</v>
      </c>
      <c r="I286">
        <f>'Raw Data SWRI Format'!AE286</f>
        <v>95.5</v>
      </c>
      <c r="J286">
        <f>'Raw Data SWRI Format'!X286</f>
        <v>96</v>
      </c>
      <c r="K286">
        <f>'Raw Data SWRI Format'!AP286</f>
        <v>98.4</v>
      </c>
      <c r="L286">
        <f>'Raw Data SWRI Format'!N286</f>
        <v>111.97</v>
      </c>
      <c r="M286" s="44">
        <f>'Raw Data SWRI Format'!M286</f>
        <v>17.5</v>
      </c>
      <c r="N286">
        <f>'Raw Data SWRI Format'!V286</f>
        <v>22.1</v>
      </c>
      <c r="O286">
        <f>'Raw Data SWRI Format'!O286</f>
        <v>580.1</v>
      </c>
      <c r="P286">
        <f>'Raw Data SWRI Format'!P286</f>
        <v>368.7</v>
      </c>
      <c r="Q286">
        <f>'Raw Data SWRI Format'!T286</f>
        <v>100</v>
      </c>
      <c r="R286">
        <f>'Raw Data SWRI Format'!U286</f>
        <v>5.5</v>
      </c>
      <c r="S286">
        <f>'Raw Data SWRI Format'!AQ286</f>
        <v>102.9</v>
      </c>
      <c r="T286">
        <f>'Raw Data SWRI Format'!AH286</f>
        <v>0.72802999999999995</v>
      </c>
      <c r="U286">
        <f>'Raw Data SWRI Format'!AI286</f>
        <v>90</v>
      </c>
      <c r="V286">
        <f>'Raw Data SWRI Format'!AL286</f>
        <v>83.9</v>
      </c>
      <c r="W286">
        <f>'Raw Data SWRI Format'!AJ286</f>
        <v>1.494</v>
      </c>
      <c r="X286">
        <f>'Raw Data SWRI Format'!AM286</f>
        <v>0.72799999999999998</v>
      </c>
      <c r="Y286">
        <f>'Raw Data SWRI Format'!AK286</f>
        <v>8.0500000000000005E-4</v>
      </c>
      <c r="Z286" s="33">
        <f>100*(('Test Info and Baseline Info'!$C$20-'Test Data'!X286)/('Test Data'!X286-'Test Data'!Y286))</f>
        <v>13.604328962657894</v>
      </c>
      <c r="AA286" s="33">
        <f>100*(('Test Info and Baseline Info'!$C$22-(T286+'Test Info and Baseline Info'!$G$5*(90-'Test Data'!U286)))/((T286+'Test Info and Baseline Info'!$G$5*(90-'Test Data'!U286))-'Test Data'!Y286))</f>
        <v>13.430506376980993</v>
      </c>
    </row>
    <row r="287" spans="1:27">
      <c r="A287" s="15">
        <v>28.6</v>
      </c>
      <c r="B287">
        <f>'Raw Data SWRI Format'!L287</f>
        <v>1800</v>
      </c>
      <c r="C287">
        <f>'Raw Data SWRI Format'!Y287</f>
        <v>90</v>
      </c>
      <c r="D287">
        <f>'Raw Data SWRI Format'!AB287</f>
        <v>25</v>
      </c>
      <c r="E287" s="44">
        <f>'Raw Data SWRI Format'!AD287</f>
        <v>40.1</v>
      </c>
      <c r="F287" s="44">
        <f>'Raw Data SWRI Format'!AG287</f>
        <v>998.9</v>
      </c>
      <c r="G287">
        <f>'Raw Data SWRI Format'!AC287</f>
        <v>40</v>
      </c>
      <c r="H287">
        <f>'Raw Data SWRI Format'!AA287</f>
        <v>90</v>
      </c>
      <c r="I287">
        <f>'Raw Data SWRI Format'!AE287</f>
        <v>95.5</v>
      </c>
      <c r="J287">
        <f>'Raw Data SWRI Format'!X287</f>
        <v>96</v>
      </c>
      <c r="K287">
        <f>'Raw Data SWRI Format'!AP287</f>
        <v>98.4</v>
      </c>
      <c r="L287">
        <f>'Raw Data SWRI Format'!N287</f>
        <v>114.45</v>
      </c>
      <c r="M287" s="44">
        <f>'Raw Data SWRI Format'!M287</f>
        <v>19.5</v>
      </c>
      <c r="N287">
        <f>'Raw Data SWRI Format'!V287</f>
        <v>22.1</v>
      </c>
      <c r="O287">
        <f>'Raw Data SWRI Format'!O287</f>
        <v>596.29999999999995</v>
      </c>
      <c r="P287">
        <f>'Raw Data SWRI Format'!P287</f>
        <v>369</v>
      </c>
      <c r="Q287">
        <f>'Raw Data SWRI Format'!T287</f>
        <v>100</v>
      </c>
      <c r="R287">
        <f>'Raw Data SWRI Format'!U287</f>
        <v>5.6</v>
      </c>
      <c r="S287">
        <f>'Raw Data SWRI Format'!AQ287</f>
        <v>103</v>
      </c>
      <c r="T287">
        <f>'Raw Data SWRI Format'!AH287</f>
        <v>0.72828000000000004</v>
      </c>
      <c r="U287">
        <f>'Raw Data SWRI Format'!AI287</f>
        <v>90</v>
      </c>
      <c r="V287">
        <f>'Raw Data SWRI Format'!AL287</f>
        <v>83.9</v>
      </c>
      <c r="W287">
        <f>'Raw Data SWRI Format'!AJ287</f>
        <v>1.5029999999999999</v>
      </c>
      <c r="X287">
        <f>'Raw Data SWRI Format'!AM287</f>
        <v>0.72829999999999995</v>
      </c>
      <c r="Y287">
        <f>'Raw Data SWRI Format'!AK287</f>
        <v>8.0500000000000005E-4</v>
      </c>
      <c r="Z287" s="33">
        <f>100*(('Test Info and Baseline Info'!$C$20-'Test Data'!X287)/('Test Data'!X287-'Test Data'!Y287))</f>
        <v>13.557481494718191</v>
      </c>
      <c r="AA287" s="33">
        <f>100*(('Test Info and Baseline Info'!$C$22-(T287+'Test Info and Baseline Info'!$G$5*(90-'Test Data'!U287)))/((T287+'Test Info and Baseline Info'!$G$5*(90-'Test Data'!U287))-'Test Data'!Y287))</f>
        <v>13.391525481975316</v>
      </c>
    </row>
    <row r="288" spans="1:27">
      <c r="A288" s="15">
        <v>28.7</v>
      </c>
      <c r="B288">
        <f>'Raw Data SWRI Format'!L288</f>
        <v>1800</v>
      </c>
      <c r="C288">
        <f>'Raw Data SWRI Format'!Y288</f>
        <v>90</v>
      </c>
      <c r="D288">
        <f>'Raw Data SWRI Format'!AB288</f>
        <v>25</v>
      </c>
      <c r="E288" s="44">
        <f>'Raw Data SWRI Format'!AD288</f>
        <v>39.9</v>
      </c>
      <c r="F288" s="44">
        <f>'Raw Data SWRI Format'!AG288</f>
        <v>998.9</v>
      </c>
      <c r="G288">
        <f>'Raw Data SWRI Format'!AC288</f>
        <v>39.9</v>
      </c>
      <c r="H288">
        <f>'Raw Data SWRI Format'!AA288</f>
        <v>89.9</v>
      </c>
      <c r="I288">
        <f>'Raw Data SWRI Format'!AE288</f>
        <v>95.4</v>
      </c>
      <c r="J288">
        <f>'Raw Data SWRI Format'!X288</f>
        <v>96</v>
      </c>
      <c r="K288">
        <f>'Raw Data SWRI Format'!AP288</f>
        <v>98.4</v>
      </c>
      <c r="L288">
        <f>'Raw Data SWRI Format'!N288</f>
        <v>113.6</v>
      </c>
      <c r="M288" s="44">
        <f>'Raw Data SWRI Format'!M288</f>
        <v>18</v>
      </c>
      <c r="N288">
        <f>'Raw Data SWRI Format'!V288</f>
        <v>22</v>
      </c>
      <c r="O288">
        <f>'Raw Data SWRI Format'!O288</f>
        <v>583.79999999999995</v>
      </c>
      <c r="P288">
        <f>'Raw Data SWRI Format'!P288</f>
        <v>369</v>
      </c>
      <c r="Q288">
        <f>'Raw Data SWRI Format'!T288</f>
        <v>100</v>
      </c>
      <c r="R288">
        <f>'Raw Data SWRI Format'!U288</f>
        <v>5.6</v>
      </c>
      <c r="S288">
        <f>'Raw Data SWRI Format'!AQ288</f>
        <v>102.9</v>
      </c>
      <c r="T288">
        <f>'Raw Data SWRI Format'!AH288</f>
        <v>0.72828000000000004</v>
      </c>
      <c r="U288">
        <f>'Raw Data SWRI Format'!AI288</f>
        <v>89.9</v>
      </c>
      <c r="V288">
        <f>'Raw Data SWRI Format'!AL288</f>
        <v>84</v>
      </c>
      <c r="W288">
        <f>'Raw Data SWRI Format'!AJ288</f>
        <v>1.502</v>
      </c>
      <c r="X288">
        <f>'Raw Data SWRI Format'!AM288</f>
        <v>0.72819999999999996</v>
      </c>
      <c r="Y288">
        <f>'Raw Data SWRI Format'!AK288</f>
        <v>8.0599999999999997E-4</v>
      </c>
      <c r="Z288" s="33">
        <f>100*(('Test Info and Baseline Info'!$C$20-'Test Data'!X288)/('Test Data'!X288-'Test Data'!Y288))</f>
        <v>13.573111683626768</v>
      </c>
      <c r="AA288" s="33">
        <f>100*(('Test Info and Baseline Info'!$C$22-(T288+'Test Info and Baseline Info'!$G$5*(90-'Test Data'!U288)))/((T288+'Test Info and Baseline Info'!$G$5*(90-'Test Data'!U288))-'Test Data'!Y288))</f>
        <v>13.401258778250295</v>
      </c>
    </row>
    <row r="289" spans="1:27">
      <c r="A289" s="15">
        <v>28.8</v>
      </c>
      <c r="B289">
        <f>'Raw Data SWRI Format'!L289</f>
        <v>1800</v>
      </c>
      <c r="C289">
        <f>'Raw Data SWRI Format'!Y289</f>
        <v>90</v>
      </c>
      <c r="D289">
        <f>'Raw Data SWRI Format'!AB289</f>
        <v>25</v>
      </c>
      <c r="E289" s="44">
        <f>'Raw Data SWRI Format'!AD289</f>
        <v>39.799999999999997</v>
      </c>
      <c r="F289" s="44">
        <f>'Raw Data SWRI Format'!AG289</f>
        <v>998.9</v>
      </c>
      <c r="G289">
        <f>'Raw Data SWRI Format'!AC289</f>
        <v>39.9</v>
      </c>
      <c r="H289">
        <f>'Raw Data SWRI Format'!AA289</f>
        <v>89.9</v>
      </c>
      <c r="I289">
        <f>'Raw Data SWRI Format'!AE289</f>
        <v>95.4</v>
      </c>
      <c r="J289">
        <f>'Raw Data SWRI Format'!X289</f>
        <v>96</v>
      </c>
      <c r="K289">
        <f>'Raw Data SWRI Format'!AP289</f>
        <v>98.5</v>
      </c>
      <c r="L289">
        <f>'Raw Data SWRI Format'!N289</f>
        <v>113.77</v>
      </c>
      <c r="M289" s="44">
        <f>'Raw Data SWRI Format'!M289</f>
        <v>18</v>
      </c>
      <c r="N289">
        <f>'Raw Data SWRI Format'!V289</f>
        <v>22.1</v>
      </c>
      <c r="O289">
        <f>'Raw Data SWRI Format'!O289</f>
        <v>596.1</v>
      </c>
      <c r="P289">
        <f>'Raw Data SWRI Format'!P289</f>
        <v>369.1</v>
      </c>
      <c r="Q289">
        <f>'Raw Data SWRI Format'!T289</f>
        <v>100</v>
      </c>
      <c r="R289">
        <f>'Raw Data SWRI Format'!U289</f>
        <v>5.5</v>
      </c>
      <c r="S289">
        <f>'Raw Data SWRI Format'!AQ289</f>
        <v>103</v>
      </c>
      <c r="T289">
        <f>'Raw Data SWRI Format'!AH289</f>
        <v>0.72748000000000002</v>
      </c>
      <c r="U289">
        <f>'Raw Data SWRI Format'!AI289</f>
        <v>90</v>
      </c>
      <c r="V289">
        <f>'Raw Data SWRI Format'!AL289</f>
        <v>84</v>
      </c>
      <c r="W289">
        <f>'Raw Data SWRI Format'!AJ289</f>
        <v>1.5009999999999999</v>
      </c>
      <c r="X289">
        <f>'Raw Data SWRI Format'!AM289</f>
        <v>0.72750000000000004</v>
      </c>
      <c r="Y289">
        <f>'Raw Data SWRI Format'!AK289</f>
        <v>8.0599999999999997E-4</v>
      </c>
      <c r="Z289" s="33">
        <f>100*(('Test Info and Baseline Info'!$C$20-'Test Data'!X289)/('Test Data'!X289-'Test Data'!Y289))</f>
        <v>13.682512859608034</v>
      </c>
      <c r="AA289" s="33">
        <f>100*(('Test Info and Baseline Info'!$C$22-(T289+'Test Info and Baseline Info'!$G$5*(90-'Test Data'!U289)))/((T289+'Test Info and Baseline Info'!$G$5*(90-'Test Data'!U289))-'Test Data'!Y289))</f>
        <v>13.516377357659689</v>
      </c>
    </row>
    <row r="290" spans="1:27">
      <c r="A290" s="15">
        <v>28.9</v>
      </c>
      <c r="B290">
        <f>'Raw Data SWRI Format'!L290</f>
        <v>1800</v>
      </c>
      <c r="C290">
        <f>'Raw Data SWRI Format'!Y290</f>
        <v>90</v>
      </c>
      <c r="D290">
        <f>'Raw Data SWRI Format'!AB290</f>
        <v>24.9</v>
      </c>
      <c r="E290" s="44">
        <f>'Raw Data SWRI Format'!AD290</f>
        <v>39.700000000000003</v>
      </c>
      <c r="F290" s="44">
        <f>'Raw Data SWRI Format'!AG290</f>
        <v>998.9</v>
      </c>
      <c r="G290">
        <f>'Raw Data SWRI Format'!AC290</f>
        <v>40</v>
      </c>
      <c r="H290">
        <f>'Raw Data SWRI Format'!AA290</f>
        <v>89.9</v>
      </c>
      <c r="I290">
        <f>'Raw Data SWRI Format'!AE290</f>
        <v>95.4</v>
      </c>
      <c r="J290">
        <f>'Raw Data SWRI Format'!X290</f>
        <v>96</v>
      </c>
      <c r="K290">
        <f>'Raw Data SWRI Format'!AP290</f>
        <v>98.5</v>
      </c>
      <c r="L290">
        <f>'Raw Data SWRI Format'!N290</f>
        <v>113.51</v>
      </c>
      <c r="M290" s="44">
        <f>'Raw Data SWRI Format'!M290</f>
        <v>17.600000000000001</v>
      </c>
      <c r="N290">
        <f>'Raw Data SWRI Format'!V290</f>
        <v>22</v>
      </c>
      <c r="O290">
        <f>'Raw Data SWRI Format'!O290</f>
        <v>593.1</v>
      </c>
      <c r="P290">
        <f>'Raw Data SWRI Format'!P290</f>
        <v>369</v>
      </c>
      <c r="Q290">
        <f>'Raw Data SWRI Format'!T290</f>
        <v>100</v>
      </c>
      <c r="R290">
        <f>'Raw Data SWRI Format'!U290</f>
        <v>5.5</v>
      </c>
      <c r="S290">
        <f>'Raw Data SWRI Format'!AQ290</f>
        <v>103</v>
      </c>
      <c r="T290">
        <f>'Raw Data SWRI Format'!AH290</f>
        <v>0.72802999999999995</v>
      </c>
      <c r="U290">
        <f>'Raw Data SWRI Format'!AI290</f>
        <v>90</v>
      </c>
      <c r="V290">
        <f>'Raw Data SWRI Format'!AL290</f>
        <v>83.9</v>
      </c>
      <c r="W290">
        <f>'Raw Data SWRI Format'!AJ290</f>
        <v>1.492</v>
      </c>
      <c r="X290">
        <f>'Raw Data SWRI Format'!AM290</f>
        <v>0.72799999999999998</v>
      </c>
      <c r="Y290">
        <f>'Raw Data SWRI Format'!AK290</f>
        <v>8.0500000000000005E-4</v>
      </c>
      <c r="Z290" s="33">
        <f>100*(('Test Info and Baseline Info'!$C$20-'Test Data'!X290)/('Test Data'!X290-'Test Data'!Y290))</f>
        <v>13.604328962657894</v>
      </c>
      <c r="AA290" s="33">
        <f>100*(('Test Info and Baseline Info'!$C$22-(T290+'Test Info and Baseline Info'!$G$5*(90-'Test Data'!U290)))/((T290+'Test Info and Baseline Info'!$G$5*(90-'Test Data'!U290))-'Test Data'!Y290))</f>
        <v>13.430506376980993</v>
      </c>
    </row>
    <row r="291" spans="1:27">
      <c r="A291" s="15">
        <v>29</v>
      </c>
      <c r="B291">
        <f>'Raw Data SWRI Format'!L291</f>
        <v>1800</v>
      </c>
      <c r="C291">
        <f>'Raw Data SWRI Format'!Y291</f>
        <v>90</v>
      </c>
      <c r="D291">
        <f>'Raw Data SWRI Format'!AB291</f>
        <v>25</v>
      </c>
      <c r="E291" s="44">
        <f>'Raw Data SWRI Format'!AD291</f>
        <v>39.9</v>
      </c>
      <c r="F291" s="44">
        <f>'Raw Data SWRI Format'!AG291</f>
        <v>998.9</v>
      </c>
      <c r="G291">
        <f>'Raw Data SWRI Format'!AC291</f>
        <v>40.1</v>
      </c>
      <c r="H291">
        <f>'Raw Data SWRI Format'!AA291</f>
        <v>90</v>
      </c>
      <c r="I291">
        <f>'Raw Data SWRI Format'!AE291</f>
        <v>95.4</v>
      </c>
      <c r="J291">
        <f>'Raw Data SWRI Format'!X291</f>
        <v>96</v>
      </c>
      <c r="K291">
        <f>'Raw Data SWRI Format'!AP291</f>
        <v>98.5</v>
      </c>
      <c r="L291">
        <f>'Raw Data SWRI Format'!N291</f>
        <v>113.56</v>
      </c>
      <c r="M291" s="44">
        <f>'Raw Data SWRI Format'!M291</f>
        <v>18.2</v>
      </c>
      <c r="N291">
        <f>'Raw Data SWRI Format'!V291</f>
        <v>22</v>
      </c>
      <c r="O291">
        <f>'Raw Data SWRI Format'!O291</f>
        <v>591.20000000000005</v>
      </c>
      <c r="P291">
        <f>'Raw Data SWRI Format'!P291</f>
        <v>368.6</v>
      </c>
      <c r="Q291">
        <f>'Raw Data SWRI Format'!T291</f>
        <v>100</v>
      </c>
      <c r="R291">
        <f>'Raw Data SWRI Format'!U291</f>
        <v>5.5</v>
      </c>
      <c r="S291">
        <f>'Raw Data SWRI Format'!AQ291</f>
        <v>103</v>
      </c>
      <c r="T291">
        <f>'Raw Data SWRI Format'!AH291</f>
        <v>0.72760000000000002</v>
      </c>
      <c r="U291">
        <f>'Raw Data SWRI Format'!AI291</f>
        <v>90</v>
      </c>
      <c r="V291">
        <f>'Raw Data SWRI Format'!AL291</f>
        <v>83.8</v>
      </c>
      <c r="W291">
        <f>'Raw Data SWRI Format'!AJ291</f>
        <v>1.484</v>
      </c>
      <c r="X291">
        <f>'Raw Data SWRI Format'!AM291</f>
        <v>0.72760000000000002</v>
      </c>
      <c r="Y291">
        <f>'Raw Data SWRI Format'!AK291</f>
        <v>8.0400000000000003E-4</v>
      </c>
      <c r="Z291" s="33">
        <f>100*(('Test Info and Baseline Info'!$C$20-'Test Data'!X291)/('Test Data'!X291-'Test Data'!Y291))</f>
        <v>13.666833609430986</v>
      </c>
      <c r="AA291" s="33">
        <f>100*(('Test Info and Baseline Info'!$C$22-(T291+'Test Info and Baseline Info'!$G$5*(90-'Test Data'!U291)))/((T291+'Test Info and Baseline Info'!$G$5*(90-'Test Data'!U291))-'Test Data'!Y291))</f>
        <v>13.497597675276138</v>
      </c>
    </row>
    <row r="292" spans="1:27">
      <c r="A292" s="15">
        <v>29.1</v>
      </c>
      <c r="B292">
        <f>'Raw Data SWRI Format'!L292</f>
        <v>1800</v>
      </c>
      <c r="C292">
        <f>'Raw Data SWRI Format'!Y292</f>
        <v>90.1</v>
      </c>
      <c r="D292">
        <f>'Raw Data SWRI Format'!AB292</f>
        <v>25</v>
      </c>
      <c r="E292" s="44">
        <f>'Raw Data SWRI Format'!AD292</f>
        <v>40.200000000000003</v>
      </c>
      <c r="F292" s="44">
        <f>'Raw Data SWRI Format'!AG292</f>
        <v>998.9</v>
      </c>
      <c r="G292">
        <f>'Raw Data SWRI Format'!AC292</f>
        <v>40</v>
      </c>
      <c r="H292">
        <f>'Raw Data SWRI Format'!AA292</f>
        <v>90</v>
      </c>
      <c r="I292">
        <f>'Raw Data SWRI Format'!AE292</f>
        <v>95.5</v>
      </c>
      <c r="J292">
        <f>'Raw Data SWRI Format'!X292</f>
        <v>96</v>
      </c>
      <c r="K292">
        <f>'Raw Data SWRI Format'!AP292</f>
        <v>98.6</v>
      </c>
      <c r="L292">
        <f>'Raw Data SWRI Format'!N292</f>
        <v>111.88</v>
      </c>
      <c r="M292" s="44">
        <f>'Raw Data SWRI Format'!M292</f>
        <v>19</v>
      </c>
      <c r="N292">
        <f>'Raw Data SWRI Format'!V292</f>
        <v>22</v>
      </c>
      <c r="O292">
        <f>'Raw Data SWRI Format'!O292</f>
        <v>588.6</v>
      </c>
      <c r="P292">
        <f>'Raw Data SWRI Format'!P292</f>
        <v>368.8</v>
      </c>
      <c r="Q292">
        <f>'Raw Data SWRI Format'!T292</f>
        <v>99.8</v>
      </c>
      <c r="R292">
        <f>'Raw Data SWRI Format'!U292</f>
        <v>5.5</v>
      </c>
      <c r="S292">
        <f>'Raw Data SWRI Format'!AQ292</f>
        <v>103.1</v>
      </c>
      <c r="T292">
        <f>'Raw Data SWRI Format'!AH292</f>
        <v>0.72894999999999999</v>
      </c>
      <c r="U292">
        <f>'Raw Data SWRI Format'!AI292</f>
        <v>90.1</v>
      </c>
      <c r="V292">
        <f>'Raw Data SWRI Format'!AL292</f>
        <v>84</v>
      </c>
      <c r="W292">
        <f>'Raw Data SWRI Format'!AJ292</f>
        <v>1.502</v>
      </c>
      <c r="X292">
        <f>'Raw Data SWRI Format'!AM292</f>
        <v>0.72899999999999998</v>
      </c>
      <c r="Y292">
        <f>'Raw Data SWRI Format'!AK292</f>
        <v>8.0599999999999997E-4</v>
      </c>
      <c r="Z292" s="33">
        <f>100*(('Test Info and Baseline Info'!$C$20-'Test Data'!X292)/('Test Data'!X292-'Test Data'!Y292))</f>
        <v>13.448339316171252</v>
      </c>
      <c r="AA292" s="33">
        <f>100*(('Test Info and Baseline Info'!$C$22-(T292+'Test Info and Baseline Info'!$G$5*(90-'Test Data'!U292)))/((T292+'Test Info and Baseline Info'!$G$5*(90-'Test Data'!U292))-'Test Data'!Y292))</f>
        <v>13.277511568665023</v>
      </c>
    </row>
    <row r="293" spans="1:27">
      <c r="A293" s="15">
        <v>29.2</v>
      </c>
      <c r="B293">
        <f>'Raw Data SWRI Format'!L293</f>
        <v>1800</v>
      </c>
      <c r="C293">
        <f>'Raw Data SWRI Format'!Y293</f>
        <v>90</v>
      </c>
      <c r="D293">
        <f>'Raw Data SWRI Format'!AB293</f>
        <v>25</v>
      </c>
      <c r="E293" s="44">
        <f>'Raw Data SWRI Format'!AD293</f>
        <v>40.200000000000003</v>
      </c>
      <c r="F293" s="44">
        <f>'Raw Data SWRI Format'!AG293</f>
        <v>998.9</v>
      </c>
      <c r="G293">
        <f>'Raw Data SWRI Format'!AC293</f>
        <v>40.1</v>
      </c>
      <c r="H293">
        <f>'Raw Data SWRI Format'!AA293</f>
        <v>90.1</v>
      </c>
      <c r="I293">
        <f>'Raw Data SWRI Format'!AE293</f>
        <v>95.6</v>
      </c>
      <c r="J293">
        <f>'Raw Data SWRI Format'!X293</f>
        <v>96</v>
      </c>
      <c r="K293">
        <f>'Raw Data SWRI Format'!AP293</f>
        <v>98.5</v>
      </c>
      <c r="L293">
        <f>'Raw Data SWRI Format'!N293</f>
        <v>111.28</v>
      </c>
      <c r="M293" s="44">
        <f>'Raw Data SWRI Format'!M293</f>
        <v>18.899999999999999</v>
      </c>
      <c r="N293">
        <f>'Raw Data SWRI Format'!V293</f>
        <v>22</v>
      </c>
      <c r="O293">
        <f>'Raw Data SWRI Format'!O293</f>
        <v>575.29999999999995</v>
      </c>
      <c r="P293">
        <f>'Raw Data SWRI Format'!P293</f>
        <v>368.9</v>
      </c>
      <c r="Q293">
        <f>'Raw Data SWRI Format'!T293</f>
        <v>99.9</v>
      </c>
      <c r="R293">
        <f>'Raw Data SWRI Format'!U293</f>
        <v>5.5</v>
      </c>
      <c r="S293">
        <f>'Raw Data SWRI Format'!AQ293</f>
        <v>103.1</v>
      </c>
      <c r="T293">
        <f>'Raw Data SWRI Format'!AH293</f>
        <v>0.72718000000000005</v>
      </c>
      <c r="U293">
        <f>'Raw Data SWRI Format'!AI293</f>
        <v>90.1</v>
      </c>
      <c r="V293">
        <f>'Raw Data SWRI Format'!AL293</f>
        <v>84.1</v>
      </c>
      <c r="W293">
        <f>'Raw Data SWRI Format'!AJ293</f>
        <v>1.4990000000000001</v>
      </c>
      <c r="X293">
        <f>'Raw Data SWRI Format'!AM293</f>
        <v>0.72729999999999995</v>
      </c>
      <c r="Y293">
        <f>'Raw Data SWRI Format'!AK293</f>
        <v>8.0599999999999997E-4</v>
      </c>
      <c r="Z293" s="33">
        <f>100*(('Test Info and Baseline Info'!$C$20-'Test Data'!X293)/('Test Data'!X293-'Test Data'!Y293))</f>
        <v>13.713809061052137</v>
      </c>
      <c r="AA293" s="33">
        <f>100*(('Test Info and Baseline Info'!$C$22-(T293+'Test Info and Baseline Info'!$G$5*(90-'Test Data'!U293)))/((T293+'Test Info and Baseline Info'!$G$5*(90-'Test Data'!U293))-'Test Data'!Y293))</f>
        <v>13.553518136015944</v>
      </c>
    </row>
    <row r="294" spans="1:27">
      <c r="A294" s="15">
        <v>29.3</v>
      </c>
      <c r="B294">
        <f>'Raw Data SWRI Format'!L294</f>
        <v>1800</v>
      </c>
      <c r="C294">
        <f>'Raw Data SWRI Format'!Y294</f>
        <v>90</v>
      </c>
      <c r="D294">
        <f>'Raw Data SWRI Format'!AB294</f>
        <v>25</v>
      </c>
      <c r="E294" s="44">
        <f>'Raw Data SWRI Format'!AD294</f>
        <v>40.1</v>
      </c>
      <c r="F294" s="44">
        <f>'Raw Data SWRI Format'!AG294</f>
        <v>998.9</v>
      </c>
      <c r="G294">
        <f>'Raw Data SWRI Format'!AC294</f>
        <v>39.9</v>
      </c>
      <c r="H294">
        <f>'Raw Data SWRI Format'!AA294</f>
        <v>90.1</v>
      </c>
      <c r="I294">
        <f>'Raw Data SWRI Format'!AE294</f>
        <v>95.5</v>
      </c>
      <c r="J294">
        <f>'Raw Data SWRI Format'!X294</f>
        <v>96</v>
      </c>
      <c r="K294">
        <f>'Raw Data SWRI Format'!AP294</f>
        <v>98.5</v>
      </c>
      <c r="L294">
        <f>'Raw Data SWRI Format'!N294</f>
        <v>112.38</v>
      </c>
      <c r="M294" s="44">
        <f>'Raw Data SWRI Format'!M294</f>
        <v>18.7</v>
      </c>
      <c r="N294">
        <f>'Raw Data SWRI Format'!V294</f>
        <v>22</v>
      </c>
      <c r="O294">
        <f>'Raw Data SWRI Format'!O294</f>
        <v>589.70000000000005</v>
      </c>
      <c r="P294">
        <f>'Raw Data SWRI Format'!P294</f>
        <v>368.8</v>
      </c>
      <c r="Q294">
        <f>'Raw Data SWRI Format'!T294</f>
        <v>99.9</v>
      </c>
      <c r="R294">
        <f>'Raw Data SWRI Format'!U294</f>
        <v>5.5</v>
      </c>
      <c r="S294">
        <f>'Raw Data SWRI Format'!AQ294</f>
        <v>103</v>
      </c>
      <c r="T294">
        <f>'Raw Data SWRI Format'!AH294</f>
        <v>0.72814999999999996</v>
      </c>
      <c r="U294">
        <f>'Raw Data SWRI Format'!AI294</f>
        <v>90.1</v>
      </c>
      <c r="V294">
        <f>'Raw Data SWRI Format'!AL294</f>
        <v>84</v>
      </c>
      <c r="W294">
        <f>'Raw Data SWRI Format'!AJ294</f>
        <v>1.502</v>
      </c>
      <c r="X294">
        <f>'Raw Data SWRI Format'!AM294</f>
        <v>0.72819999999999996</v>
      </c>
      <c r="Y294">
        <f>'Raw Data SWRI Format'!AK294</f>
        <v>8.0599999999999997E-4</v>
      </c>
      <c r="Z294" s="33">
        <f>100*(('Test Info and Baseline Info'!$C$20-'Test Data'!X294)/('Test Data'!X294-'Test Data'!Y294))</f>
        <v>13.573111683626768</v>
      </c>
      <c r="AA294" s="33">
        <f>100*(('Test Info and Baseline Info'!$C$22-(T294+'Test Info and Baseline Info'!$G$5*(90-'Test Data'!U294)))/((T294+'Test Info and Baseline Info'!$G$5*(90-'Test Data'!U294))-'Test Data'!Y294))</f>
        <v>13.402093946608836</v>
      </c>
    </row>
    <row r="295" spans="1:27">
      <c r="A295" s="15">
        <v>29.4</v>
      </c>
      <c r="B295">
        <f>'Raw Data SWRI Format'!L295</f>
        <v>1800</v>
      </c>
      <c r="C295">
        <f>'Raw Data SWRI Format'!Y295</f>
        <v>90</v>
      </c>
      <c r="D295">
        <f>'Raw Data SWRI Format'!AB295</f>
        <v>25</v>
      </c>
      <c r="E295" s="44">
        <f>'Raw Data SWRI Format'!AD295</f>
        <v>40.1</v>
      </c>
      <c r="F295" s="44">
        <f>'Raw Data SWRI Format'!AG295</f>
        <v>998.9</v>
      </c>
      <c r="G295">
        <f>'Raw Data SWRI Format'!AC295</f>
        <v>39.9</v>
      </c>
      <c r="H295">
        <f>'Raw Data SWRI Format'!AA295</f>
        <v>90</v>
      </c>
      <c r="I295">
        <f>'Raw Data SWRI Format'!AE295</f>
        <v>95.5</v>
      </c>
      <c r="J295">
        <f>'Raw Data SWRI Format'!X295</f>
        <v>96</v>
      </c>
      <c r="K295">
        <f>'Raw Data SWRI Format'!AP295</f>
        <v>98.5</v>
      </c>
      <c r="L295">
        <f>'Raw Data SWRI Format'!N295</f>
        <v>112.17</v>
      </c>
      <c r="M295" s="44">
        <f>'Raw Data SWRI Format'!M295</f>
        <v>18.600000000000001</v>
      </c>
      <c r="N295">
        <f>'Raw Data SWRI Format'!V295</f>
        <v>22</v>
      </c>
      <c r="O295">
        <f>'Raw Data SWRI Format'!O295</f>
        <v>589</v>
      </c>
      <c r="P295">
        <f>'Raw Data SWRI Format'!P295</f>
        <v>368.8</v>
      </c>
      <c r="Q295">
        <f>'Raw Data SWRI Format'!T295</f>
        <v>99.9</v>
      </c>
      <c r="R295">
        <f>'Raw Data SWRI Format'!U295</f>
        <v>5.5</v>
      </c>
      <c r="S295">
        <f>'Raw Data SWRI Format'!AQ295</f>
        <v>103</v>
      </c>
      <c r="T295">
        <f>'Raw Data SWRI Format'!AH295</f>
        <v>0.72851999999999995</v>
      </c>
      <c r="U295">
        <f>'Raw Data SWRI Format'!AI295</f>
        <v>90</v>
      </c>
      <c r="V295">
        <f>'Raw Data SWRI Format'!AL295</f>
        <v>83.9</v>
      </c>
      <c r="W295">
        <f>'Raw Data SWRI Format'!AJ295</f>
        <v>1.502</v>
      </c>
      <c r="X295">
        <f>'Raw Data SWRI Format'!AM295</f>
        <v>0.72860000000000003</v>
      </c>
      <c r="Y295">
        <f>'Raw Data SWRI Format'!AK295</f>
        <v>8.0500000000000005E-4</v>
      </c>
      <c r="Z295" s="33">
        <f>100*(('Test Info and Baseline Info'!$C$20-'Test Data'!X295)/('Test Data'!X295-'Test Data'!Y295))</f>
        <v>13.51067264820451</v>
      </c>
      <c r="AA295" s="33">
        <f>100*(('Test Info and Baseline Info'!$C$22-(T295+'Test Info and Baseline Info'!$G$5*(90-'Test Data'!U295)))/((T295+'Test Info and Baseline Info'!$G$5*(90-'Test Data'!U295))-'Test Data'!Y295))</f>
        <v>13.354129020289543</v>
      </c>
    </row>
    <row r="296" spans="1:27">
      <c r="A296" s="15">
        <v>29.5</v>
      </c>
      <c r="B296">
        <f>'Raw Data SWRI Format'!L296</f>
        <v>1799</v>
      </c>
      <c r="C296">
        <f>'Raw Data SWRI Format'!Y296</f>
        <v>90</v>
      </c>
      <c r="D296">
        <f>'Raw Data SWRI Format'!AB296</f>
        <v>25</v>
      </c>
      <c r="E296" s="44">
        <f>'Raw Data SWRI Format'!AD296</f>
        <v>40.1</v>
      </c>
      <c r="F296" s="44">
        <f>'Raw Data SWRI Format'!AG296</f>
        <v>998.9</v>
      </c>
      <c r="G296">
        <f>'Raw Data SWRI Format'!AC296</f>
        <v>40</v>
      </c>
      <c r="H296">
        <f>'Raw Data SWRI Format'!AA296</f>
        <v>90.1</v>
      </c>
      <c r="I296">
        <f>'Raw Data SWRI Format'!AE296</f>
        <v>95.6</v>
      </c>
      <c r="J296">
        <f>'Raw Data SWRI Format'!X296</f>
        <v>96</v>
      </c>
      <c r="K296">
        <f>'Raw Data SWRI Format'!AP296</f>
        <v>98.5</v>
      </c>
      <c r="L296">
        <f>'Raw Data SWRI Format'!N296</f>
        <v>112.05</v>
      </c>
      <c r="M296" s="44">
        <f>'Raw Data SWRI Format'!M296</f>
        <v>19.899999999999999</v>
      </c>
      <c r="N296">
        <f>'Raw Data SWRI Format'!V296</f>
        <v>21.9</v>
      </c>
      <c r="O296">
        <f>'Raw Data SWRI Format'!O296</f>
        <v>586.1</v>
      </c>
      <c r="P296">
        <f>'Raw Data SWRI Format'!P296</f>
        <v>368.4</v>
      </c>
      <c r="Q296">
        <f>'Raw Data SWRI Format'!T296</f>
        <v>100</v>
      </c>
      <c r="R296">
        <f>'Raw Data SWRI Format'!U296</f>
        <v>5.5</v>
      </c>
      <c r="S296">
        <f>'Raw Data SWRI Format'!AQ296</f>
        <v>103</v>
      </c>
      <c r="T296">
        <f>'Raw Data SWRI Format'!AH296</f>
        <v>0.72692999999999997</v>
      </c>
      <c r="U296">
        <f>'Raw Data SWRI Format'!AI296</f>
        <v>90.1</v>
      </c>
      <c r="V296">
        <f>'Raw Data SWRI Format'!AL296</f>
        <v>84</v>
      </c>
      <c r="W296">
        <f>'Raw Data SWRI Format'!AJ296</f>
        <v>1.4930000000000001</v>
      </c>
      <c r="X296">
        <f>'Raw Data SWRI Format'!AM296</f>
        <v>0.72699999999999998</v>
      </c>
      <c r="Y296">
        <f>'Raw Data SWRI Format'!AK296</f>
        <v>8.0500000000000005E-4</v>
      </c>
      <c r="Z296" s="33">
        <f>100*(('Test Info and Baseline Info'!$C$20-'Test Data'!X296)/('Test Data'!X296-'Test Data'!Y296))</f>
        <v>13.760766736207227</v>
      </c>
      <c r="AA296" s="33">
        <f>100*(('Test Info and Baseline Info'!$C$22-(T296+'Test Info and Baseline Info'!$G$5*(90-'Test Data'!U296)))/((T296+'Test Info and Baseline Info'!$G$5*(90-'Test Data'!U296))-'Test Data'!Y296))</f>
        <v>13.592591836669458</v>
      </c>
    </row>
    <row r="297" spans="1:27">
      <c r="A297" s="15">
        <v>29.6</v>
      </c>
      <c r="B297">
        <f>'Raw Data SWRI Format'!L297</f>
        <v>1800</v>
      </c>
      <c r="C297">
        <f>'Raw Data SWRI Format'!Y297</f>
        <v>90</v>
      </c>
      <c r="D297">
        <f>'Raw Data SWRI Format'!AB297</f>
        <v>25.1</v>
      </c>
      <c r="E297" s="44">
        <f>'Raw Data SWRI Format'!AD297</f>
        <v>39.9</v>
      </c>
      <c r="F297" s="44">
        <f>'Raw Data SWRI Format'!AG297</f>
        <v>998.9</v>
      </c>
      <c r="G297">
        <f>'Raw Data SWRI Format'!AC297</f>
        <v>40</v>
      </c>
      <c r="H297">
        <f>'Raw Data SWRI Format'!AA297</f>
        <v>90</v>
      </c>
      <c r="I297">
        <f>'Raw Data SWRI Format'!AE297</f>
        <v>95.5</v>
      </c>
      <c r="J297">
        <f>'Raw Data SWRI Format'!X297</f>
        <v>96</v>
      </c>
      <c r="K297">
        <f>'Raw Data SWRI Format'!AP297</f>
        <v>98.5</v>
      </c>
      <c r="L297">
        <f>'Raw Data SWRI Format'!N297</f>
        <v>112.72</v>
      </c>
      <c r="M297" s="44">
        <f>'Raw Data SWRI Format'!M297</f>
        <v>20.100000000000001</v>
      </c>
      <c r="N297">
        <f>'Raw Data SWRI Format'!V297</f>
        <v>21.7</v>
      </c>
      <c r="O297">
        <f>'Raw Data SWRI Format'!O297</f>
        <v>595.79999999999995</v>
      </c>
      <c r="P297">
        <f>'Raw Data SWRI Format'!P297</f>
        <v>369.3</v>
      </c>
      <c r="Q297">
        <f>'Raw Data SWRI Format'!T297</f>
        <v>100</v>
      </c>
      <c r="R297">
        <f>'Raw Data SWRI Format'!U297</f>
        <v>5.5</v>
      </c>
      <c r="S297">
        <f>'Raw Data SWRI Format'!AQ297</f>
        <v>103</v>
      </c>
      <c r="T297">
        <f>'Raw Data SWRI Format'!AH297</f>
        <v>0.72877000000000003</v>
      </c>
      <c r="U297">
        <f>'Raw Data SWRI Format'!AI297</f>
        <v>90</v>
      </c>
      <c r="V297">
        <f>'Raw Data SWRI Format'!AL297</f>
        <v>84.1</v>
      </c>
      <c r="W297">
        <f>'Raw Data SWRI Format'!AJ297</f>
        <v>1.506</v>
      </c>
      <c r="X297">
        <f>'Raw Data SWRI Format'!AM297</f>
        <v>0.72870000000000001</v>
      </c>
      <c r="Y297">
        <f>'Raw Data SWRI Format'!AK297</f>
        <v>8.0699999999999999E-4</v>
      </c>
      <c r="Z297" s="33">
        <f>100*(('Test Info and Baseline Info'!$C$20-'Test Data'!X297)/('Test Data'!X297-'Test Data'!Y297))</f>
        <v>13.495115353492896</v>
      </c>
      <c r="AA297" s="33">
        <f>100*(('Test Info and Baseline Info'!$C$22-(T297+'Test Info and Baseline Info'!$G$5*(90-'Test Data'!U297)))/((T297+'Test Info and Baseline Info'!$G$5*(90-'Test Data'!U297))-'Test Data'!Y297))</f>
        <v>13.315237175515781</v>
      </c>
    </row>
    <row r="298" spans="1:27">
      <c r="A298" s="15">
        <v>29.7</v>
      </c>
      <c r="B298">
        <f>'Raw Data SWRI Format'!L298</f>
        <v>1800</v>
      </c>
      <c r="C298">
        <f>'Raw Data SWRI Format'!Y298</f>
        <v>90</v>
      </c>
      <c r="D298">
        <f>'Raw Data SWRI Format'!AB298</f>
        <v>25</v>
      </c>
      <c r="E298" s="44">
        <f>'Raw Data SWRI Format'!AD298</f>
        <v>39.799999999999997</v>
      </c>
      <c r="F298" s="44">
        <f>'Raw Data SWRI Format'!AG298</f>
        <v>998.9</v>
      </c>
      <c r="G298">
        <f>'Raw Data SWRI Format'!AC298</f>
        <v>40</v>
      </c>
      <c r="H298">
        <f>'Raw Data SWRI Format'!AA298</f>
        <v>89.9</v>
      </c>
      <c r="I298">
        <f>'Raw Data SWRI Format'!AE298</f>
        <v>95.4</v>
      </c>
      <c r="J298">
        <f>'Raw Data SWRI Format'!X298</f>
        <v>96</v>
      </c>
      <c r="K298">
        <f>'Raw Data SWRI Format'!AP298</f>
        <v>98.5</v>
      </c>
      <c r="L298">
        <f>'Raw Data SWRI Format'!N298</f>
        <v>114.13</v>
      </c>
      <c r="M298" s="44">
        <f>'Raw Data SWRI Format'!M298</f>
        <v>20.2</v>
      </c>
      <c r="N298">
        <f>'Raw Data SWRI Format'!V298</f>
        <v>21.9</v>
      </c>
      <c r="O298">
        <f>'Raw Data SWRI Format'!O298</f>
        <v>598.5</v>
      </c>
      <c r="P298">
        <f>'Raw Data SWRI Format'!P298</f>
        <v>369.1</v>
      </c>
      <c r="Q298">
        <f>'Raw Data SWRI Format'!T298</f>
        <v>99.8</v>
      </c>
      <c r="R298">
        <f>'Raw Data SWRI Format'!U298</f>
        <v>5.5</v>
      </c>
      <c r="S298">
        <f>'Raw Data SWRI Format'!AQ298</f>
        <v>103</v>
      </c>
      <c r="T298">
        <f>'Raw Data SWRI Format'!AH298</f>
        <v>0.72772999999999999</v>
      </c>
      <c r="U298">
        <f>'Raw Data SWRI Format'!AI298</f>
        <v>90</v>
      </c>
      <c r="V298">
        <f>'Raw Data SWRI Format'!AL298</f>
        <v>84.1</v>
      </c>
      <c r="W298">
        <f>'Raw Data SWRI Format'!AJ298</f>
        <v>1.5</v>
      </c>
      <c r="X298">
        <f>'Raw Data SWRI Format'!AM298</f>
        <v>0.72770000000000001</v>
      </c>
      <c r="Y298">
        <f>'Raw Data SWRI Format'!AK298</f>
        <v>8.0599999999999997E-4</v>
      </c>
      <c r="Z298" s="33">
        <f>100*(('Test Info and Baseline Info'!$C$20-'Test Data'!X298)/('Test Data'!X298-'Test Data'!Y298))</f>
        <v>13.651233880043037</v>
      </c>
      <c r="AA298" s="33">
        <f>100*(('Test Info and Baseline Info'!$C$22-(T298+'Test Info and Baseline Info'!$G$5*(90-'Test Data'!U298)))/((T298+'Test Info and Baseline Info'!$G$5*(90-'Test Data'!U298))-'Test Data'!Y298))</f>
        <v>13.477337383275282</v>
      </c>
    </row>
    <row r="299" spans="1:27">
      <c r="A299" s="15">
        <v>29.8</v>
      </c>
      <c r="B299">
        <f>'Raw Data SWRI Format'!L299</f>
        <v>1800</v>
      </c>
      <c r="C299">
        <f>'Raw Data SWRI Format'!Y299</f>
        <v>90</v>
      </c>
      <c r="D299">
        <f>'Raw Data SWRI Format'!AB299</f>
        <v>25</v>
      </c>
      <c r="E299" s="44">
        <f>'Raw Data SWRI Format'!AD299</f>
        <v>39.799999999999997</v>
      </c>
      <c r="F299" s="44">
        <f>'Raw Data SWRI Format'!AG299</f>
        <v>998.9</v>
      </c>
      <c r="G299">
        <f>'Raw Data SWRI Format'!AC299</f>
        <v>40</v>
      </c>
      <c r="H299">
        <f>'Raw Data SWRI Format'!AA299</f>
        <v>89.9</v>
      </c>
      <c r="I299">
        <f>'Raw Data SWRI Format'!AE299</f>
        <v>95.4</v>
      </c>
      <c r="J299">
        <f>'Raw Data SWRI Format'!X299</f>
        <v>96</v>
      </c>
      <c r="K299">
        <f>'Raw Data SWRI Format'!AP299</f>
        <v>98.5</v>
      </c>
      <c r="L299">
        <f>'Raw Data SWRI Format'!N299</f>
        <v>113.34</v>
      </c>
      <c r="M299" s="44">
        <f>'Raw Data SWRI Format'!M299</f>
        <v>19</v>
      </c>
      <c r="N299">
        <f>'Raw Data SWRI Format'!V299</f>
        <v>21.9</v>
      </c>
      <c r="O299">
        <f>'Raw Data SWRI Format'!O299</f>
        <v>596.70000000000005</v>
      </c>
      <c r="P299">
        <f>'Raw Data SWRI Format'!P299</f>
        <v>369</v>
      </c>
      <c r="Q299">
        <f>'Raw Data SWRI Format'!T299</f>
        <v>99.8</v>
      </c>
      <c r="R299">
        <f>'Raw Data SWRI Format'!U299</f>
        <v>5.5</v>
      </c>
      <c r="S299">
        <f>'Raw Data SWRI Format'!AQ299</f>
        <v>103</v>
      </c>
      <c r="T299">
        <f>'Raw Data SWRI Format'!AH299</f>
        <v>0.72718000000000005</v>
      </c>
      <c r="U299">
        <f>'Raw Data SWRI Format'!AI299</f>
        <v>89.9</v>
      </c>
      <c r="V299">
        <f>'Raw Data SWRI Format'!AL299</f>
        <v>84.1</v>
      </c>
      <c r="W299">
        <f>'Raw Data SWRI Format'!AJ299</f>
        <v>1.5009999999999999</v>
      </c>
      <c r="X299">
        <f>'Raw Data SWRI Format'!AM299</f>
        <v>0.72699999999999998</v>
      </c>
      <c r="Y299">
        <f>'Raw Data SWRI Format'!AK299</f>
        <v>8.0699999999999999E-4</v>
      </c>
      <c r="Z299" s="33">
        <f>100*(('Test Info and Baseline Info'!$C$20-'Test Data'!X299)/('Test Data'!X299-'Test Data'!Y299))</f>
        <v>13.760804634580627</v>
      </c>
      <c r="AA299" s="33">
        <f>100*(('Test Info and Baseline Info'!$C$22-(T299+'Test Info and Baseline Info'!$G$5*(90-'Test Data'!U299)))/((T299+'Test Info and Baseline Info'!$G$5*(90-'Test Data'!U299))-'Test Data'!Y299))</f>
        <v>13.573023822597749</v>
      </c>
    </row>
    <row r="300" spans="1:27">
      <c r="A300" s="15">
        <v>29.9</v>
      </c>
      <c r="B300">
        <f>'Raw Data SWRI Format'!L300</f>
        <v>1800</v>
      </c>
      <c r="C300">
        <f>'Raw Data SWRI Format'!Y300</f>
        <v>90</v>
      </c>
      <c r="D300">
        <f>'Raw Data SWRI Format'!AB300</f>
        <v>24.9</v>
      </c>
      <c r="E300" s="44">
        <f>'Raw Data SWRI Format'!AD300</f>
        <v>39.799999999999997</v>
      </c>
      <c r="F300" s="44">
        <f>'Raw Data SWRI Format'!AG300</f>
        <v>998.9</v>
      </c>
      <c r="G300">
        <f>'Raw Data SWRI Format'!AC300</f>
        <v>40</v>
      </c>
      <c r="H300">
        <f>'Raw Data SWRI Format'!AA300</f>
        <v>89.9</v>
      </c>
      <c r="I300">
        <f>'Raw Data SWRI Format'!AE300</f>
        <v>95.4</v>
      </c>
      <c r="J300">
        <f>'Raw Data SWRI Format'!X300</f>
        <v>96</v>
      </c>
      <c r="K300">
        <f>'Raw Data SWRI Format'!AP300</f>
        <v>98.5</v>
      </c>
      <c r="L300">
        <f>'Raw Data SWRI Format'!N300</f>
        <v>114.18</v>
      </c>
      <c r="M300" s="44">
        <f>'Raw Data SWRI Format'!M300</f>
        <v>18.899999999999999</v>
      </c>
      <c r="N300">
        <f>'Raw Data SWRI Format'!V300</f>
        <v>21.9</v>
      </c>
      <c r="O300">
        <f>'Raw Data SWRI Format'!O300</f>
        <v>585.1</v>
      </c>
      <c r="P300">
        <f>'Raw Data SWRI Format'!P300</f>
        <v>368.9</v>
      </c>
      <c r="Q300">
        <f>'Raw Data SWRI Format'!T300</f>
        <v>99.9</v>
      </c>
      <c r="R300">
        <f>'Raw Data SWRI Format'!U300</f>
        <v>5.5</v>
      </c>
      <c r="S300">
        <f>'Raw Data SWRI Format'!AQ300</f>
        <v>103</v>
      </c>
      <c r="T300">
        <f>'Raw Data SWRI Format'!AH300</f>
        <v>0.72790999999999995</v>
      </c>
      <c r="U300">
        <f>'Raw Data SWRI Format'!AI300</f>
        <v>90</v>
      </c>
      <c r="V300">
        <f>'Raw Data SWRI Format'!AL300</f>
        <v>84.1</v>
      </c>
      <c r="W300">
        <f>'Raw Data SWRI Format'!AJ300</f>
        <v>1.4990000000000001</v>
      </c>
      <c r="X300">
        <f>'Raw Data SWRI Format'!AM300</f>
        <v>0.72789999999999999</v>
      </c>
      <c r="Y300">
        <f>'Raw Data SWRI Format'!AK300</f>
        <v>8.0599999999999997E-4</v>
      </c>
      <c r="Z300" s="33">
        <f>100*(('Test Info and Baseline Info'!$C$20-'Test Data'!X300)/('Test Data'!X300-'Test Data'!Y300))</f>
        <v>13.619972108145584</v>
      </c>
      <c r="AA300" s="33">
        <f>100*(('Test Info and Baseline Info'!$C$22-(T300+'Test Info and Baseline Info'!$G$5*(90-'Test Data'!U300)))/((T300+'Test Info and Baseline Info'!$G$5*(90-'Test Data'!U300))-'Test Data'!Y300))</f>
        <v>13.449245224892181</v>
      </c>
    </row>
    <row r="301" spans="1:27">
      <c r="A301" s="15">
        <v>30</v>
      </c>
      <c r="B301">
        <f>'Raw Data SWRI Format'!L301</f>
        <v>1800</v>
      </c>
      <c r="C301">
        <f>'Raw Data SWRI Format'!Y301</f>
        <v>90</v>
      </c>
      <c r="D301">
        <f>'Raw Data SWRI Format'!AB301</f>
        <v>24.9</v>
      </c>
      <c r="E301" s="44">
        <f>'Raw Data SWRI Format'!AD301</f>
        <v>40</v>
      </c>
      <c r="F301" s="44">
        <f>'Raw Data SWRI Format'!AG301</f>
        <v>998.9</v>
      </c>
      <c r="G301">
        <f>'Raw Data SWRI Format'!AC301</f>
        <v>40</v>
      </c>
      <c r="H301">
        <f>'Raw Data SWRI Format'!AA301</f>
        <v>90</v>
      </c>
      <c r="I301">
        <f>'Raw Data SWRI Format'!AE301</f>
        <v>95.5</v>
      </c>
      <c r="J301">
        <f>'Raw Data SWRI Format'!X301</f>
        <v>96</v>
      </c>
      <c r="K301">
        <f>'Raw Data SWRI Format'!AP301</f>
        <v>98.5</v>
      </c>
      <c r="L301">
        <f>'Raw Data SWRI Format'!N301</f>
        <v>115.16</v>
      </c>
      <c r="M301" s="44">
        <f>'Raw Data SWRI Format'!M301</f>
        <v>19.3</v>
      </c>
      <c r="N301">
        <f>'Raw Data SWRI Format'!V301</f>
        <v>22</v>
      </c>
      <c r="O301">
        <f>'Raw Data SWRI Format'!O301</f>
        <v>595.1</v>
      </c>
      <c r="P301">
        <f>'Raw Data SWRI Format'!P301</f>
        <v>368.5</v>
      </c>
      <c r="Q301">
        <f>'Raw Data SWRI Format'!T301</f>
        <v>99.8</v>
      </c>
      <c r="R301">
        <f>'Raw Data SWRI Format'!U301</f>
        <v>5.5</v>
      </c>
      <c r="S301">
        <f>'Raw Data SWRI Format'!AQ301</f>
        <v>103</v>
      </c>
      <c r="T301">
        <f>'Raw Data SWRI Format'!AH301</f>
        <v>0.72741999999999996</v>
      </c>
      <c r="U301">
        <f>'Raw Data SWRI Format'!AI301</f>
        <v>90.1</v>
      </c>
      <c r="V301">
        <f>'Raw Data SWRI Format'!AL301</f>
        <v>84</v>
      </c>
      <c r="W301">
        <f>'Raw Data SWRI Format'!AJ301</f>
        <v>1.5029999999999999</v>
      </c>
      <c r="X301">
        <f>'Raw Data SWRI Format'!AM301</f>
        <v>0.72750000000000004</v>
      </c>
      <c r="Y301">
        <f>'Raw Data SWRI Format'!AK301</f>
        <v>8.0599999999999997E-4</v>
      </c>
      <c r="Z301" s="33">
        <f>100*(('Test Info and Baseline Info'!$C$20-'Test Data'!X301)/('Test Data'!X301-'Test Data'!Y301))</f>
        <v>13.682512859608034</v>
      </c>
      <c r="AA301" s="33">
        <f>100*(('Test Info and Baseline Info'!$C$22-(T301+'Test Info and Baseline Info'!$G$5*(90-'Test Data'!U301)))/((T301+'Test Info and Baseline Info'!$G$5*(90-'Test Data'!U301))-'Test Data'!Y301))</f>
        <v>13.516014720053446</v>
      </c>
    </row>
    <row r="302" spans="1:27">
      <c r="A302" s="15">
        <v>30.1</v>
      </c>
      <c r="B302">
        <f>'Raw Data SWRI Format'!L302</f>
        <v>1800</v>
      </c>
      <c r="C302">
        <f>'Raw Data SWRI Format'!Y302</f>
        <v>90</v>
      </c>
      <c r="D302">
        <f>'Raw Data SWRI Format'!AB302</f>
        <v>25.1</v>
      </c>
      <c r="E302" s="44">
        <f>'Raw Data SWRI Format'!AD302</f>
        <v>40.1</v>
      </c>
      <c r="F302" s="44">
        <f>'Raw Data SWRI Format'!AG302</f>
        <v>998.9</v>
      </c>
      <c r="G302">
        <f>'Raw Data SWRI Format'!AC302</f>
        <v>40.1</v>
      </c>
      <c r="H302">
        <f>'Raw Data SWRI Format'!AA302</f>
        <v>90.1</v>
      </c>
      <c r="I302">
        <f>'Raw Data SWRI Format'!AE302</f>
        <v>95.5</v>
      </c>
      <c r="J302">
        <f>'Raw Data SWRI Format'!X302</f>
        <v>96</v>
      </c>
      <c r="K302">
        <f>'Raw Data SWRI Format'!AP302</f>
        <v>98.6</v>
      </c>
      <c r="L302">
        <f>'Raw Data SWRI Format'!N302</f>
        <v>111.4</v>
      </c>
      <c r="M302" s="44">
        <f>'Raw Data SWRI Format'!M302</f>
        <v>19.7</v>
      </c>
      <c r="N302">
        <f>'Raw Data SWRI Format'!V302</f>
        <v>21.9</v>
      </c>
      <c r="O302">
        <f>'Raw Data SWRI Format'!O302</f>
        <v>590.1</v>
      </c>
      <c r="P302">
        <f>'Raw Data SWRI Format'!P302</f>
        <v>369.2</v>
      </c>
      <c r="Q302">
        <f>'Raw Data SWRI Format'!T302</f>
        <v>99.9</v>
      </c>
      <c r="R302">
        <f>'Raw Data SWRI Format'!U302</f>
        <v>5.5</v>
      </c>
      <c r="S302">
        <f>'Raw Data SWRI Format'!AQ302</f>
        <v>103.1</v>
      </c>
      <c r="T302">
        <f>'Raw Data SWRI Format'!AH302</f>
        <v>0.72797000000000001</v>
      </c>
      <c r="U302">
        <f>'Raw Data SWRI Format'!AI302</f>
        <v>90.1</v>
      </c>
      <c r="V302">
        <f>'Raw Data SWRI Format'!AL302</f>
        <v>84.1</v>
      </c>
      <c r="W302">
        <f>'Raw Data SWRI Format'!AJ302</f>
        <v>1.506</v>
      </c>
      <c r="X302">
        <f>'Raw Data SWRI Format'!AM302</f>
        <v>0.72799999999999998</v>
      </c>
      <c r="Y302">
        <f>'Raw Data SWRI Format'!AK302</f>
        <v>8.0699999999999999E-4</v>
      </c>
      <c r="Z302" s="33">
        <f>100*(('Test Info and Baseline Info'!$C$20-'Test Data'!X302)/('Test Data'!X302-'Test Data'!Y302))</f>
        <v>13.60436637866427</v>
      </c>
      <c r="AA302" s="33">
        <f>100*(('Test Info and Baseline Info'!$C$22-(T302+'Test Info and Baseline Info'!$G$5*(90-'Test Data'!U302)))/((T302+'Test Info and Baseline Info'!$G$5*(90-'Test Data'!U302))-'Test Data'!Y302))</f>
        <v>13.430181223553769</v>
      </c>
    </row>
    <row r="303" spans="1:27">
      <c r="A303" s="15">
        <v>30.2</v>
      </c>
      <c r="B303">
        <f>'Raw Data SWRI Format'!L303</f>
        <v>1800</v>
      </c>
      <c r="C303">
        <f>'Raw Data SWRI Format'!Y303</f>
        <v>90</v>
      </c>
      <c r="D303">
        <f>'Raw Data SWRI Format'!AB303</f>
        <v>25</v>
      </c>
      <c r="E303" s="44">
        <f>'Raw Data SWRI Format'!AD303</f>
        <v>40.1</v>
      </c>
      <c r="F303" s="44">
        <f>'Raw Data SWRI Format'!AG303</f>
        <v>998.9</v>
      </c>
      <c r="G303">
        <f>'Raw Data SWRI Format'!AC303</f>
        <v>40.200000000000003</v>
      </c>
      <c r="H303">
        <f>'Raw Data SWRI Format'!AA303</f>
        <v>90</v>
      </c>
      <c r="I303">
        <f>'Raw Data SWRI Format'!AE303</f>
        <v>95.5</v>
      </c>
      <c r="J303">
        <f>'Raw Data SWRI Format'!X303</f>
        <v>96</v>
      </c>
      <c r="K303">
        <f>'Raw Data SWRI Format'!AP303</f>
        <v>98.5</v>
      </c>
      <c r="L303">
        <f>'Raw Data SWRI Format'!N303</f>
        <v>111.65</v>
      </c>
      <c r="M303" s="44">
        <f>'Raw Data SWRI Format'!M303</f>
        <v>20.100000000000001</v>
      </c>
      <c r="N303">
        <f>'Raw Data SWRI Format'!V303</f>
        <v>22</v>
      </c>
      <c r="O303">
        <f>'Raw Data SWRI Format'!O303</f>
        <v>571</v>
      </c>
      <c r="P303">
        <f>'Raw Data SWRI Format'!P303</f>
        <v>369.2</v>
      </c>
      <c r="Q303">
        <f>'Raw Data SWRI Format'!T303</f>
        <v>99.9</v>
      </c>
      <c r="R303">
        <f>'Raw Data SWRI Format'!U303</f>
        <v>5.5</v>
      </c>
      <c r="S303">
        <f>'Raw Data SWRI Format'!AQ303</f>
        <v>103</v>
      </c>
      <c r="T303">
        <f>'Raw Data SWRI Format'!AH303</f>
        <v>0.72785</v>
      </c>
      <c r="U303">
        <f>'Raw Data SWRI Format'!AI303</f>
        <v>90</v>
      </c>
      <c r="V303">
        <f>'Raw Data SWRI Format'!AL303</f>
        <v>83.9</v>
      </c>
      <c r="W303">
        <f>'Raw Data SWRI Format'!AJ303</f>
        <v>1.502</v>
      </c>
      <c r="X303">
        <f>'Raw Data SWRI Format'!AM303</f>
        <v>0.7278</v>
      </c>
      <c r="Y303">
        <f>'Raw Data SWRI Format'!AK303</f>
        <v>8.0500000000000005E-4</v>
      </c>
      <c r="Z303" s="33">
        <f>100*(('Test Info and Baseline Info'!$C$20-'Test Data'!X303)/('Test Data'!X303-'Test Data'!Y303))</f>
        <v>13.635582087909825</v>
      </c>
      <c r="AA303" s="33">
        <f>100*(('Test Info and Baseline Info'!$C$22-(T303+'Test Info and Baseline Info'!$G$5*(90-'Test Data'!U303)))/((T303+'Test Info and Baseline Info'!$G$5*(90-'Test Data'!U303))-'Test Data'!Y303))</f>
        <v>13.458589220749746</v>
      </c>
    </row>
    <row r="304" spans="1:27">
      <c r="A304" s="15">
        <v>30.3</v>
      </c>
      <c r="B304">
        <f>'Raw Data SWRI Format'!L304</f>
        <v>1800</v>
      </c>
      <c r="C304">
        <f>'Raw Data SWRI Format'!Y304</f>
        <v>90</v>
      </c>
      <c r="D304">
        <f>'Raw Data SWRI Format'!AB304</f>
        <v>25</v>
      </c>
      <c r="E304" s="44">
        <f>'Raw Data SWRI Format'!AD304</f>
        <v>40.1</v>
      </c>
      <c r="F304" s="44">
        <f>'Raw Data SWRI Format'!AG304</f>
        <v>998.9</v>
      </c>
      <c r="G304">
        <f>'Raw Data SWRI Format'!AC304</f>
        <v>40</v>
      </c>
      <c r="H304">
        <f>'Raw Data SWRI Format'!AA304</f>
        <v>90</v>
      </c>
      <c r="I304">
        <f>'Raw Data SWRI Format'!AE304</f>
        <v>95.5</v>
      </c>
      <c r="J304">
        <f>'Raw Data SWRI Format'!X304</f>
        <v>96</v>
      </c>
      <c r="K304">
        <f>'Raw Data SWRI Format'!AP304</f>
        <v>98.4</v>
      </c>
      <c r="L304">
        <f>'Raw Data SWRI Format'!N304</f>
        <v>116.41</v>
      </c>
      <c r="M304" s="44">
        <f>'Raw Data SWRI Format'!M304</f>
        <v>19.7</v>
      </c>
      <c r="N304">
        <f>'Raw Data SWRI Format'!V304</f>
        <v>21.9</v>
      </c>
      <c r="O304">
        <f>'Raw Data SWRI Format'!O304</f>
        <v>597.4</v>
      </c>
      <c r="P304">
        <f>'Raw Data SWRI Format'!P304</f>
        <v>368.6</v>
      </c>
      <c r="Q304">
        <f>'Raw Data SWRI Format'!T304</f>
        <v>99.8</v>
      </c>
      <c r="R304">
        <f>'Raw Data SWRI Format'!U304</f>
        <v>5.5</v>
      </c>
      <c r="S304">
        <f>'Raw Data SWRI Format'!AQ304</f>
        <v>102.8</v>
      </c>
      <c r="T304">
        <f>'Raw Data SWRI Format'!AH304</f>
        <v>0.72760000000000002</v>
      </c>
      <c r="U304">
        <f>'Raw Data SWRI Format'!AI304</f>
        <v>90</v>
      </c>
      <c r="V304">
        <f>'Raw Data SWRI Format'!AL304</f>
        <v>83.9</v>
      </c>
      <c r="W304">
        <f>'Raw Data SWRI Format'!AJ304</f>
        <v>1.504</v>
      </c>
      <c r="X304">
        <f>'Raw Data SWRI Format'!AM304</f>
        <v>0.72770000000000001</v>
      </c>
      <c r="Y304">
        <f>'Raw Data SWRI Format'!AK304</f>
        <v>8.0500000000000005E-4</v>
      </c>
      <c r="Z304" s="33">
        <f>100*(('Test Info and Baseline Info'!$C$20-'Test Data'!X304)/('Test Data'!X304-'Test Data'!Y304))</f>
        <v>13.651215099842485</v>
      </c>
      <c r="AA304" s="33">
        <f>100*(('Test Info and Baseline Info'!$C$22-(T304+'Test Info and Baseline Info'!$G$5*(90-'Test Data'!U304)))/((T304+'Test Info and Baseline Info'!$G$5*(90-'Test Data'!U304))-'Test Data'!Y304))</f>
        <v>13.497616246672026</v>
      </c>
    </row>
    <row r="305" spans="1:27">
      <c r="A305" s="15">
        <v>30.4</v>
      </c>
      <c r="B305">
        <f>'Raw Data SWRI Format'!L305</f>
        <v>1800</v>
      </c>
      <c r="C305">
        <f>'Raw Data SWRI Format'!Y305</f>
        <v>90</v>
      </c>
      <c r="D305">
        <f>'Raw Data SWRI Format'!AB305</f>
        <v>25</v>
      </c>
      <c r="E305" s="44">
        <f>'Raw Data SWRI Format'!AD305</f>
        <v>40.200000000000003</v>
      </c>
      <c r="F305" s="44">
        <f>'Raw Data SWRI Format'!AG305</f>
        <v>998.9</v>
      </c>
      <c r="G305">
        <f>'Raw Data SWRI Format'!AC305</f>
        <v>39.9</v>
      </c>
      <c r="H305">
        <f>'Raw Data SWRI Format'!AA305</f>
        <v>90.1</v>
      </c>
      <c r="I305">
        <f>'Raw Data SWRI Format'!AE305</f>
        <v>95.6</v>
      </c>
      <c r="J305">
        <f>'Raw Data SWRI Format'!X305</f>
        <v>96</v>
      </c>
      <c r="K305">
        <f>'Raw Data SWRI Format'!AP305</f>
        <v>98.5</v>
      </c>
      <c r="L305">
        <f>'Raw Data SWRI Format'!N305</f>
        <v>114.46</v>
      </c>
      <c r="M305" s="44">
        <f>'Raw Data SWRI Format'!M305</f>
        <v>19.8</v>
      </c>
      <c r="N305">
        <f>'Raw Data SWRI Format'!V305</f>
        <v>21.8</v>
      </c>
      <c r="O305">
        <f>'Raw Data SWRI Format'!O305</f>
        <v>589.79999999999995</v>
      </c>
      <c r="P305">
        <f>'Raw Data SWRI Format'!P305</f>
        <v>368.8</v>
      </c>
      <c r="Q305">
        <f>'Raw Data SWRI Format'!T305</f>
        <v>99.5</v>
      </c>
      <c r="R305">
        <f>'Raw Data SWRI Format'!U305</f>
        <v>5.5</v>
      </c>
      <c r="S305">
        <f>'Raw Data SWRI Format'!AQ305</f>
        <v>103</v>
      </c>
      <c r="T305">
        <f>'Raw Data SWRI Format'!AH305</f>
        <v>0.72785</v>
      </c>
      <c r="U305">
        <f>'Raw Data SWRI Format'!AI305</f>
        <v>90</v>
      </c>
      <c r="V305">
        <f>'Raw Data SWRI Format'!AL305</f>
        <v>84</v>
      </c>
      <c r="W305">
        <f>'Raw Data SWRI Format'!AJ305</f>
        <v>1.5029999999999999</v>
      </c>
      <c r="X305">
        <f>'Raw Data SWRI Format'!AM305</f>
        <v>0.7278</v>
      </c>
      <c r="Y305">
        <f>'Raw Data SWRI Format'!AK305</f>
        <v>8.0599999999999997E-4</v>
      </c>
      <c r="Z305" s="33">
        <f>100*(('Test Info and Baseline Info'!$C$20-'Test Data'!X305)/('Test Data'!X305-'Test Data'!Y305))</f>
        <v>13.635600844023479</v>
      </c>
      <c r="AA305" s="33">
        <f>100*(('Test Info and Baseline Info'!$C$22-(T305+'Test Info and Baseline Info'!$G$5*(90-'Test Data'!U305)))/((T305+'Test Info and Baseline Info'!$G$5*(90-'Test Data'!U305))-'Test Data'!Y305))</f>
        <v>13.458607732131753</v>
      </c>
    </row>
    <row r="306" spans="1:27">
      <c r="A306" s="15">
        <v>30.5</v>
      </c>
      <c r="B306">
        <f>'Raw Data SWRI Format'!L306</f>
        <v>1800</v>
      </c>
      <c r="C306">
        <f>'Raw Data SWRI Format'!Y306</f>
        <v>90</v>
      </c>
      <c r="D306">
        <f>'Raw Data SWRI Format'!AB306</f>
        <v>24.9</v>
      </c>
      <c r="E306" s="44">
        <f>'Raw Data SWRI Format'!AD306</f>
        <v>40.1</v>
      </c>
      <c r="F306" s="44">
        <f>'Raw Data SWRI Format'!AG306</f>
        <v>998.9</v>
      </c>
      <c r="G306">
        <f>'Raw Data SWRI Format'!AC306</f>
        <v>39.9</v>
      </c>
      <c r="H306">
        <f>'Raw Data SWRI Format'!AA306</f>
        <v>90.1</v>
      </c>
      <c r="I306">
        <f>'Raw Data SWRI Format'!AE306</f>
        <v>95.5</v>
      </c>
      <c r="J306">
        <f>'Raw Data SWRI Format'!X306</f>
        <v>96</v>
      </c>
      <c r="K306">
        <f>'Raw Data SWRI Format'!AP306</f>
        <v>98.4</v>
      </c>
      <c r="L306">
        <f>'Raw Data SWRI Format'!N306</f>
        <v>113.49</v>
      </c>
      <c r="M306" s="44">
        <f>'Raw Data SWRI Format'!M306</f>
        <v>19.7</v>
      </c>
      <c r="N306">
        <f>'Raw Data SWRI Format'!V306</f>
        <v>21.6</v>
      </c>
      <c r="O306">
        <f>'Raw Data SWRI Format'!O306</f>
        <v>596.29999999999995</v>
      </c>
      <c r="P306">
        <f>'Raw Data SWRI Format'!P306</f>
        <v>368.2</v>
      </c>
      <c r="Q306">
        <f>'Raw Data SWRI Format'!T306</f>
        <v>99.7</v>
      </c>
      <c r="R306">
        <f>'Raw Data SWRI Format'!U306</f>
        <v>5.5</v>
      </c>
      <c r="S306">
        <f>'Raw Data SWRI Format'!AQ306</f>
        <v>102.8</v>
      </c>
      <c r="T306">
        <f>'Raw Data SWRI Format'!AH306</f>
        <v>0.72814999999999996</v>
      </c>
      <c r="U306">
        <f>'Raw Data SWRI Format'!AI306</f>
        <v>90</v>
      </c>
      <c r="V306">
        <f>'Raw Data SWRI Format'!AL306</f>
        <v>83.7</v>
      </c>
      <c r="W306">
        <f>'Raw Data SWRI Format'!AJ306</f>
        <v>1.502</v>
      </c>
      <c r="X306">
        <f>'Raw Data SWRI Format'!AM306</f>
        <v>0.72809999999999997</v>
      </c>
      <c r="Y306">
        <f>'Raw Data SWRI Format'!AK306</f>
        <v>8.03E-4</v>
      </c>
      <c r="Z306" s="33">
        <f>100*(('Test Info and Baseline Info'!$C$20-'Test Data'!X306)/('Test Data'!X306-'Test Data'!Y306))</f>
        <v>13.588671478089431</v>
      </c>
      <c r="AA306" s="33">
        <f>100*(('Test Info and Baseline Info'!$C$22-(T306+'Test Info and Baseline Info'!$G$5*(90-'Test Data'!U306)))/((T306+'Test Info and Baseline Info'!$G$5*(90-'Test Data'!U306))-'Test Data'!Y306))</f>
        <v>13.411755324487491</v>
      </c>
    </row>
    <row r="307" spans="1:27">
      <c r="A307" s="15">
        <v>30.6</v>
      </c>
      <c r="B307">
        <f>'Raw Data SWRI Format'!L307</f>
        <v>1800</v>
      </c>
      <c r="C307">
        <f>'Raw Data SWRI Format'!Y307</f>
        <v>90</v>
      </c>
      <c r="D307">
        <f>'Raw Data SWRI Format'!AB307</f>
        <v>25</v>
      </c>
      <c r="E307" s="44">
        <f>'Raw Data SWRI Format'!AD307</f>
        <v>40.1</v>
      </c>
      <c r="F307" s="44">
        <f>'Raw Data SWRI Format'!AG307</f>
        <v>998.9</v>
      </c>
      <c r="G307">
        <f>'Raw Data SWRI Format'!AC307</f>
        <v>40</v>
      </c>
      <c r="H307">
        <f>'Raw Data SWRI Format'!AA307</f>
        <v>90</v>
      </c>
      <c r="I307">
        <f>'Raw Data SWRI Format'!AE307</f>
        <v>95.5</v>
      </c>
      <c r="J307">
        <f>'Raw Data SWRI Format'!X307</f>
        <v>95.9</v>
      </c>
      <c r="K307">
        <f>'Raw Data SWRI Format'!AP307</f>
        <v>98.5</v>
      </c>
      <c r="L307">
        <f>'Raw Data SWRI Format'!N307</f>
        <v>111.51</v>
      </c>
      <c r="M307" s="44">
        <f>'Raw Data SWRI Format'!M307</f>
        <v>19.100000000000001</v>
      </c>
      <c r="N307">
        <f>'Raw Data SWRI Format'!V307</f>
        <v>21.7</v>
      </c>
      <c r="O307">
        <f>'Raw Data SWRI Format'!O307</f>
        <v>594.6</v>
      </c>
      <c r="P307">
        <f>'Raw Data SWRI Format'!P307</f>
        <v>368.3</v>
      </c>
      <c r="Q307">
        <f>'Raw Data SWRI Format'!T307</f>
        <v>99.6</v>
      </c>
      <c r="R307">
        <f>'Raw Data SWRI Format'!U307</f>
        <v>5.5</v>
      </c>
      <c r="S307">
        <f>'Raw Data SWRI Format'!AQ307</f>
        <v>103</v>
      </c>
      <c r="T307">
        <f>'Raw Data SWRI Format'!AH307</f>
        <v>0.72828000000000004</v>
      </c>
      <c r="U307">
        <f>'Raw Data SWRI Format'!AI307</f>
        <v>90</v>
      </c>
      <c r="V307">
        <f>'Raw Data SWRI Format'!AL307</f>
        <v>83.9</v>
      </c>
      <c r="W307">
        <f>'Raw Data SWRI Format'!AJ307</f>
        <v>1.4970000000000001</v>
      </c>
      <c r="X307">
        <f>'Raw Data SWRI Format'!AM307</f>
        <v>0.72829999999999995</v>
      </c>
      <c r="Y307">
        <f>'Raw Data SWRI Format'!AK307</f>
        <v>8.0500000000000005E-4</v>
      </c>
      <c r="Z307" s="33">
        <f>100*(('Test Info and Baseline Info'!$C$20-'Test Data'!X307)/('Test Data'!X307-'Test Data'!Y307))</f>
        <v>13.557481494718191</v>
      </c>
      <c r="AA307" s="33">
        <f>100*(('Test Info and Baseline Info'!$C$22-(T307+'Test Info and Baseline Info'!$G$5*(90-'Test Data'!U307)))/((T307+'Test Info and Baseline Info'!$G$5*(90-'Test Data'!U307))-'Test Data'!Y307))</f>
        <v>13.391525481975316</v>
      </c>
    </row>
    <row r="308" spans="1:27">
      <c r="A308" s="15">
        <v>30.7</v>
      </c>
      <c r="B308">
        <f>'Raw Data SWRI Format'!L308</f>
        <v>1800</v>
      </c>
      <c r="C308">
        <f>'Raw Data SWRI Format'!Y308</f>
        <v>90</v>
      </c>
      <c r="D308">
        <f>'Raw Data SWRI Format'!AB308</f>
        <v>25</v>
      </c>
      <c r="E308" s="44">
        <f>'Raw Data SWRI Format'!AD308</f>
        <v>39.700000000000003</v>
      </c>
      <c r="F308" s="44">
        <f>'Raw Data SWRI Format'!AG308</f>
        <v>998.9</v>
      </c>
      <c r="G308">
        <f>'Raw Data SWRI Format'!AC308</f>
        <v>40.1</v>
      </c>
      <c r="H308">
        <f>'Raw Data SWRI Format'!AA308</f>
        <v>89.9</v>
      </c>
      <c r="I308">
        <f>'Raw Data SWRI Format'!AE308</f>
        <v>95.4</v>
      </c>
      <c r="J308">
        <f>'Raw Data SWRI Format'!X308</f>
        <v>95.9</v>
      </c>
      <c r="K308">
        <f>'Raw Data SWRI Format'!AP308</f>
        <v>98.6</v>
      </c>
      <c r="L308">
        <f>'Raw Data SWRI Format'!N308</f>
        <v>112.8</v>
      </c>
      <c r="M308" s="44">
        <f>'Raw Data SWRI Format'!M308</f>
        <v>20.7</v>
      </c>
      <c r="N308">
        <f>'Raw Data SWRI Format'!V308</f>
        <v>21.5</v>
      </c>
      <c r="O308">
        <f>'Raw Data SWRI Format'!O308</f>
        <v>580.4</v>
      </c>
      <c r="P308">
        <f>'Raw Data SWRI Format'!P308</f>
        <v>368.6</v>
      </c>
      <c r="Q308">
        <f>'Raw Data SWRI Format'!T308</f>
        <v>99.7</v>
      </c>
      <c r="R308">
        <f>'Raw Data SWRI Format'!U308</f>
        <v>5.5</v>
      </c>
      <c r="S308">
        <f>'Raw Data SWRI Format'!AQ308</f>
        <v>103</v>
      </c>
      <c r="T308">
        <f>'Raw Data SWRI Format'!AH308</f>
        <v>0.72765999999999997</v>
      </c>
      <c r="U308">
        <f>'Raw Data SWRI Format'!AI308</f>
        <v>90</v>
      </c>
      <c r="V308">
        <f>'Raw Data SWRI Format'!AL308</f>
        <v>84.2</v>
      </c>
      <c r="W308">
        <f>'Raw Data SWRI Format'!AJ308</f>
        <v>1.498</v>
      </c>
      <c r="X308">
        <f>'Raw Data SWRI Format'!AM308</f>
        <v>0.72760000000000002</v>
      </c>
      <c r="Y308">
        <f>'Raw Data SWRI Format'!AK308</f>
        <v>8.0800000000000002E-4</v>
      </c>
      <c r="Z308" s="33">
        <f>100*(('Test Info and Baseline Info'!$C$20-'Test Data'!X308)/('Test Data'!X308-'Test Data'!Y308))</f>
        <v>13.666908826734476</v>
      </c>
      <c r="AA308" s="33">
        <f>100*(('Test Info and Baseline Info'!$C$22-(T308+'Test Info and Baseline Info'!$G$5*(90-'Test Data'!U308)))/((T308+'Test Info and Baseline Info'!$G$5*(90-'Test Data'!U308))-'Test Data'!Y308))</f>
        <v>13.48830298327583</v>
      </c>
    </row>
    <row r="309" spans="1:27">
      <c r="A309" s="15">
        <v>30.8</v>
      </c>
      <c r="B309">
        <f>'Raw Data SWRI Format'!L309</f>
        <v>1800</v>
      </c>
      <c r="C309">
        <f>'Raw Data SWRI Format'!Y309</f>
        <v>90</v>
      </c>
      <c r="D309">
        <f>'Raw Data SWRI Format'!AB309</f>
        <v>25.1</v>
      </c>
      <c r="E309" s="44">
        <f>'Raw Data SWRI Format'!AD309</f>
        <v>39.700000000000003</v>
      </c>
      <c r="F309" s="44">
        <f>'Raw Data SWRI Format'!AG309</f>
        <v>998.9</v>
      </c>
      <c r="G309">
        <f>'Raw Data SWRI Format'!AC309</f>
        <v>40.1</v>
      </c>
      <c r="H309">
        <f>'Raw Data SWRI Format'!AA309</f>
        <v>89.9</v>
      </c>
      <c r="I309">
        <f>'Raw Data SWRI Format'!AE309</f>
        <v>95.4</v>
      </c>
      <c r="J309">
        <f>'Raw Data SWRI Format'!X309</f>
        <v>96.2</v>
      </c>
      <c r="K309">
        <f>'Raw Data SWRI Format'!AP309</f>
        <v>98.5</v>
      </c>
      <c r="L309">
        <f>'Raw Data SWRI Format'!N309</f>
        <v>111.64</v>
      </c>
      <c r="M309" s="44">
        <f>'Raw Data SWRI Format'!M309</f>
        <v>19</v>
      </c>
      <c r="N309">
        <f>'Raw Data SWRI Format'!V309</f>
        <v>22</v>
      </c>
      <c r="O309">
        <f>'Raw Data SWRI Format'!O309</f>
        <v>595.70000000000005</v>
      </c>
      <c r="P309">
        <f>'Raw Data SWRI Format'!P309</f>
        <v>368.7</v>
      </c>
      <c r="Q309">
        <f>'Raw Data SWRI Format'!T309</f>
        <v>99.6</v>
      </c>
      <c r="R309">
        <f>'Raw Data SWRI Format'!U309</f>
        <v>5.4</v>
      </c>
      <c r="S309">
        <f>'Raw Data SWRI Format'!AQ309</f>
        <v>102.9</v>
      </c>
      <c r="T309">
        <f>'Raw Data SWRI Format'!AH309</f>
        <v>0.72785</v>
      </c>
      <c r="U309">
        <f>'Raw Data SWRI Format'!AI309</f>
        <v>90</v>
      </c>
      <c r="V309">
        <f>'Raw Data SWRI Format'!AL309</f>
        <v>84</v>
      </c>
      <c r="W309">
        <f>'Raw Data SWRI Format'!AJ309</f>
        <v>1.498</v>
      </c>
      <c r="X309">
        <f>'Raw Data SWRI Format'!AM309</f>
        <v>0.7278</v>
      </c>
      <c r="Y309">
        <f>'Raw Data SWRI Format'!AK309</f>
        <v>8.0599999999999997E-4</v>
      </c>
      <c r="Z309" s="33">
        <f>100*(('Test Info and Baseline Info'!$C$20-'Test Data'!X309)/('Test Data'!X309-'Test Data'!Y309))</f>
        <v>13.635600844023479</v>
      </c>
      <c r="AA309" s="33">
        <f>100*(('Test Info and Baseline Info'!$C$22-(T309+'Test Info and Baseline Info'!$G$5*(90-'Test Data'!U309)))/((T309+'Test Info and Baseline Info'!$G$5*(90-'Test Data'!U309))-'Test Data'!Y309))</f>
        <v>13.458607732131753</v>
      </c>
    </row>
    <row r="310" spans="1:27">
      <c r="A310" s="15">
        <v>30.9</v>
      </c>
      <c r="B310">
        <f>'Raw Data SWRI Format'!L310</f>
        <v>1800</v>
      </c>
      <c r="C310">
        <f>'Raw Data SWRI Format'!Y310</f>
        <v>90</v>
      </c>
      <c r="D310">
        <f>'Raw Data SWRI Format'!AB310</f>
        <v>25</v>
      </c>
      <c r="E310" s="44">
        <f>'Raw Data SWRI Format'!AD310</f>
        <v>40.299999999999997</v>
      </c>
      <c r="F310" s="44">
        <f>'Raw Data SWRI Format'!AG310</f>
        <v>998.9</v>
      </c>
      <c r="G310">
        <f>'Raw Data SWRI Format'!AC310</f>
        <v>40</v>
      </c>
      <c r="H310">
        <f>'Raw Data SWRI Format'!AA310</f>
        <v>90</v>
      </c>
      <c r="I310">
        <f>'Raw Data SWRI Format'!AE310</f>
        <v>95.4</v>
      </c>
      <c r="J310">
        <f>'Raw Data SWRI Format'!X310</f>
        <v>96.1</v>
      </c>
      <c r="K310">
        <f>'Raw Data SWRI Format'!AP310</f>
        <v>98.6</v>
      </c>
      <c r="L310">
        <f>'Raw Data SWRI Format'!N310</f>
        <v>112.08</v>
      </c>
      <c r="M310" s="44">
        <f>'Raw Data SWRI Format'!M310</f>
        <v>20.8</v>
      </c>
      <c r="N310">
        <f>'Raw Data SWRI Format'!V310</f>
        <v>21.9</v>
      </c>
      <c r="O310">
        <f>'Raw Data SWRI Format'!O310</f>
        <v>598.79999999999995</v>
      </c>
      <c r="P310">
        <f>'Raw Data SWRI Format'!P310</f>
        <v>368.7</v>
      </c>
      <c r="Q310">
        <f>'Raw Data SWRI Format'!T310</f>
        <v>99.5</v>
      </c>
      <c r="R310">
        <f>'Raw Data SWRI Format'!U310</f>
        <v>5.4</v>
      </c>
      <c r="S310">
        <f>'Raw Data SWRI Format'!AQ310</f>
        <v>103.1</v>
      </c>
      <c r="T310">
        <f>'Raw Data SWRI Format'!AH310</f>
        <v>0.72736000000000001</v>
      </c>
      <c r="U310">
        <f>'Raw Data SWRI Format'!AI310</f>
        <v>90</v>
      </c>
      <c r="V310">
        <f>'Raw Data SWRI Format'!AL310</f>
        <v>84</v>
      </c>
      <c r="W310">
        <f>'Raw Data SWRI Format'!AJ310</f>
        <v>1.496</v>
      </c>
      <c r="X310">
        <f>'Raw Data SWRI Format'!AM310</f>
        <v>0.72729999999999995</v>
      </c>
      <c r="Y310">
        <f>'Raw Data SWRI Format'!AK310</f>
        <v>8.0599999999999997E-4</v>
      </c>
      <c r="Z310" s="33">
        <f>100*(('Test Info and Baseline Info'!$C$20-'Test Data'!X310)/('Test Data'!X310-'Test Data'!Y310))</f>
        <v>13.713809061052137</v>
      </c>
      <c r="AA310" s="33">
        <f>100*(('Test Info and Baseline Info'!$C$22-(T310+'Test Info and Baseline Info'!$G$5*(90-'Test Data'!U310)))/((T310+'Test Info and Baseline Info'!$G$5*(90-'Test Data'!U310))-'Test Data'!Y310))</f>
        <v>13.535126088356817</v>
      </c>
    </row>
    <row r="311" spans="1:27">
      <c r="A311" s="15">
        <v>31</v>
      </c>
      <c r="B311">
        <f>'Raw Data SWRI Format'!L311</f>
        <v>1800</v>
      </c>
      <c r="C311">
        <f>'Raw Data SWRI Format'!Y311</f>
        <v>89.9</v>
      </c>
      <c r="D311">
        <f>'Raw Data SWRI Format'!AB311</f>
        <v>24.9</v>
      </c>
      <c r="E311" s="44">
        <f>'Raw Data SWRI Format'!AD311</f>
        <v>40.299999999999997</v>
      </c>
      <c r="F311" s="44">
        <f>'Raw Data SWRI Format'!AG311</f>
        <v>998.9</v>
      </c>
      <c r="G311">
        <f>'Raw Data SWRI Format'!AC311</f>
        <v>40</v>
      </c>
      <c r="H311">
        <f>'Raw Data SWRI Format'!AA311</f>
        <v>89.9</v>
      </c>
      <c r="I311">
        <f>'Raw Data SWRI Format'!AE311</f>
        <v>95.3</v>
      </c>
      <c r="J311">
        <f>'Raw Data SWRI Format'!X311</f>
        <v>96</v>
      </c>
      <c r="K311">
        <f>'Raw Data SWRI Format'!AP311</f>
        <v>98.5</v>
      </c>
      <c r="L311">
        <f>'Raw Data SWRI Format'!N311</f>
        <v>112.91</v>
      </c>
      <c r="M311" s="44">
        <f>'Raw Data SWRI Format'!M311</f>
        <v>20.3</v>
      </c>
      <c r="N311">
        <f>'Raw Data SWRI Format'!V311</f>
        <v>21.9</v>
      </c>
      <c r="O311">
        <f>'Raw Data SWRI Format'!O311</f>
        <v>584.79999999999995</v>
      </c>
      <c r="P311">
        <f>'Raw Data SWRI Format'!P311</f>
        <v>369.1</v>
      </c>
      <c r="Q311">
        <f>'Raw Data SWRI Format'!T311</f>
        <v>99.6</v>
      </c>
      <c r="R311">
        <f>'Raw Data SWRI Format'!U311</f>
        <v>5.5</v>
      </c>
      <c r="S311">
        <f>'Raw Data SWRI Format'!AQ311</f>
        <v>103</v>
      </c>
      <c r="T311">
        <f>'Raw Data SWRI Format'!AH311</f>
        <v>0.72802999999999995</v>
      </c>
      <c r="U311">
        <f>'Raw Data SWRI Format'!AI311</f>
        <v>89.9</v>
      </c>
      <c r="V311">
        <f>'Raw Data SWRI Format'!AL311</f>
        <v>83.9</v>
      </c>
      <c r="W311">
        <f>'Raw Data SWRI Format'!AJ311</f>
        <v>1.502</v>
      </c>
      <c r="X311">
        <f>'Raw Data SWRI Format'!AM311</f>
        <v>0.72789999999999999</v>
      </c>
      <c r="Y311">
        <f>'Raw Data SWRI Format'!AK311</f>
        <v>8.0500000000000005E-4</v>
      </c>
      <c r="Z311" s="33">
        <f>100*(('Test Info and Baseline Info'!$C$20-'Test Data'!X311)/('Test Data'!X311-'Test Data'!Y311))</f>
        <v>13.619953376106295</v>
      </c>
      <c r="AA311" s="33">
        <f>100*(('Test Info and Baseline Info'!$C$22-(T311+'Test Info and Baseline Info'!$G$5*(90-'Test Data'!U311)))/((T311+'Test Info and Baseline Info'!$G$5*(90-'Test Data'!U311))-'Test Data'!Y311))</f>
        <v>13.440227930918391</v>
      </c>
    </row>
    <row r="312" spans="1:27">
      <c r="A312" s="15">
        <v>31.1</v>
      </c>
      <c r="B312">
        <f>'Raw Data SWRI Format'!L312</f>
        <v>1800</v>
      </c>
      <c r="C312">
        <f>'Raw Data SWRI Format'!Y312</f>
        <v>90.1</v>
      </c>
      <c r="D312">
        <f>'Raw Data SWRI Format'!AB312</f>
        <v>25.2</v>
      </c>
      <c r="E312" s="44">
        <f>'Raw Data SWRI Format'!AD312</f>
        <v>40.1</v>
      </c>
      <c r="F312" s="44">
        <f>'Raw Data SWRI Format'!AG312</f>
        <v>998.9</v>
      </c>
      <c r="G312">
        <f>'Raw Data SWRI Format'!AC312</f>
        <v>40</v>
      </c>
      <c r="H312">
        <f>'Raw Data SWRI Format'!AA312</f>
        <v>90</v>
      </c>
      <c r="I312">
        <f>'Raw Data SWRI Format'!AE312</f>
        <v>95.5</v>
      </c>
      <c r="J312">
        <f>'Raw Data SWRI Format'!X312</f>
        <v>96</v>
      </c>
      <c r="K312">
        <f>'Raw Data SWRI Format'!AP312</f>
        <v>98.6</v>
      </c>
      <c r="L312">
        <f>'Raw Data SWRI Format'!N312</f>
        <v>113.24</v>
      </c>
      <c r="M312" s="44">
        <f>'Raw Data SWRI Format'!M312</f>
        <v>20.2</v>
      </c>
      <c r="N312">
        <f>'Raw Data SWRI Format'!V312</f>
        <v>21.7</v>
      </c>
      <c r="O312">
        <f>'Raw Data SWRI Format'!O312</f>
        <v>594.70000000000005</v>
      </c>
      <c r="P312">
        <f>'Raw Data SWRI Format'!P312</f>
        <v>368.9</v>
      </c>
      <c r="Q312">
        <f>'Raw Data SWRI Format'!T312</f>
        <v>99.4</v>
      </c>
      <c r="R312">
        <f>'Raw Data SWRI Format'!U312</f>
        <v>5.4</v>
      </c>
      <c r="S312">
        <f>'Raw Data SWRI Format'!AQ312</f>
        <v>103</v>
      </c>
      <c r="T312">
        <f>'Raw Data SWRI Format'!AH312</f>
        <v>0.72772999999999999</v>
      </c>
      <c r="U312">
        <f>'Raw Data SWRI Format'!AI312</f>
        <v>90</v>
      </c>
      <c r="V312">
        <f>'Raw Data SWRI Format'!AL312</f>
        <v>84.1</v>
      </c>
      <c r="W312">
        <f>'Raw Data SWRI Format'!AJ312</f>
        <v>1.504</v>
      </c>
      <c r="X312">
        <f>'Raw Data SWRI Format'!AM312</f>
        <v>0.72770000000000001</v>
      </c>
      <c r="Y312">
        <f>'Raw Data SWRI Format'!AK312</f>
        <v>8.0699999999999999E-4</v>
      </c>
      <c r="Z312" s="33">
        <f>100*(('Test Info and Baseline Info'!$C$20-'Test Data'!X312)/('Test Data'!X312-'Test Data'!Y312))</f>
        <v>13.651252660295263</v>
      </c>
      <c r="AA312" s="33">
        <f>100*(('Test Info and Baseline Info'!$C$22-(T312+'Test Info and Baseline Info'!$G$5*(90-'Test Data'!U312)))/((T312+'Test Info and Baseline Info'!$G$5*(90-'Test Data'!U312))-'Test Data'!Y312))</f>
        <v>13.477355923529727</v>
      </c>
    </row>
    <row r="313" spans="1:27">
      <c r="A313" s="15">
        <v>31.2</v>
      </c>
      <c r="B313">
        <f>'Raw Data SWRI Format'!L313</f>
        <v>1800</v>
      </c>
      <c r="C313">
        <f>'Raw Data SWRI Format'!Y313</f>
        <v>90</v>
      </c>
      <c r="D313">
        <f>'Raw Data SWRI Format'!AB313</f>
        <v>25</v>
      </c>
      <c r="E313" s="44">
        <f>'Raw Data SWRI Format'!AD313</f>
        <v>39.9</v>
      </c>
      <c r="F313" s="44">
        <f>'Raw Data SWRI Format'!AG313</f>
        <v>998.9</v>
      </c>
      <c r="G313">
        <f>'Raw Data SWRI Format'!AC313</f>
        <v>40</v>
      </c>
      <c r="H313">
        <f>'Raw Data SWRI Format'!AA313</f>
        <v>90</v>
      </c>
      <c r="I313">
        <f>'Raw Data SWRI Format'!AE313</f>
        <v>95.5</v>
      </c>
      <c r="J313">
        <f>'Raw Data SWRI Format'!X313</f>
        <v>96</v>
      </c>
      <c r="K313">
        <f>'Raw Data SWRI Format'!AP313</f>
        <v>98.6</v>
      </c>
      <c r="L313">
        <f>'Raw Data SWRI Format'!N313</f>
        <v>113.61</v>
      </c>
      <c r="M313" s="44">
        <f>'Raw Data SWRI Format'!M313</f>
        <v>18.8</v>
      </c>
      <c r="N313">
        <f>'Raw Data SWRI Format'!V313</f>
        <v>21.9</v>
      </c>
      <c r="O313">
        <f>'Raw Data SWRI Format'!O313</f>
        <v>585.1</v>
      </c>
      <c r="P313">
        <f>'Raw Data SWRI Format'!P313</f>
        <v>368.7</v>
      </c>
      <c r="Q313">
        <f>'Raw Data SWRI Format'!T313</f>
        <v>99.4</v>
      </c>
      <c r="R313">
        <f>'Raw Data SWRI Format'!U313</f>
        <v>5.4</v>
      </c>
      <c r="S313">
        <f>'Raw Data SWRI Format'!AQ313</f>
        <v>102.9</v>
      </c>
      <c r="T313">
        <f>'Raw Data SWRI Format'!AH313</f>
        <v>0.72809000000000001</v>
      </c>
      <c r="U313">
        <f>'Raw Data SWRI Format'!AI313</f>
        <v>90</v>
      </c>
      <c r="V313">
        <f>'Raw Data SWRI Format'!AL313</f>
        <v>84</v>
      </c>
      <c r="W313">
        <f>'Raw Data SWRI Format'!AJ313</f>
        <v>1.498</v>
      </c>
      <c r="X313">
        <f>'Raw Data SWRI Format'!AM313</f>
        <v>0.72809999999999997</v>
      </c>
      <c r="Y313">
        <f>'Raw Data SWRI Format'!AK313</f>
        <v>8.0599999999999997E-4</v>
      </c>
      <c r="Z313" s="33">
        <f>100*(('Test Info and Baseline Info'!$C$20-'Test Data'!X313)/('Test Data'!X313-'Test Data'!Y313))</f>
        <v>13.588727529719769</v>
      </c>
      <c r="AA313" s="33">
        <f>100*(('Test Info and Baseline Info'!$C$22-(T313+'Test Info and Baseline Info'!$G$5*(90-'Test Data'!U313)))/((T313+'Test Info and Baseline Info'!$G$5*(90-'Test Data'!U313))-'Test Data'!Y313))</f>
        <v>13.42116697191193</v>
      </c>
    </row>
    <row r="314" spans="1:27">
      <c r="A314" s="15">
        <v>31.3</v>
      </c>
      <c r="B314">
        <f>'Raw Data SWRI Format'!L314</f>
        <v>1800</v>
      </c>
      <c r="C314">
        <f>'Raw Data SWRI Format'!Y314</f>
        <v>90</v>
      </c>
      <c r="D314">
        <f>'Raw Data SWRI Format'!AB314</f>
        <v>24.9</v>
      </c>
      <c r="E314" s="44">
        <f>'Raw Data SWRI Format'!AD314</f>
        <v>39.9</v>
      </c>
      <c r="F314" s="44">
        <f>'Raw Data SWRI Format'!AG314</f>
        <v>998.9</v>
      </c>
      <c r="G314">
        <f>'Raw Data SWRI Format'!AC314</f>
        <v>40</v>
      </c>
      <c r="H314">
        <f>'Raw Data SWRI Format'!AA314</f>
        <v>90.1</v>
      </c>
      <c r="I314">
        <f>'Raw Data SWRI Format'!AE314</f>
        <v>95.5</v>
      </c>
      <c r="J314">
        <f>'Raw Data SWRI Format'!X314</f>
        <v>96</v>
      </c>
      <c r="K314">
        <f>'Raw Data SWRI Format'!AP314</f>
        <v>98.6</v>
      </c>
      <c r="L314">
        <f>'Raw Data SWRI Format'!N314</f>
        <v>113.73</v>
      </c>
      <c r="M314" s="44">
        <f>'Raw Data SWRI Format'!M314</f>
        <v>19.8</v>
      </c>
      <c r="N314">
        <f>'Raw Data SWRI Format'!V314</f>
        <v>21.8</v>
      </c>
      <c r="O314">
        <f>'Raw Data SWRI Format'!O314</f>
        <v>593.5</v>
      </c>
      <c r="P314">
        <f>'Raw Data SWRI Format'!P314</f>
        <v>368.8</v>
      </c>
      <c r="Q314">
        <f>'Raw Data SWRI Format'!T314</f>
        <v>99.7</v>
      </c>
      <c r="R314">
        <f>'Raw Data SWRI Format'!U314</f>
        <v>5.5</v>
      </c>
      <c r="S314">
        <f>'Raw Data SWRI Format'!AQ314</f>
        <v>103</v>
      </c>
      <c r="T314">
        <f>'Raw Data SWRI Format'!AH314</f>
        <v>0.72760000000000002</v>
      </c>
      <c r="U314">
        <f>'Raw Data SWRI Format'!AI314</f>
        <v>90</v>
      </c>
      <c r="V314">
        <f>'Raw Data SWRI Format'!AL314</f>
        <v>84.1</v>
      </c>
      <c r="W314">
        <f>'Raw Data SWRI Format'!AJ314</f>
        <v>1.4950000000000001</v>
      </c>
      <c r="X314">
        <f>'Raw Data SWRI Format'!AM314</f>
        <v>0.72770000000000001</v>
      </c>
      <c r="Y314">
        <f>'Raw Data SWRI Format'!AK314</f>
        <v>8.0699999999999999E-4</v>
      </c>
      <c r="Z314" s="33">
        <f>100*(('Test Info and Baseline Info'!$C$20-'Test Data'!X314)/('Test Data'!X314-'Test Data'!Y314))</f>
        <v>13.651252660295263</v>
      </c>
      <c r="AA314" s="33">
        <f>100*(('Test Info and Baseline Info'!$C$22-(T314+'Test Info and Baseline Info'!$G$5*(90-'Test Data'!U314)))/((T314+'Test Info and Baseline Info'!$G$5*(90-'Test Data'!U314))-'Test Data'!Y314))</f>
        <v>13.49765338961712</v>
      </c>
    </row>
    <row r="315" spans="1:27">
      <c r="A315" s="15">
        <v>31.4</v>
      </c>
      <c r="B315">
        <f>'Raw Data SWRI Format'!L315</f>
        <v>1800</v>
      </c>
      <c r="C315">
        <f>'Raw Data SWRI Format'!Y315</f>
        <v>90</v>
      </c>
      <c r="D315">
        <f>'Raw Data SWRI Format'!AB315</f>
        <v>25</v>
      </c>
      <c r="E315" s="44">
        <f>'Raw Data SWRI Format'!AD315</f>
        <v>39.799999999999997</v>
      </c>
      <c r="F315" s="44">
        <f>'Raw Data SWRI Format'!AG315</f>
        <v>998.9</v>
      </c>
      <c r="G315">
        <f>'Raw Data SWRI Format'!AC315</f>
        <v>39.9</v>
      </c>
      <c r="H315">
        <f>'Raw Data SWRI Format'!AA315</f>
        <v>90</v>
      </c>
      <c r="I315">
        <f>'Raw Data SWRI Format'!AE315</f>
        <v>95.5</v>
      </c>
      <c r="J315">
        <f>'Raw Data SWRI Format'!X315</f>
        <v>96</v>
      </c>
      <c r="K315">
        <f>'Raw Data SWRI Format'!AP315</f>
        <v>98.6</v>
      </c>
      <c r="L315">
        <f>'Raw Data SWRI Format'!N315</f>
        <v>114.68</v>
      </c>
      <c r="M315" s="44">
        <f>'Raw Data SWRI Format'!M315</f>
        <v>19.8</v>
      </c>
      <c r="N315">
        <f>'Raw Data SWRI Format'!V315</f>
        <v>21.7</v>
      </c>
      <c r="O315">
        <f>'Raw Data SWRI Format'!O315</f>
        <v>597.5</v>
      </c>
      <c r="P315">
        <f>'Raw Data SWRI Format'!P315</f>
        <v>368.9</v>
      </c>
      <c r="Q315">
        <f>'Raw Data SWRI Format'!T315</f>
        <v>99.6</v>
      </c>
      <c r="R315">
        <f>'Raw Data SWRI Format'!U315</f>
        <v>5.5</v>
      </c>
      <c r="S315">
        <f>'Raw Data SWRI Format'!AQ315</f>
        <v>103.1</v>
      </c>
      <c r="T315">
        <f>'Raw Data SWRI Format'!AH315</f>
        <v>0.72790999999999995</v>
      </c>
      <c r="U315">
        <f>'Raw Data SWRI Format'!AI315</f>
        <v>90</v>
      </c>
      <c r="V315">
        <f>'Raw Data SWRI Format'!AL315</f>
        <v>84</v>
      </c>
      <c r="W315">
        <f>'Raw Data SWRI Format'!AJ315</f>
        <v>1.4950000000000001</v>
      </c>
      <c r="X315">
        <f>'Raw Data SWRI Format'!AM315</f>
        <v>0.72789999999999999</v>
      </c>
      <c r="Y315">
        <f>'Raw Data SWRI Format'!AK315</f>
        <v>8.0599999999999997E-4</v>
      </c>
      <c r="Z315" s="33">
        <f>100*(('Test Info and Baseline Info'!$C$20-'Test Data'!X315)/('Test Data'!X315-'Test Data'!Y315))</f>
        <v>13.619972108145584</v>
      </c>
      <c r="AA315" s="33">
        <f>100*(('Test Info and Baseline Info'!$C$22-(T315+'Test Info and Baseline Info'!$G$5*(90-'Test Data'!U315)))/((T315+'Test Info and Baseline Info'!$G$5*(90-'Test Data'!U315))-'Test Data'!Y315))</f>
        <v>13.449245224892181</v>
      </c>
    </row>
    <row r="316" spans="1:27">
      <c r="A316" s="15">
        <v>31.5</v>
      </c>
      <c r="B316">
        <f>'Raw Data SWRI Format'!L316</f>
        <v>1800</v>
      </c>
      <c r="C316">
        <f>'Raw Data SWRI Format'!Y316</f>
        <v>90</v>
      </c>
      <c r="D316">
        <f>'Raw Data SWRI Format'!AB316</f>
        <v>25.1</v>
      </c>
      <c r="E316" s="44">
        <f>'Raw Data SWRI Format'!AD316</f>
        <v>39.9</v>
      </c>
      <c r="F316" s="44">
        <f>'Raw Data SWRI Format'!AG316</f>
        <v>998.9</v>
      </c>
      <c r="G316">
        <f>'Raw Data SWRI Format'!AC316</f>
        <v>39.9</v>
      </c>
      <c r="H316">
        <f>'Raw Data SWRI Format'!AA316</f>
        <v>90</v>
      </c>
      <c r="I316">
        <f>'Raw Data SWRI Format'!AE316</f>
        <v>95.5</v>
      </c>
      <c r="J316">
        <f>'Raw Data SWRI Format'!X316</f>
        <v>96</v>
      </c>
      <c r="K316">
        <f>'Raw Data SWRI Format'!AP316</f>
        <v>98.5</v>
      </c>
      <c r="L316">
        <f>'Raw Data SWRI Format'!N316</f>
        <v>112.8</v>
      </c>
      <c r="M316" s="44">
        <f>'Raw Data SWRI Format'!M316</f>
        <v>19.899999999999999</v>
      </c>
      <c r="N316">
        <f>'Raw Data SWRI Format'!V316</f>
        <v>21.6</v>
      </c>
      <c r="O316">
        <f>'Raw Data SWRI Format'!O316</f>
        <v>597.29999999999995</v>
      </c>
      <c r="P316">
        <f>'Raw Data SWRI Format'!P316</f>
        <v>368.6</v>
      </c>
      <c r="Q316">
        <f>'Raw Data SWRI Format'!T316</f>
        <v>99.6</v>
      </c>
      <c r="R316">
        <f>'Raw Data SWRI Format'!U316</f>
        <v>5.4</v>
      </c>
      <c r="S316">
        <f>'Raw Data SWRI Format'!AQ316</f>
        <v>103</v>
      </c>
      <c r="T316">
        <f>'Raw Data SWRI Format'!AH316</f>
        <v>0.72729999999999995</v>
      </c>
      <c r="U316">
        <f>'Raw Data SWRI Format'!AI316</f>
        <v>89.9</v>
      </c>
      <c r="V316">
        <f>'Raw Data SWRI Format'!AL316</f>
        <v>83.9</v>
      </c>
      <c r="W316">
        <f>'Raw Data SWRI Format'!AJ316</f>
        <v>1.4990000000000001</v>
      </c>
      <c r="X316">
        <f>'Raw Data SWRI Format'!AM316</f>
        <v>0.72719999999999996</v>
      </c>
      <c r="Y316">
        <f>'Raw Data SWRI Format'!AK316</f>
        <v>8.0500000000000005E-4</v>
      </c>
      <c r="Z316" s="33">
        <f>100*(('Test Info and Baseline Info'!$C$20-'Test Data'!X316)/('Test Data'!X316-'Test Data'!Y316))</f>
        <v>13.729444723600809</v>
      </c>
      <c r="AA316" s="33">
        <f>100*(('Test Info and Baseline Info'!$C$22-(T316+'Test Info and Baseline Info'!$G$5*(90-'Test Data'!U316)))/((T316+'Test Info and Baseline Info'!$G$5*(90-'Test Data'!U316))-'Test Data'!Y316))</f>
        <v>13.554225234223116</v>
      </c>
    </row>
    <row r="317" spans="1:27">
      <c r="A317" s="15">
        <v>31.6</v>
      </c>
      <c r="B317">
        <f>'Raw Data SWRI Format'!L317</f>
        <v>1800</v>
      </c>
      <c r="C317">
        <f>'Raw Data SWRI Format'!Y317</f>
        <v>90</v>
      </c>
      <c r="D317">
        <f>'Raw Data SWRI Format'!AB317</f>
        <v>24.9</v>
      </c>
      <c r="E317" s="44">
        <f>'Raw Data SWRI Format'!AD317</f>
        <v>39.9</v>
      </c>
      <c r="F317" s="44">
        <f>'Raw Data SWRI Format'!AG317</f>
        <v>998.9</v>
      </c>
      <c r="G317">
        <f>'Raw Data SWRI Format'!AC317</f>
        <v>40</v>
      </c>
      <c r="H317">
        <f>'Raw Data SWRI Format'!AA317</f>
        <v>90</v>
      </c>
      <c r="I317">
        <f>'Raw Data SWRI Format'!AE317</f>
        <v>95.5</v>
      </c>
      <c r="J317">
        <f>'Raw Data SWRI Format'!X317</f>
        <v>96</v>
      </c>
      <c r="K317">
        <f>'Raw Data SWRI Format'!AP317</f>
        <v>98.6</v>
      </c>
      <c r="L317">
        <f>'Raw Data SWRI Format'!N317</f>
        <v>112.51</v>
      </c>
      <c r="M317" s="44">
        <f>'Raw Data SWRI Format'!M317</f>
        <v>19.2</v>
      </c>
      <c r="N317">
        <f>'Raw Data SWRI Format'!V317</f>
        <v>21.6</v>
      </c>
      <c r="O317">
        <f>'Raw Data SWRI Format'!O317</f>
        <v>596.6</v>
      </c>
      <c r="P317">
        <f>'Raw Data SWRI Format'!P317</f>
        <v>368.7</v>
      </c>
      <c r="Q317">
        <f>'Raw Data SWRI Format'!T317</f>
        <v>99.7</v>
      </c>
      <c r="R317">
        <f>'Raw Data SWRI Format'!U317</f>
        <v>5.4</v>
      </c>
      <c r="S317">
        <f>'Raw Data SWRI Format'!AQ317</f>
        <v>103.1</v>
      </c>
      <c r="T317">
        <f>'Raw Data SWRI Format'!AH317</f>
        <v>0.72718000000000005</v>
      </c>
      <c r="U317">
        <f>'Raw Data SWRI Format'!AI317</f>
        <v>90</v>
      </c>
      <c r="V317">
        <f>'Raw Data SWRI Format'!AL317</f>
        <v>83.9</v>
      </c>
      <c r="W317">
        <f>'Raw Data SWRI Format'!AJ317</f>
        <v>1.502</v>
      </c>
      <c r="X317">
        <f>'Raw Data SWRI Format'!AM317</f>
        <v>0.72719999999999996</v>
      </c>
      <c r="Y317">
        <f>'Raw Data SWRI Format'!AK317</f>
        <v>8.0500000000000005E-4</v>
      </c>
      <c r="Z317" s="33">
        <f>100*(('Test Info and Baseline Info'!$C$20-'Test Data'!X317)/('Test Data'!X317-'Test Data'!Y317))</f>
        <v>13.729444723600809</v>
      </c>
      <c r="AA317" s="33">
        <f>100*(('Test Info and Baseline Info'!$C$22-(T317+'Test Info and Baseline Info'!$G$5*(90-'Test Data'!U317)))/((T317+'Test Info and Baseline Info'!$G$5*(90-'Test Data'!U317))-'Test Data'!Y317))</f>
        <v>13.563242127000505</v>
      </c>
    </row>
    <row r="318" spans="1:27">
      <c r="A318" s="15">
        <v>31.7</v>
      </c>
      <c r="B318">
        <f>'Raw Data SWRI Format'!L318</f>
        <v>1800</v>
      </c>
      <c r="C318">
        <f>'Raw Data SWRI Format'!Y318</f>
        <v>90</v>
      </c>
      <c r="D318">
        <f>'Raw Data SWRI Format'!AB318</f>
        <v>25.2</v>
      </c>
      <c r="E318" s="44">
        <f>'Raw Data SWRI Format'!AD318</f>
        <v>40.299999999999997</v>
      </c>
      <c r="F318" s="44">
        <f>'Raw Data SWRI Format'!AG318</f>
        <v>998.9</v>
      </c>
      <c r="G318">
        <f>'Raw Data SWRI Format'!AC318</f>
        <v>40.1</v>
      </c>
      <c r="H318">
        <f>'Raw Data SWRI Format'!AA318</f>
        <v>90.1</v>
      </c>
      <c r="I318">
        <f>'Raw Data SWRI Format'!AE318</f>
        <v>95.5</v>
      </c>
      <c r="J318">
        <f>'Raw Data SWRI Format'!X318</f>
        <v>96</v>
      </c>
      <c r="K318">
        <f>'Raw Data SWRI Format'!AP318</f>
        <v>98.6</v>
      </c>
      <c r="L318">
        <f>'Raw Data SWRI Format'!N318</f>
        <v>113.59</v>
      </c>
      <c r="M318" s="44">
        <f>'Raw Data SWRI Format'!M318</f>
        <v>19.899999999999999</v>
      </c>
      <c r="N318">
        <f>'Raw Data SWRI Format'!V318</f>
        <v>21.6</v>
      </c>
      <c r="O318">
        <f>'Raw Data SWRI Format'!O318</f>
        <v>595.29999999999995</v>
      </c>
      <c r="P318">
        <f>'Raw Data SWRI Format'!P318</f>
        <v>368.6</v>
      </c>
      <c r="Q318">
        <f>'Raw Data SWRI Format'!T318</f>
        <v>99.6</v>
      </c>
      <c r="R318">
        <f>'Raw Data SWRI Format'!U318</f>
        <v>5.4</v>
      </c>
      <c r="S318">
        <f>'Raw Data SWRI Format'!AQ318</f>
        <v>103</v>
      </c>
      <c r="T318">
        <f>'Raw Data SWRI Format'!AH318</f>
        <v>0.72802999999999995</v>
      </c>
      <c r="U318">
        <f>'Raw Data SWRI Format'!AI318</f>
        <v>90</v>
      </c>
      <c r="V318">
        <f>'Raw Data SWRI Format'!AL318</f>
        <v>84.1</v>
      </c>
      <c r="W318">
        <f>'Raw Data SWRI Format'!AJ318</f>
        <v>1.5009999999999999</v>
      </c>
      <c r="X318">
        <f>'Raw Data SWRI Format'!AM318</f>
        <v>0.72799999999999998</v>
      </c>
      <c r="Y318">
        <f>'Raw Data SWRI Format'!AK318</f>
        <v>8.0699999999999999E-4</v>
      </c>
      <c r="Z318" s="33">
        <f>100*(('Test Info and Baseline Info'!$C$20-'Test Data'!X318)/('Test Data'!X318-'Test Data'!Y318))</f>
        <v>13.60436637866427</v>
      </c>
      <c r="AA318" s="33">
        <f>100*(('Test Info and Baseline Info'!$C$22-(T318+'Test Info and Baseline Info'!$G$5*(90-'Test Data'!U318)))/((T318+'Test Info and Baseline Info'!$G$5*(90-'Test Data'!U318))-'Test Data'!Y318))</f>
        <v>13.43054331339906</v>
      </c>
    </row>
    <row r="319" spans="1:27">
      <c r="A319" s="15">
        <v>31.8</v>
      </c>
      <c r="B319">
        <f>'Raw Data SWRI Format'!L319</f>
        <v>1800</v>
      </c>
      <c r="C319">
        <f>'Raw Data SWRI Format'!Y319</f>
        <v>90</v>
      </c>
      <c r="D319">
        <f>'Raw Data SWRI Format'!AB319</f>
        <v>24.9</v>
      </c>
      <c r="E319" s="44">
        <f>'Raw Data SWRI Format'!AD319</f>
        <v>40.299999999999997</v>
      </c>
      <c r="F319" s="44">
        <f>'Raw Data SWRI Format'!AG319</f>
        <v>998.9</v>
      </c>
      <c r="G319">
        <f>'Raw Data SWRI Format'!AC319</f>
        <v>40</v>
      </c>
      <c r="H319">
        <f>'Raw Data SWRI Format'!AA319</f>
        <v>90</v>
      </c>
      <c r="I319">
        <f>'Raw Data SWRI Format'!AE319</f>
        <v>95.5</v>
      </c>
      <c r="J319">
        <f>'Raw Data SWRI Format'!X319</f>
        <v>96</v>
      </c>
      <c r="K319">
        <f>'Raw Data SWRI Format'!AP319</f>
        <v>98.6</v>
      </c>
      <c r="L319">
        <f>'Raw Data SWRI Format'!N319</f>
        <v>114.44</v>
      </c>
      <c r="M319" s="44">
        <f>'Raw Data SWRI Format'!M319</f>
        <v>19.399999999999999</v>
      </c>
      <c r="N319">
        <f>'Raw Data SWRI Format'!V319</f>
        <v>21.7</v>
      </c>
      <c r="O319">
        <f>'Raw Data SWRI Format'!O319</f>
        <v>593.29999999999995</v>
      </c>
      <c r="P319">
        <f>'Raw Data SWRI Format'!P319</f>
        <v>369</v>
      </c>
      <c r="Q319">
        <f>'Raw Data SWRI Format'!T319</f>
        <v>99.6</v>
      </c>
      <c r="R319">
        <f>'Raw Data SWRI Format'!U319</f>
        <v>5.4</v>
      </c>
      <c r="S319">
        <f>'Raw Data SWRI Format'!AQ319</f>
        <v>103</v>
      </c>
      <c r="T319">
        <f>'Raw Data SWRI Format'!AH319</f>
        <v>0.72833999999999999</v>
      </c>
      <c r="U319">
        <f>'Raw Data SWRI Format'!AI319</f>
        <v>90</v>
      </c>
      <c r="V319">
        <f>'Raw Data SWRI Format'!AL319</f>
        <v>84.2</v>
      </c>
      <c r="W319">
        <f>'Raw Data SWRI Format'!AJ319</f>
        <v>1.506</v>
      </c>
      <c r="X319">
        <f>'Raw Data SWRI Format'!AM319</f>
        <v>0.72840000000000005</v>
      </c>
      <c r="Y319">
        <f>'Raw Data SWRI Format'!AK319</f>
        <v>8.0699999999999999E-4</v>
      </c>
      <c r="Z319" s="33">
        <f>100*(('Test Info and Baseline Info'!$C$20-'Test Data'!X319)/('Test Data'!X319-'Test Data'!Y319))</f>
        <v>13.541911480731672</v>
      </c>
      <c r="AA319" s="33">
        <f>100*(('Test Info and Baseline Info'!$C$22-(T319+'Test Info and Baseline Info'!$G$5*(90-'Test Data'!U319)))/((T319+'Test Info and Baseline Info'!$G$5*(90-'Test Data'!U319))-'Test Data'!Y319))</f>
        <v>13.382210841295173</v>
      </c>
    </row>
    <row r="320" spans="1:27">
      <c r="A320" s="15">
        <v>31.9</v>
      </c>
      <c r="B320">
        <f>'Raw Data SWRI Format'!L320</f>
        <v>1800</v>
      </c>
      <c r="C320">
        <f>'Raw Data SWRI Format'!Y320</f>
        <v>90</v>
      </c>
      <c r="D320">
        <f>'Raw Data SWRI Format'!AB320</f>
        <v>25.2</v>
      </c>
      <c r="E320" s="44">
        <f>'Raw Data SWRI Format'!AD320</f>
        <v>39.9</v>
      </c>
      <c r="F320" s="44">
        <f>'Raw Data SWRI Format'!AG320</f>
        <v>998.9</v>
      </c>
      <c r="G320">
        <f>'Raw Data SWRI Format'!AC320</f>
        <v>39.9</v>
      </c>
      <c r="H320">
        <f>'Raw Data SWRI Format'!AA320</f>
        <v>90</v>
      </c>
      <c r="I320">
        <f>'Raw Data SWRI Format'!AE320</f>
        <v>95.5</v>
      </c>
      <c r="J320">
        <f>'Raw Data SWRI Format'!X320</f>
        <v>96</v>
      </c>
      <c r="K320">
        <f>'Raw Data SWRI Format'!AP320</f>
        <v>98.6</v>
      </c>
      <c r="L320">
        <f>'Raw Data SWRI Format'!N320</f>
        <v>113.64</v>
      </c>
      <c r="M320" s="44">
        <f>'Raw Data SWRI Format'!M320</f>
        <v>19.5</v>
      </c>
      <c r="N320">
        <f>'Raw Data SWRI Format'!V320</f>
        <v>21.6</v>
      </c>
      <c r="O320">
        <f>'Raw Data SWRI Format'!O320</f>
        <v>595.9</v>
      </c>
      <c r="P320">
        <f>'Raw Data SWRI Format'!P320</f>
        <v>368.3</v>
      </c>
      <c r="Q320">
        <f>'Raw Data SWRI Format'!T320</f>
        <v>99.4</v>
      </c>
      <c r="R320">
        <f>'Raw Data SWRI Format'!U320</f>
        <v>5.4</v>
      </c>
      <c r="S320">
        <f>'Raw Data SWRI Format'!AQ320</f>
        <v>103</v>
      </c>
      <c r="T320">
        <f>'Raw Data SWRI Format'!AH320</f>
        <v>0.72748000000000002</v>
      </c>
      <c r="U320">
        <f>'Raw Data SWRI Format'!AI320</f>
        <v>90</v>
      </c>
      <c r="V320">
        <f>'Raw Data SWRI Format'!AL320</f>
        <v>83.9</v>
      </c>
      <c r="W320">
        <f>'Raw Data SWRI Format'!AJ320</f>
        <v>1.5009999999999999</v>
      </c>
      <c r="X320">
        <f>'Raw Data SWRI Format'!AM320</f>
        <v>0.72740000000000005</v>
      </c>
      <c r="Y320">
        <f>'Raw Data SWRI Format'!AK320</f>
        <v>8.0500000000000005E-4</v>
      </c>
      <c r="Z320" s="33">
        <f>100*(('Test Info and Baseline Info'!$C$20-'Test Data'!X320)/('Test Data'!X320-'Test Data'!Y320))</f>
        <v>13.698139954169791</v>
      </c>
      <c r="AA320" s="33">
        <f>100*(('Test Info and Baseline Info'!$C$22-(T320+'Test Info and Baseline Info'!$G$5*(90-'Test Data'!U320)))/((T320+'Test Info and Baseline Info'!$G$5*(90-'Test Data'!U320))-'Test Data'!Y320))</f>
        <v>13.516358757353695</v>
      </c>
    </row>
    <row r="321" spans="1:27">
      <c r="A321" s="15">
        <v>32</v>
      </c>
      <c r="B321">
        <f>'Raw Data SWRI Format'!L321</f>
        <v>1800</v>
      </c>
      <c r="C321">
        <f>'Raw Data SWRI Format'!Y321</f>
        <v>90</v>
      </c>
      <c r="D321">
        <f>'Raw Data SWRI Format'!AB321</f>
        <v>25.3</v>
      </c>
      <c r="E321" s="44">
        <f>'Raw Data SWRI Format'!AD321</f>
        <v>39.799999999999997</v>
      </c>
      <c r="F321" s="44">
        <f>'Raw Data SWRI Format'!AG321</f>
        <v>998.9</v>
      </c>
      <c r="G321">
        <f>'Raw Data SWRI Format'!AC321</f>
        <v>40</v>
      </c>
      <c r="H321">
        <f>'Raw Data SWRI Format'!AA321</f>
        <v>90</v>
      </c>
      <c r="I321">
        <f>'Raw Data SWRI Format'!AE321</f>
        <v>95.5</v>
      </c>
      <c r="J321">
        <f>'Raw Data SWRI Format'!X321</f>
        <v>96</v>
      </c>
      <c r="K321">
        <f>'Raw Data SWRI Format'!AP321</f>
        <v>98.5</v>
      </c>
      <c r="L321">
        <f>'Raw Data SWRI Format'!N321</f>
        <v>113.47</v>
      </c>
      <c r="M321" s="44">
        <f>'Raw Data SWRI Format'!M321</f>
        <v>19.8</v>
      </c>
      <c r="N321">
        <f>'Raw Data SWRI Format'!V321</f>
        <v>21.6</v>
      </c>
      <c r="O321">
        <f>'Raw Data SWRI Format'!O321</f>
        <v>593.9</v>
      </c>
      <c r="P321">
        <f>'Raw Data SWRI Format'!P321</f>
        <v>368.6</v>
      </c>
      <c r="Q321">
        <f>'Raw Data SWRI Format'!T321</f>
        <v>99.5</v>
      </c>
      <c r="R321">
        <f>'Raw Data SWRI Format'!U321</f>
        <v>5.4</v>
      </c>
      <c r="S321">
        <f>'Raw Data SWRI Format'!AQ321</f>
        <v>102.9</v>
      </c>
      <c r="T321">
        <f>'Raw Data SWRI Format'!AH321</f>
        <v>0.72779000000000005</v>
      </c>
      <c r="U321">
        <f>'Raw Data SWRI Format'!AI321</f>
        <v>90.1</v>
      </c>
      <c r="V321">
        <f>'Raw Data SWRI Format'!AL321</f>
        <v>83.9</v>
      </c>
      <c r="W321">
        <f>'Raw Data SWRI Format'!AJ321</f>
        <v>1.5009999999999999</v>
      </c>
      <c r="X321">
        <f>'Raw Data SWRI Format'!AM321</f>
        <v>0.72789999999999999</v>
      </c>
      <c r="Y321">
        <f>'Raw Data SWRI Format'!AK321</f>
        <v>8.0500000000000005E-4</v>
      </c>
      <c r="Z321" s="33">
        <f>100*(('Test Info and Baseline Info'!$C$20-'Test Data'!X321)/('Test Data'!X321-'Test Data'!Y321))</f>
        <v>13.619953376106295</v>
      </c>
      <c r="AA321" s="33">
        <f>100*(('Test Info and Baseline Info'!$C$22-(T321+'Test Info and Baseline Info'!$G$5*(90-'Test Data'!U321)))/((T321+'Test Info and Baseline Info'!$G$5*(90-'Test Data'!U321))-'Test Data'!Y321))</f>
        <v>13.458226952706202</v>
      </c>
    </row>
    <row r="322" spans="1:27">
      <c r="A322" s="15">
        <v>32.1</v>
      </c>
      <c r="B322">
        <f>'Raw Data SWRI Format'!L322</f>
        <v>1800</v>
      </c>
      <c r="C322">
        <f>'Raw Data SWRI Format'!Y322</f>
        <v>90</v>
      </c>
      <c r="D322">
        <f>'Raw Data SWRI Format'!AB322</f>
        <v>25.1</v>
      </c>
      <c r="E322" s="44">
        <f>'Raw Data SWRI Format'!AD322</f>
        <v>39.799999999999997</v>
      </c>
      <c r="F322" s="44">
        <f>'Raw Data SWRI Format'!AG322</f>
        <v>998.9</v>
      </c>
      <c r="G322">
        <f>'Raw Data SWRI Format'!AC322</f>
        <v>40</v>
      </c>
      <c r="H322">
        <f>'Raw Data SWRI Format'!AA322</f>
        <v>90</v>
      </c>
      <c r="I322">
        <f>'Raw Data SWRI Format'!AE322</f>
        <v>95.5</v>
      </c>
      <c r="J322">
        <f>'Raw Data SWRI Format'!X322</f>
        <v>96</v>
      </c>
      <c r="K322">
        <f>'Raw Data SWRI Format'!AP322</f>
        <v>98.6</v>
      </c>
      <c r="L322">
        <f>'Raw Data SWRI Format'!N322</f>
        <v>113.12</v>
      </c>
      <c r="M322" s="44">
        <f>'Raw Data SWRI Format'!M322</f>
        <v>19.3</v>
      </c>
      <c r="N322">
        <f>'Raw Data SWRI Format'!V322</f>
        <v>21.6</v>
      </c>
      <c r="O322">
        <f>'Raw Data SWRI Format'!O322</f>
        <v>596.6</v>
      </c>
      <c r="P322">
        <f>'Raw Data SWRI Format'!P322</f>
        <v>368.6</v>
      </c>
      <c r="Q322">
        <f>'Raw Data SWRI Format'!T322</f>
        <v>99.6</v>
      </c>
      <c r="R322">
        <f>'Raw Data SWRI Format'!U322</f>
        <v>5.4</v>
      </c>
      <c r="S322">
        <f>'Raw Data SWRI Format'!AQ322</f>
        <v>103.1</v>
      </c>
      <c r="T322">
        <f>'Raw Data SWRI Format'!AH322</f>
        <v>0.72772999999999999</v>
      </c>
      <c r="U322">
        <f>'Raw Data SWRI Format'!AI322</f>
        <v>90</v>
      </c>
      <c r="V322">
        <f>'Raw Data SWRI Format'!AL322</f>
        <v>84</v>
      </c>
      <c r="W322">
        <f>'Raw Data SWRI Format'!AJ322</f>
        <v>1.4990000000000001</v>
      </c>
      <c r="X322">
        <f>'Raw Data SWRI Format'!AM322</f>
        <v>0.72770000000000001</v>
      </c>
      <c r="Y322">
        <f>'Raw Data SWRI Format'!AK322</f>
        <v>8.0599999999999997E-4</v>
      </c>
      <c r="Z322" s="33">
        <f>100*(('Test Info and Baseline Info'!$C$20-'Test Data'!X322)/('Test Data'!X322-'Test Data'!Y322))</f>
        <v>13.651233880043037</v>
      </c>
      <c r="AA322" s="33">
        <f>100*(('Test Info and Baseline Info'!$C$22-(T322+'Test Info and Baseline Info'!$G$5*(90-'Test Data'!U322)))/((T322+'Test Info and Baseline Info'!$G$5*(90-'Test Data'!U322))-'Test Data'!Y322))</f>
        <v>13.477337383275282</v>
      </c>
    </row>
    <row r="323" spans="1:27">
      <c r="A323" s="15">
        <v>32.200000000000003</v>
      </c>
      <c r="B323">
        <f>'Raw Data SWRI Format'!L323</f>
        <v>1800</v>
      </c>
      <c r="C323">
        <f>'Raw Data SWRI Format'!Y323</f>
        <v>90.1</v>
      </c>
      <c r="D323">
        <f>'Raw Data SWRI Format'!AB323</f>
        <v>25.2</v>
      </c>
      <c r="E323" s="44">
        <f>'Raw Data SWRI Format'!AD323</f>
        <v>39.700000000000003</v>
      </c>
      <c r="F323" s="44">
        <f>'Raw Data SWRI Format'!AG323</f>
        <v>998.9</v>
      </c>
      <c r="G323">
        <f>'Raw Data SWRI Format'!AC323</f>
        <v>40.1</v>
      </c>
      <c r="H323">
        <f>'Raw Data SWRI Format'!AA323</f>
        <v>90</v>
      </c>
      <c r="I323">
        <f>'Raw Data SWRI Format'!AE323</f>
        <v>95.4</v>
      </c>
      <c r="J323">
        <f>'Raw Data SWRI Format'!X323</f>
        <v>96</v>
      </c>
      <c r="K323">
        <f>'Raw Data SWRI Format'!AP323</f>
        <v>98.5</v>
      </c>
      <c r="L323">
        <f>'Raw Data SWRI Format'!N323</f>
        <v>111.63</v>
      </c>
      <c r="M323" s="44">
        <f>'Raw Data SWRI Format'!M323</f>
        <v>19.399999999999999</v>
      </c>
      <c r="N323">
        <f>'Raw Data SWRI Format'!V323</f>
        <v>21.7</v>
      </c>
      <c r="O323">
        <f>'Raw Data SWRI Format'!O323</f>
        <v>561.20000000000005</v>
      </c>
      <c r="P323">
        <f>'Raw Data SWRI Format'!P323</f>
        <v>368.9</v>
      </c>
      <c r="Q323">
        <f>'Raw Data SWRI Format'!T323</f>
        <v>99.4</v>
      </c>
      <c r="R323">
        <f>'Raw Data SWRI Format'!U323</f>
        <v>5.4</v>
      </c>
      <c r="S323">
        <f>'Raw Data SWRI Format'!AQ323</f>
        <v>103.1</v>
      </c>
      <c r="T323">
        <f>'Raw Data SWRI Format'!AH323</f>
        <v>0.72779000000000005</v>
      </c>
      <c r="U323">
        <f>'Raw Data SWRI Format'!AI323</f>
        <v>90</v>
      </c>
      <c r="V323">
        <f>'Raw Data SWRI Format'!AL323</f>
        <v>84</v>
      </c>
      <c r="W323">
        <f>'Raw Data SWRI Format'!AJ323</f>
        <v>1.502</v>
      </c>
      <c r="X323">
        <f>'Raw Data SWRI Format'!AM323</f>
        <v>0.7278</v>
      </c>
      <c r="Y323">
        <f>'Raw Data SWRI Format'!AK323</f>
        <v>8.0599999999999997E-4</v>
      </c>
      <c r="Z323" s="33">
        <f>100*(('Test Info and Baseline Info'!$C$20-'Test Data'!X323)/('Test Data'!X323-'Test Data'!Y323))</f>
        <v>13.635600844023479</v>
      </c>
      <c r="AA323" s="33">
        <f>100*(('Test Info and Baseline Info'!$C$22-(T323+'Test Info and Baseline Info'!$G$5*(90-'Test Data'!U323)))/((T323+'Test Info and Baseline Info'!$G$5*(90-'Test Data'!U323))-'Test Data'!Y323))</f>
        <v>13.467971784798555</v>
      </c>
    </row>
    <row r="324" spans="1:27">
      <c r="A324" s="15">
        <v>32.299999999999997</v>
      </c>
      <c r="B324">
        <f>'Raw Data SWRI Format'!L324</f>
        <v>1800</v>
      </c>
      <c r="C324">
        <f>'Raw Data SWRI Format'!Y324</f>
        <v>90</v>
      </c>
      <c r="D324">
        <f>'Raw Data SWRI Format'!AB324</f>
        <v>25.2</v>
      </c>
      <c r="E324" s="44">
        <f>'Raw Data SWRI Format'!AD324</f>
        <v>40.6</v>
      </c>
      <c r="F324" s="44">
        <f>'Raw Data SWRI Format'!AG324</f>
        <v>998.9</v>
      </c>
      <c r="G324">
        <f>'Raw Data SWRI Format'!AC324</f>
        <v>40</v>
      </c>
      <c r="H324">
        <f>'Raw Data SWRI Format'!AA324</f>
        <v>90</v>
      </c>
      <c r="I324">
        <f>'Raw Data SWRI Format'!AE324</f>
        <v>95.4</v>
      </c>
      <c r="J324">
        <f>'Raw Data SWRI Format'!X324</f>
        <v>96</v>
      </c>
      <c r="K324">
        <f>'Raw Data SWRI Format'!AP324</f>
        <v>98.6</v>
      </c>
      <c r="L324">
        <f>'Raw Data SWRI Format'!N324</f>
        <v>112.34</v>
      </c>
      <c r="M324" s="44">
        <f>'Raw Data SWRI Format'!M324</f>
        <v>19.100000000000001</v>
      </c>
      <c r="N324">
        <f>'Raw Data SWRI Format'!V324</f>
        <v>21.7</v>
      </c>
      <c r="O324">
        <f>'Raw Data SWRI Format'!O324</f>
        <v>595.70000000000005</v>
      </c>
      <c r="P324">
        <f>'Raw Data SWRI Format'!P324</f>
        <v>368.8</v>
      </c>
      <c r="Q324">
        <f>'Raw Data SWRI Format'!T324</f>
        <v>99.4</v>
      </c>
      <c r="R324">
        <f>'Raw Data SWRI Format'!U324</f>
        <v>5.4</v>
      </c>
      <c r="S324">
        <f>'Raw Data SWRI Format'!AQ324</f>
        <v>102.9</v>
      </c>
      <c r="T324">
        <f>'Raw Data SWRI Format'!AH324</f>
        <v>0.72741999999999996</v>
      </c>
      <c r="U324">
        <f>'Raw Data SWRI Format'!AI324</f>
        <v>90</v>
      </c>
      <c r="V324">
        <f>'Raw Data SWRI Format'!AL324</f>
        <v>84</v>
      </c>
      <c r="W324">
        <f>'Raw Data SWRI Format'!AJ324</f>
        <v>1.502</v>
      </c>
      <c r="X324">
        <f>'Raw Data SWRI Format'!AM324</f>
        <v>0.72740000000000005</v>
      </c>
      <c r="Y324">
        <f>'Raw Data SWRI Format'!AK324</f>
        <v>8.0599999999999997E-4</v>
      </c>
      <c r="Z324" s="33">
        <f>100*(('Test Info and Baseline Info'!$C$20-'Test Data'!X324)/('Test Data'!X324-'Test Data'!Y324))</f>
        <v>13.69815880670636</v>
      </c>
      <c r="AA324" s="33">
        <f>100*(('Test Info and Baseline Info'!$C$22-(T324+'Test Info and Baseline Info'!$G$5*(90-'Test Data'!U324)))/((T324+'Test Info and Baseline Info'!$G$5*(90-'Test Data'!U324))-'Test Data'!Y324))</f>
        <v>13.525750948921992</v>
      </c>
    </row>
    <row r="325" spans="1:27">
      <c r="A325" s="15">
        <v>32.4</v>
      </c>
      <c r="B325">
        <f>'Raw Data SWRI Format'!L325</f>
        <v>1800</v>
      </c>
      <c r="C325">
        <f>'Raw Data SWRI Format'!Y325</f>
        <v>90</v>
      </c>
      <c r="D325">
        <f>'Raw Data SWRI Format'!AB325</f>
        <v>25.2</v>
      </c>
      <c r="E325" s="44">
        <f>'Raw Data SWRI Format'!AD325</f>
        <v>39.700000000000003</v>
      </c>
      <c r="F325" s="44">
        <f>'Raw Data SWRI Format'!AG325</f>
        <v>998.9</v>
      </c>
      <c r="G325">
        <f>'Raw Data SWRI Format'!AC325</f>
        <v>40</v>
      </c>
      <c r="H325">
        <f>'Raw Data SWRI Format'!AA325</f>
        <v>90</v>
      </c>
      <c r="I325">
        <f>'Raw Data SWRI Format'!AE325</f>
        <v>95.4</v>
      </c>
      <c r="J325">
        <f>'Raw Data SWRI Format'!X325</f>
        <v>96</v>
      </c>
      <c r="K325">
        <f>'Raw Data SWRI Format'!AP325</f>
        <v>98.6</v>
      </c>
      <c r="L325">
        <f>'Raw Data SWRI Format'!N325</f>
        <v>113.86</v>
      </c>
      <c r="M325" s="44">
        <f>'Raw Data SWRI Format'!M325</f>
        <v>19.3</v>
      </c>
      <c r="N325">
        <f>'Raw Data SWRI Format'!V325</f>
        <v>21.6</v>
      </c>
      <c r="O325">
        <f>'Raw Data SWRI Format'!O325</f>
        <v>596.29999999999995</v>
      </c>
      <c r="P325">
        <f>'Raw Data SWRI Format'!P325</f>
        <v>368.7</v>
      </c>
      <c r="Q325">
        <f>'Raw Data SWRI Format'!T325</f>
        <v>99.5</v>
      </c>
      <c r="R325">
        <f>'Raw Data SWRI Format'!U325</f>
        <v>5.4</v>
      </c>
      <c r="S325">
        <f>'Raw Data SWRI Format'!AQ325</f>
        <v>103</v>
      </c>
      <c r="T325">
        <f>'Raw Data SWRI Format'!AH325</f>
        <v>0.72741999999999996</v>
      </c>
      <c r="U325">
        <f>'Raw Data SWRI Format'!AI325</f>
        <v>90.1</v>
      </c>
      <c r="V325">
        <f>'Raw Data SWRI Format'!AL325</f>
        <v>84.1</v>
      </c>
      <c r="W325">
        <f>'Raw Data SWRI Format'!AJ325</f>
        <v>1.504</v>
      </c>
      <c r="X325">
        <f>'Raw Data SWRI Format'!AM325</f>
        <v>0.72750000000000004</v>
      </c>
      <c r="Y325">
        <f>'Raw Data SWRI Format'!AK325</f>
        <v>8.0599999999999997E-4</v>
      </c>
      <c r="Z325" s="33">
        <f>100*(('Test Info and Baseline Info'!$C$20-'Test Data'!X325)/('Test Data'!X325-'Test Data'!Y325))</f>
        <v>13.682512859608034</v>
      </c>
      <c r="AA325" s="33">
        <f>100*(('Test Info and Baseline Info'!$C$22-(T325+'Test Info and Baseline Info'!$G$5*(90-'Test Data'!U325)))/((T325+'Test Info and Baseline Info'!$G$5*(90-'Test Data'!U325))-'Test Data'!Y325))</f>
        <v>13.516014720053446</v>
      </c>
    </row>
    <row r="326" spans="1:27">
      <c r="A326" s="15">
        <v>32.5</v>
      </c>
      <c r="B326">
        <f>'Raw Data SWRI Format'!L326</f>
        <v>1800</v>
      </c>
      <c r="C326">
        <f>'Raw Data SWRI Format'!Y326</f>
        <v>90</v>
      </c>
      <c r="D326">
        <f>'Raw Data SWRI Format'!AB326</f>
        <v>25.2</v>
      </c>
      <c r="E326" s="44">
        <f>'Raw Data SWRI Format'!AD326</f>
        <v>39.4</v>
      </c>
      <c r="F326" s="44">
        <f>'Raw Data SWRI Format'!AG326</f>
        <v>998.9</v>
      </c>
      <c r="G326">
        <f>'Raw Data SWRI Format'!AC326</f>
        <v>40</v>
      </c>
      <c r="H326">
        <f>'Raw Data SWRI Format'!AA326</f>
        <v>89.9</v>
      </c>
      <c r="I326">
        <f>'Raw Data SWRI Format'!AE326</f>
        <v>95.4</v>
      </c>
      <c r="J326">
        <f>'Raw Data SWRI Format'!X326</f>
        <v>96</v>
      </c>
      <c r="K326">
        <f>'Raw Data SWRI Format'!AP326</f>
        <v>98.6</v>
      </c>
      <c r="L326">
        <f>'Raw Data SWRI Format'!N326</f>
        <v>112.13</v>
      </c>
      <c r="M326" s="44">
        <f>'Raw Data SWRI Format'!M326</f>
        <v>20.3</v>
      </c>
      <c r="N326">
        <f>'Raw Data SWRI Format'!V326</f>
        <v>21.5</v>
      </c>
      <c r="O326">
        <f>'Raw Data SWRI Format'!O326</f>
        <v>583.79999999999995</v>
      </c>
      <c r="P326">
        <f>'Raw Data SWRI Format'!P326</f>
        <v>369</v>
      </c>
      <c r="Q326">
        <f>'Raw Data SWRI Format'!T326</f>
        <v>99.4</v>
      </c>
      <c r="R326">
        <f>'Raw Data SWRI Format'!U326</f>
        <v>5.4</v>
      </c>
      <c r="S326">
        <f>'Raw Data SWRI Format'!AQ326</f>
        <v>103.1</v>
      </c>
      <c r="T326">
        <f>'Raw Data SWRI Format'!AH326</f>
        <v>0.72833999999999999</v>
      </c>
      <c r="U326">
        <f>'Raw Data SWRI Format'!AI326</f>
        <v>89.9</v>
      </c>
      <c r="V326">
        <f>'Raw Data SWRI Format'!AL326</f>
        <v>84</v>
      </c>
      <c r="W326">
        <f>'Raw Data SWRI Format'!AJ326</f>
        <v>1.5</v>
      </c>
      <c r="X326">
        <f>'Raw Data SWRI Format'!AM326</f>
        <v>0.72829999999999995</v>
      </c>
      <c r="Y326">
        <f>'Raw Data SWRI Format'!AK326</f>
        <v>8.0599999999999997E-4</v>
      </c>
      <c r="Z326" s="33">
        <f>100*(('Test Info and Baseline Info'!$C$20-'Test Data'!X326)/('Test Data'!X326-'Test Data'!Y326))</f>
        <v>13.557500130585284</v>
      </c>
      <c r="AA326" s="33">
        <f>100*(('Test Info and Baseline Info'!$C$22-(T326+'Test Info and Baseline Info'!$G$5*(90-'Test Data'!U326)))/((T326+'Test Info and Baseline Info'!$G$5*(90-'Test Data'!U326))-'Test Data'!Y326))</f>
        <v>13.39190573300178</v>
      </c>
    </row>
    <row r="327" spans="1:27">
      <c r="A327" s="15">
        <v>32.6</v>
      </c>
      <c r="B327">
        <f>'Raw Data SWRI Format'!L327</f>
        <v>1800</v>
      </c>
      <c r="C327">
        <f>'Raw Data SWRI Format'!Y327</f>
        <v>90</v>
      </c>
      <c r="D327">
        <f>'Raw Data SWRI Format'!AB327</f>
        <v>25.3</v>
      </c>
      <c r="E327" s="44">
        <f>'Raw Data SWRI Format'!AD327</f>
        <v>40.5</v>
      </c>
      <c r="F327" s="44">
        <f>'Raw Data SWRI Format'!AG327</f>
        <v>998.9</v>
      </c>
      <c r="G327">
        <f>'Raw Data SWRI Format'!AC327</f>
        <v>40.1</v>
      </c>
      <c r="H327">
        <f>'Raw Data SWRI Format'!AA327</f>
        <v>90</v>
      </c>
      <c r="I327">
        <f>'Raw Data SWRI Format'!AE327</f>
        <v>95.4</v>
      </c>
      <c r="J327">
        <f>'Raw Data SWRI Format'!X327</f>
        <v>96</v>
      </c>
      <c r="K327">
        <f>'Raw Data SWRI Format'!AP327</f>
        <v>98.7</v>
      </c>
      <c r="L327">
        <f>'Raw Data SWRI Format'!N327</f>
        <v>112.99</v>
      </c>
      <c r="M327" s="44">
        <f>'Raw Data SWRI Format'!M327</f>
        <v>17.7</v>
      </c>
      <c r="N327">
        <f>'Raw Data SWRI Format'!V327</f>
        <v>21.5</v>
      </c>
      <c r="O327">
        <f>'Raw Data SWRI Format'!O327</f>
        <v>593.20000000000005</v>
      </c>
      <c r="P327">
        <f>'Raw Data SWRI Format'!P327</f>
        <v>368.9</v>
      </c>
      <c r="Q327">
        <f>'Raw Data SWRI Format'!T327</f>
        <v>99.5</v>
      </c>
      <c r="R327">
        <f>'Raw Data SWRI Format'!U327</f>
        <v>5.4</v>
      </c>
      <c r="S327">
        <f>'Raw Data SWRI Format'!AQ327</f>
        <v>103</v>
      </c>
      <c r="T327">
        <f>'Raw Data SWRI Format'!AH327</f>
        <v>0.72760000000000002</v>
      </c>
      <c r="U327">
        <f>'Raw Data SWRI Format'!AI327</f>
        <v>90.1</v>
      </c>
      <c r="V327">
        <f>'Raw Data SWRI Format'!AL327</f>
        <v>84.1</v>
      </c>
      <c r="W327">
        <f>'Raw Data SWRI Format'!AJ327</f>
        <v>1.5049999999999999</v>
      </c>
      <c r="X327">
        <f>'Raw Data SWRI Format'!AM327</f>
        <v>0.72770000000000001</v>
      </c>
      <c r="Y327">
        <f>'Raw Data SWRI Format'!AK327</f>
        <v>8.0699999999999999E-4</v>
      </c>
      <c r="Z327" s="33">
        <f>100*(('Test Info and Baseline Info'!$C$20-'Test Data'!X327)/('Test Data'!X327-'Test Data'!Y327))</f>
        <v>13.651252660295263</v>
      </c>
      <c r="AA327" s="33">
        <f>100*(('Test Info and Baseline Info'!$C$22-(T327+'Test Info and Baseline Info'!$G$5*(90-'Test Data'!U327)))/((T327+'Test Info and Baseline Info'!$G$5*(90-'Test Data'!U327))-'Test Data'!Y327))</f>
        <v>13.487921967571747</v>
      </c>
    </row>
    <row r="328" spans="1:27">
      <c r="A328" s="15">
        <v>32.700000000000003</v>
      </c>
      <c r="B328">
        <f>'Raw Data SWRI Format'!L328</f>
        <v>1800</v>
      </c>
      <c r="C328">
        <f>'Raw Data SWRI Format'!Y328</f>
        <v>90</v>
      </c>
      <c r="D328">
        <f>'Raw Data SWRI Format'!AB328</f>
        <v>24.9</v>
      </c>
      <c r="E328" s="44">
        <f>'Raw Data SWRI Format'!AD328</f>
        <v>40.200000000000003</v>
      </c>
      <c r="F328" s="44">
        <f>'Raw Data SWRI Format'!AG328</f>
        <v>998.9</v>
      </c>
      <c r="G328">
        <f>'Raw Data SWRI Format'!AC328</f>
        <v>39.9</v>
      </c>
      <c r="H328">
        <f>'Raw Data SWRI Format'!AA328</f>
        <v>89.9</v>
      </c>
      <c r="I328">
        <f>'Raw Data SWRI Format'!AE328</f>
        <v>95.4</v>
      </c>
      <c r="J328">
        <f>'Raw Data SWRI Format'!X328</f>
        <v>96</v>
      </c>
      <c r="K328">
        <f>'Raw Data SWRI Format'!AP328</f>
        <v>98.7</v>
      </c>
      <c r="L328">
        <f>'Raw Data SWRI Format'!N328</f>
        <v>113.72</v>
      </c>
      <c r="M328" s="44">
        <f>'Raw Data SWRI Format'!M328</f>
        <v>18.8</v>
      </c>
      <c r="N328">
        <f>'Raw Data SWRI Format'!V328</f>
        <v>21.5</v>
      </c>
      <c r="O328">
        <f>'Raw Data SWRI Format'!O328</f>
        <v>595.5</v>
      </c>
      <c r="P328">
        <f>'Raw Data SWRI Format'!P328</f>
        <v>368.6</v>
      </c>
      <c r="Q328">
        <f>'Raw Data SWRI Format'!T328</f>
        <v>99.4</v>
      </c>
      <c r="R328">
        <f>'Raw Data SWRI Format'!U328</f>
        <v>5.4</v>
      </c>
      <c r="S328">
        <f>'Raw Data SWRI Format'!AQ328</f>
        <v>103</v>
      </c>
      <c r="T328">
        <f>'Raw Data SWRI Format'!AH328</f>
        <v>0.72760000000000002</v>
      </c>
      <c r="U328">
        <f>'Raw Data SWRI Format'!AI328</f>
        <v>90</v>
      </c>
      <c r="V328">
        <f>'Raw Data SWRI Format'!AL328</f>
        <v>84</v>
      </c>
      <c r="W328">
        <f>'Raw Data SWRI Format'!AJ328</f>
        <v>1.4750000000000001</v>
      </c>
      <c r="X328">
        <f>'Raw Data SWRI Format'!AM328</f>
        <v>0.72760000000000002</v>
      </c>
      <c r="Y328">
        <f>'Raw Data SWRI Format'!AK328</f>
        <v>8.0599999999999997E-4</v>
      </c>
      <c r="Z328" s="33">
        <f>100*(('Test Info and Baseline Info'!$C$20-'Test Data'!X328)/('Test Data'!X328-'Test Data'!Y328))</f>
        <v>13.666871217979237</v>
      </c>
      <c r="AA328" s="33">
        <f>100*(('Test Info and Baseline Info'!$C$22-(T328+'Test Info and Baseline Info'!$G$5*(90-'Test Data'!U328)))/((T328+'Test Info and Baseline Info'!$G$5*(90-'Test Data'!U328))-'Test Data'!Y328))</f>
        <v>13.497634818119019</v>
      </c>
    </row>
    <row r="329" spans="1:27">
      <c r="A329" s="15">
        <v>32.799999999999997</v>
      </c>
      <c r="B329">
        <f>'Raw Data SWRI Format'!L329</f>
        <v>1800</v>
      </c>
      <c r="C329">
        <f>'Raw Data SWRI Format'!Y329</f>
        <v>90</v>
      </c>
      <c r="D329">
        <f>'Raw Data SWRI Format'!AB329</f>
        <v>25.1</v>
      </c>
      <c r="E329" s="44">
        <f>'Raw Data SWRI Format'!AD329</f>
        <v>39.799999999999997</v>
      </c>
      <c r="F329" s="44">
        <f>'Raw Data SWRI Format'!AG329</f>
        <v>998.9</v>
      </c>
      <c r="G329">
        <f>'Raw Data SWRI Format'!AC329</f>
        <v>40</v>
      </c>
      <c r="H329">
        <f>'Raw Data SWRI Format'!AA329</f>
        <v>90</v>
      </c>
      <c r="I329">
        <f>'Raw Data SWRI Format'!AE329</f>
        <v>95.4</v>
      </c>
      <c r="J329">
        <f>'Raw Data SWRI Format'!X329</f>
        <v>96.2</v>
      </c>
      <c r="K329">
        <f>'Raw Data SWRI Format'!AP329</f>
        <v>98.6</v>
      </c>
      <c r="L329">
        <f>'Raw Data SWRI Format'!N329</f>
        <v>114.51</v>
      </c>
      <c r="M329" s="44">
        <f>'Raw Data SWRI Format'!M329</f>
        <v>19.100000000000001</v>
      </c>
      <c r="N329">
        <f>'Raw Data SWRI Format'!V329</f>
        <v>21.7</v>
      </c>
      <c r="O329">
        <f>'Raw Data SWRI Format'!O329</f>
        <v>595.29999999999995</v>
      </c>
      <c r="P329">
        <f>'Raw Data SWRI Format'!P329</f>
        <v>368.3</v>
      </c>
      <c r="Q329">
        <f>'Raw Data SWRI Format'!T329</f>
        <v>99.5</v>
      </c>
      <c r="R329">
        <f>'Raw Data SWRI Format'!U329</f>
        <v>5.4</v>
      </c>
      <c r="S329">
        <f>'Raw Data SWRI Format'!AQ329</f>
        <v>103</v>
      </c>
      <c r="T329">
        <f>'Raw Data SWRI Format'!AH329</f>
        <v>0.72729999999999995</v>
      </c>
      <c r="U329">
        <f>'Raw Data SWRI Format'!AI329</f>
        <v>90</v>
      </c>
      <c r="V329">
        <f>'Raw Data SWRI Format'!AL329</f>
        <v>84</v>
      </c>
      <c r="W329">
        <f>'Raw Data SWRI Format'!AJ329</f>
        <v>1.502</v>
      </c>
      <c r="X329">
        <f>'Raw Data SWRI Format'!AM329</f>
        <v>0.72729999999999995</v>
      </c>
      <c r="Y329">
        <f>'Raw Data SWRI Format'!AK329</f>
        <v>8.0599999999999997E-4</v>
      </c>
      <c r="Z329" s="33">
        <f>100*(('Test Info and Baseline Info'!$C$20-'Test Data'!X329)/('Test Data'!X329-'Test Data'!Y329))</f>
        <v>13.713809061052137</v>
      </c>
      <c r="AA329" s="33">
        <f>100*(('Test Info and Baseline Info'!$C$22-(T329+'Test Info and Baseline Info'!$G$5*(90-'Test Data'!U329)))/((T329+'Test Info and Baseline Info'!$G$5*(90-'Test Data'!U329))-'Test Data'!Y329))</f>
        <v>13.54450277634778</v>
      </c>
    </row>
    <row r="330" spans="1:27">
      <c r="A330" s="15">
        <v>32.9</v>
      </c>
      <c r="B330">
        <f>'Raw Data SWRI Format'!L330</f>
        <v>1799</v>
      </c>
      <c r="C330">
        <f>'Raw Data SWRI Format'!Y330</f>
        <v>90</v>
      </c>
      <c r="D330">
        <f>'Raw Data SWRI Format'!AB330</f>
        <v>25.1</v>
      </c>
      <c r="E330" s="44">
        <f>'Raw Data SWRI Format'!AD330</f>
        <v>39.700000000000003</v>
      </c>
      <c r="F330" s="44">
        <f>'Raw Data SWRI Format'!AG330</f>
        <v>998.9</v>
      </c>
      <c r="G330">
        <f>'Raw Data SWRI Format'!AC330</f>
        <v>40</v>
      </c>
      <c r="H330">
        <f>'Raw Data SWRI Format'!AA330</f>
        <v>90</v>
      </c>
      <c r="I330">
        <f>'Raw Data SWRI Format'!AE330</f>
        <v>95.4</v>
      </c>
      <c r="J330">
        <f>'Raw Data SWRI Format'!X330</f>
        <v>96</v>
      </c>
      <c r="K330">
        <f>'Raw Data SWRI Format'!AP330</f>
        <v>98.6</v>
      </c>
      <c r="L330">
        <f>'Raw Data SWRI Format'!N330</f>
        <v>113.79</v>
      </c>
      <c r="M330" s="44">
        <f>'Raw Data SWRI Format'!M330</f>
        <v>19.8</v>
      </c>
      <c r="N330">
        <f>'Raw Data SWRI Format'!V330</f>
        <v>21.4</v>
      </c>
      <c r="O330">
        <f>'Raw Data SWRI Format'!O330</f>
        <v>597.1</v>
      </c>
      <c r="P330">
        <f>'Raw Data SWRI Format'!P330</f>
        <v>368.8</v>
      </c>
      <c r="Q330">
        <f>'Raw Data SWRI Format'!T330</f>
        <v>99.4</v>
      </c>
      <c r="R330">
        <f>'Raw Data SWRI Format'!U330</f>
        <v>5.4</v>
      </c>
      <c r="S330">
        <f>'Raw Data SWRI Format'!AQ330</f>
        <v>102.9</v>
      </c>
      <c r="T330">
        <f>'Raw Data SWRI Format'!AH330</f>
        <v>0.72692999999999997</v>
      </c>
      <c r="U330">
        <f>'Raw Data SWRI Format'!AI330</f>
        <v>90</v>
      </c>
      <c r="V330">
        <f>'Raw Data SWRI Format'!AL330</f>
        <v>84.1</v>
      </c>
      <c r="W330">
        <f>'Raw Data SWRI Format'!AJ330</f>
        <v>1.5029999999999999</v>
      </c>
      <c r="X330">
        <f>'Raw Data SWRI Format'!AM330</f>
        <v>0.72699999999999998</v>
      </c>
      <c r="Y330">
        <f>'Raw Data SWRI Format'!AK330</f>
        <v>8.0699999999999999E-4</v>
      </c>
      <c r="Z330" s="33">
        <f>100*(('Test Info and Baseline Info'!$C$20-'Test Data'!X330)/('Test Data'!X330-'Test Data'!Y330))</f>
        <v>13.760804634580627</v>
      </c>
      <c r="AA330" s="33">
        <f>100*(('Test Info and Baseline Info'!$C$22-(T330+'Test Info and Baseline Info'!$G$5*(90-'Test Data'!U330)))/((T330+'Test Info and Baseline Info'!$G$5*(90-'Test Data'!U330))-'Test Data'!Y330))</f>
        <v>13.602378660364709</v>
      </c>
    </row>
    <row r="331" spans="1:27">
      <c r="A331" s="15">
        <v>33</v>
      </c>
      <c r="B331">
        <f>'Raw Data SWRI Format'!L331</f>
        <v>1800</v>
      </c>
      <c r="C331">
        <f>'Raw Data SWRI Format'!Y331</f>
        <v>90</v>
      </c>
      <c r="D331">
        <f>'Raw Data SWRI Format'!AB331</f>
        <v>25.2</v>
      </c>
      <c r="E331" s="44">
        <f>'Raw Data SWRI Format'!AD331</f>
        <v>40</v>
      </c>
      <c r="F331" s="44">
        <f>'Raw Data SWRI Format'!AG331</f>
        <v>998.9</v>
      </c>
      <c r="G331">
        <f>'Raw Data SWRI Format'!AC331</f>
        <v>40</v>
      </c>
      <c r="H331">
        <f>'Raw Data SWRI Format'!AA331</f>
        <v>90</v>
      </c>
      <c r="I331">
        <f>'Raw Data SWRI Format'!AE331</f>
        <v>95.4</v>
      </c>
      <c r="J331">
        <f>'Raw Data SWRI Format'!X331</f>
        <v>96</v>
      </c>
      <c r="K331">
        <f>'Raw Data SWRI Format'!AP331</f>
        <v>98.5</v>
      </c>
      <c r="L331">
        <f>'Raw Data SWRI Format'!N331</f>
        <v>112.61</v>
      </c>
      <c r="M331" s="44">
        <f>'Raw Data SWRI Format'!M331</f>
        <v>17.7</v>
      </c>
      <c r="N331">
        <f>'Raw Data SWRI Format'!V331</f>
        <v>21.5</v>
      </c>
      <c r="O331">
        <f>'Raw Data SWRI Format'!O331</f>
        <v>586</v>
      </c>
      <c r="P331">
        <f>'Raw Data SWRI Format'!P331</f>
        <v>368.5</v>
      </c>
      <c r="Q331">
        <f>'Raw Data SWRI Format'!T331</f>
        <v>99.4</v>
      </c>
      <c r="R331">
        <f>'Raw Data SWRI Format'!U331</f>
        <v>5.4</v>
      </c>
      <c r="S331">
        <f>'Raw Data SWRI Format'!AQ331</f>
        <v>102.9</v>
      </c>
      <c r="T331">
        <f>'Raw Data SWRI Format'!AH331</f>
        <v>0.72748000000000002</v>
      </c>
      <c r="U331">
        <f>'Raw Data SWRI Format'!AI331</f>
        <v>90.1</v>
      </c>
      <c r="V331">
        <f>'Raw Data SWRI Format'!AL331</f>
        <v>83.9</v>
      </c>
      <c r="W331">
        <f>'Raw Data SWRI Format'!AJ331</f>
        <v>1.484</v>
      </c>
      <c r="X331">
        <f>'Raw Data SWRI Format'!AM331</f>
        <v>0.72760000000000002</v>
      </c>
      <c r="Y331">
        <f>'Raw Data SWRI Format'!AK331</f>
        <v>8.0400000000000003E-4</v>
      </c>
      <c r="Z331" s="33">
        <f>100*(('Test Info and Baseline Info'!$C$20-'Test Data'!X331)/('Test Data'!X331-'Test Data'!Y331))</f>
        <v>13.666833609430986</v>
      </c>
      <c r="AA331" s="33">
        <f>100*(('Test Info and Baseline Info'!$C$22-(T331+'Test Info and Baseline Info'!$G$5*(90-'Test Data'!U331)))/((T331+'Test Info and Baseline Info'!$G$5*(90-'Test Data'!U331))-'Test Data'!Y331))</f>
        <v>13.506605565876454</v>
      </c>
    </row>
    <row r="332" spans="1:27">
      <c r="A332" s="15">
        <v>33.1</v>
      </c>
      <c r="B332">
        <f>'Raw Data SWRI Format'!L332</f>
        <v>1800</v>
      </c>
      <c r="C332">
        <f>'Raw Data SWRI Format'!Y332</f>
        <v>90</v>
      </c>
      <c r="D332">
        <f>'Raw Data SWRI Format'!AB332</f>
        <v>25.2</v>
      </c>
      <c r="E332" s="44">
        <f>'Raw Data SWRI Format'!AD332</f>
        <v>40.5</v>
      </c>
      <c r="F332" s="44">
        <f>'Raw Data SWRI Format'!AG332</f>
        <v>998.9</v>
      </c>
      <c r="G332">
        <f>'Raw Data SWRI Format'!AC332</f>
        <v>40</v>
      </c>
      <c r="H332">
        <f>'Raw Data SWRI Format'!AA332</f>
        <v>90</v>
      </c>
      <c r="I332">
        <f>'Raw Data SWRI Format'!AE332</f>
        <v>95.5</v>
      </c>
      <c r="J332">
        <f>'Raw Data SWRI Format'!X332</f>
        <v>96</v>
      </c>
      <c r="K332">
        <f>'Raw Data SWRI Format'!AP332</f>
        <v>98.6</v>
      </c>
      <c r="L332">
        <f>'Raw Data SWRI Format'!N332</f>
        <v>114.04</v>
      </c>
      <c r="M332" s="44">
        <f>'Raw Data SWRI Format'!M332</f>
        <v>18.8</v>
      </c>
      <c r="N332">
        <f>'Raw Data SWRI Format'!V332</f>
        <v>21.5</v>
      </c>
      <c r="O332">
        <f>'Raw Data SWRI Format'!O332</f>
        <v>585.9</v>
      </c>
      <c r="P332">
        <f>'Raw Data SWRI Format'!P332</f>
        <v>368.8</v>
      </c>
      <c r="Q332">
        <f>'Raw Data SWRI Format'!T332</f>
        <v>99.5</v>
      </c>
      <c r="R332">
        <f>'Raw Data SWRI Format'!U332</f>
        <v>5.4</v>
      </c>
      <c r="S332">
        <f>'Raw Data SWRI Format'!AQ332</f>
        <v>103</v>
      </c>
      <c r="T332">
        <f>'Raw Data SWRI Format'!AH332</f>
        <v>0.72753999999999996</v>
      </c>
      <c r="U332">
        <f>'Raw Data SWRI Format'!AI332</f>
        <v>90.1</v>
      </c>
      <c r="V332">
        <f>'Raw Data SWRI Format'!AL332</f>
        <v>84.1</v>
      </c>
      <c r="W332">
        <f>'Raw Data SWRI Format'!AJ332</f>
        <v>1.496</v>
      </c>
      <c r="X332">
        <f>'Raw Data SWRI Format'!AM332</f>
        <v>0.72760000000000002</v>
      </c>
      <c r="Y332">
        <f>'Raw Data SWRI Format'!AK332</f>
        <v>8.0699999999999999E-4</v>
      </c>
      <c r="Z332" s="33">
        <f>100*(('Test Info and Baseline Info'!$C$20-'Test Data'!X332)/('Test Data'!X332-'Test Data'!Y332))</f>
        <v>13.666890022330982</v>
      </c>
      <c r="AA332" s="33">
        <f>100*(('Test Info and Baseline Info'!$C$22-(T332+'Test Info and Baseline Info'!$G$5*(90-'Test Data'!U332)))/((T332+'Test Info and Baseline Info'!$G$5*(90-'Test Data'!U332))-'Test Data'!Y332))</f>
        <v>13.497290871191927</v>
      </c>
    </row>
    <row r="333" spans="1:27">
      <c r="A333" s="15">
        <v>33.200000000000003</v>
      </c>
      <c r="B333">
        <f>'Raw Data SWRI Format'!L333</f>
        <v>1800</v>
      </c>
      <c r="C333">
        <f>'Raw Data SWRI Format'!Y333</f>
        <v>90</v>
      </c>
      <c r="D333">
        <f>'Raw Data SWRI Format'!AB333</f>
        <v>24.8</v>
      </c>
      <c r="E333" s="44">
        <f>'Raw Data SWRI Format'!AD333</f>
        <v>39.700000000000003</v>
      </c>
      <c r="F333" s="44">
        <f>'Raw Data SWRI Format'!AG333</f>
        <v>998.9</v>
      </c>
      <c r="G333">
        <f>'Raw Data SWRI Format'!AC333</f>
        <v>40</v>
      </c>
      <c r="H333">
        <f>'Raw Data SWRI Format'!AA333</f>
        <v>90</v>
      </c>
      <c r="I333">
        <f>'Raw Data SWRI Format'!AE333</f>
        <v>95.4</v>
      </c>
      <c r="J333">
        <f>'Raw Data SWRI Format'!X333</f>
        <v>96</v>
      </c>
      <c r="K333">
        <f>'Raw Data SWRI Format'!AP333</f>
        <v>98.6</v>
      </c>
      <c r="L333">
        <f>'Raw Data SWRI Format'!N333</f>
        <v>114.68</v>
      </c>
      <c r="M333" s="44">
        <f>'Raw Data SWRI Format'!M333</f>
        <v>17.600000000000001</v>
      </c>
      <c r="N333">
        <f>'Raw Data SWRI Format'!V333</f>
        <v>21.5</v>
      </c>
      <c r="O333">
        <f>'Raw Data SWRI Format'!O333</f>
        <v>595.1</v>
      </c>
      <c r="P333">
        <f>'Raw Data SWRI Format'!P333</f>
        <v>368.9</v>
      </c>
      <c r="Q333">
        <f>'Raw Data SWRI Format'!T333</f>
        <v>99.3</v>
      </c>
      <c r="R333">
        <f>'Raw Data SWRI Format'!U333</f>
        <v>5.4</v>
      </c>
      <c r="S333">
        <f>'Raw Data SWRI Format'!AQ333</f>
        <v>103</v>
      </c>
      <c r="T333">
        <f>'Raw Data SWRI Format'!AH333</f>
        <v>0.72790999999999995</v>
      </c>
      <c r="U333">
        <f>'Raw Data SWRI Format'!AI333</f>
        <v>90</v>
      </c>
      <c r="V333">
        <f>'Raw Data SWRI Format'!AL333</f>
        <v>84</v>
      </c>
      <c r="W333">
        <f>'Raw Data SWRI Format'!AJ333</f>
        <v>1.502</v>
      </c>
      <c r="X333">
        <f>'Raw Data SWRI Format'!AM333</f>
        <v>0.72789999999999999</v>
      </c>
      <c r="Y333">
        <f>'Raw Data SWRI Format'!AK333</f>
        <v>8.0599999999999997E-4</v>
      </c>
      <c r="Z333" s="33">
        <f>100*(('Test Info and Baseline Info'!$C$20-'Test Data'!X333)/('Test Data'!X333-'Test Data'!Y333))</f>
        <v>13.619972108145584</v>
      </c>
      <c r="AA333" s="33">
        <f>100*(('Test Info and Baseline Info'!$C$22-(T333+'Test Info and Baseline Info'!$G$5*(90-'Test Data'!U333)))/((T333+'Test Info and Baseline Info'!$G$5*(90-'Test Data'!U333))-'Test Data'!Y333))</f>
        <v>13.449245224892181</v>
      </c>
    </row>
    <row r="334" spans="1:27">
      <c r="A334" s="15">
        <v>33.299999999999997</v>
      </c>
      <c r="B334">
        <f>'Raw Data SWRI Format'!L334</f>
        <v>1800</v>
      </c>
      <c r="C334">
        <f>'Raw Data SWRI Format'!Y334</f>
        <v>90</v>
      </c>
      <c r="D334">
        <f>'Raw Data SWRI Format'!AB334</f>
        <v>24.8</v>
      </c>
      <c r="E334" s="44">
        <f>'Raw Data SWRI Format'!AD334</f>
        <v>39.6</v>
      </c>
      <c r="F334" s="44">
        <f>'Raw Data SWRI Format'!AG334</f>
        <v>998.9</v>
      </c>
      <c r="G334">
        <f>'Raw Data SWRI Format'!AC334</f>
        <v>40</v>
      </c>
      <c r="H334">
        <f>'Raw Data SWRI Format'!AA334</f>
        <v>90</v>
      </c>
      <c r="I334">
        <f>'Raw Data SWRI Format'!AE334</f>
        <v>95.4</v>
      </c>
      <c r="J334">
        <f>'Raw Data SWRI Format'!X334</f>
        <v>96</v>
      </c>
      <c r="K334">
        <f>'Raw Data SWRI Format'!AP334</f>
        <v>98.6</v>
      </c>
      <c r="L334">
        <f>'Raw Data SWRI Format'!N334</f>
        <v>111.92</v>
      </c>
      <c r="M334" s="44">
        <f>'Raw Data SWRI Format'!M334</f>
        <v>19.2</v>
      </c>
      <c r="N334">
        <f>'Raw Data SWRI Format'!V334</f>
        <v>21.5</v>
      </c>
      <c r="O334">
        <f>'Raw Data SWRI Format'!O334</f>
        <v>584.5</v>
      </c>
      <c r="P334">
        <f>'Raw Data SWRI Format'!P334</f>
        <v>369.2</v>
      </c>
      <c r="Q334">
        <f>'Raw Data SWRI Format'!T334</f>
        <v>99.4</v>
      </c>
      <c r="R334">
        <f>'Raw Data SWRI Format'!U334</f>
        <v>5.4</v>
      </c>
      <c r="S334">
        <f>'Raw Data SWRI Format'!AQ334</f>
        <v>102.9</v>
      </c>
      <c r="T334">
        <f>'Raw Data SWRI Format'!AH334</f>
        <v>0.72785</v>
      </c>
      <c r="U334">
        <f>'Raw Data SWRI Format'!AI334</f>
        <v>90</v>
      </c>
      <c r="V334">
        <f>'Raw Data SWRI Format'!AL334</f>
        <v>84.2</v>
      </c>
      <c r="W334">
        <f>'Raw Data SWRI Format'!AJ334</f>
        <v>1.502</v>
      </c>
      <c r="X334">
        <f>'Raw Data SWRI Format'!AM334</f>
        <v>0.72789999999999999</v>
      </c>
      <c r="Y334">
        <f>'Raw Data SWRI Format'!AK334</f>
        <v>8.0800000000000002E-4</v>
      </c>
      <c r="Z334" s="33">
        <f>100*(('Test Info and Baseline Info'!$C$20-'Test Data'!X334)/('Test Data'!X334-'Test Data'!Y334))</f>
        <v>13.620009572378747</v>
      </c>
      <c r="AA334" s="33">
        <f>100*(('Test Info and Baseline Info'!$C$22-(T334+'Test Info and Baseline Info'!$G$5*(90-'Test Data'!U334)))/((T334+'Test Info and Baseline Info'!$G$5*(90-'Test Data'!U334))-'Test Data'!Y334))</f>
        <v>13.458644755048537</v>
      </c>
    </row>
    <row r="335" spans="1:27">
      <c r="A335" s="15">
        <v>33.4</v>
      </c>
      <c r="B335">
        <f>'Raw Data SWRI Format'!L335</f>
        <v>1799</v>
      </c>
      <c r="C335">
        <f>'Raw Data SWRI Format'!Y335</f>
        <v>90</v>
      </c>
      <c r="D335">
        <f>'Raw Data SWRI Format'!AB335</f>
        <v>24.8</v>
      </c>
      <c r="E335" s="44">
        <f>'Raw Data SWRI Format'!AD335</f>
        <v>40.4</v>
      </c>
      <c r="F335" s="44">
        <f>'Raw Data SWRI Format'!AG335</f>
        <v>998.9</v>
      </c>
      <c r="G335">
        <f>'Raw Data SWRI Format'!AC335</f>
        <v>39.9</v>
      </c>
      <c r="H335">
        <f>'Raw Data SWRI Format'!AA335</f>
        <v>90</v>
      </c>
      <c r="I335">
        <f>'Raw Data SWRI Format'!AE335</f>
        <v>95.3</v>
      </c>
      <c r="J335">
        <f>'Raw Data SWRI Format'!X335</f>
        <v>96</v>
      </c>
      <c r="K335">
        <f>'Raw Data SWRI Format'!AP335</f>
        <v>98.7</v>
      </c>
      <c r="L335">
        <f>'Raw Data SWRI Format'!N335</f>
        <v>111.54</v>
      </c>
      <c r="M335" s="44">
        <f>'Raw Data SWRI Format'!M335</f>
        <v>18.899999999999999</v>
      </c>
      <c r="N335">
        <f>'Raw Data SWRI Format'!V335</f>
        <v>21.6</v>
      </c>
      <c r="O335">
        <f>'Raw Data SWRI Format'!O335</f>
        <v>589.4</v>
      </c>
      <c r="P335">
        <f>'Raw Data SWRI Format'!P335</f>
        <v>368.7</v>
      </c>
      <c r="Q335">
        <f>'Raw Data SWRI Format'!T335</f>
        <v>99.5</v>
      </c>
      <c r="R335">
        <f>'Raw Data SWRI Format'!U335</f>
        <v>5.4</v>
      </c>
      <c r="S335">
        <f>'Raw Data SWRI Format'!AQ335</f>
        <v>103</v>
      </c>
      <c r="T335">
        <f>'Raw Data SWRI Format'!AH335</f>
        <v>0.72858000000000001</v>
      </c>
      <c r="U335">
        <f>'Raw Data SWRI Format'!AI335</f>
        <v>90</v>
      </c>
      <c r="V335">
        <f>'Raw Data SWRI Format'!AL335</f>
        <v>83.7</v>
      </c>
      <c r="W335">
        <f>'Raw Data SWRI Format'!AJ335</f>
        <v>1.4970000000000001</v>
      </c>
      <c r="X335">
        <f>'Raw Data SWRI Format'!AM335</f>
        <v>0.72860000000000003</v>
      </c>
      <c r="Y335">
        <f>'Raw Data SWRI Format'!AK335</f>
        <v>8.03E-4</v>
      </c>
      <c r="Z335" s="33">
        <f>100*(('Test Info and Baseline Info'!$C$20-'Test Data'!X335)/('Test Data'!X335-'Test Data'!Y335))</f>
        <v>13.510635520619077</v>
      </c>
      <c r="AA335" s="33">
        <f>100*(('Test Info and Baseline Info'!$C$22-(T335+'Test Info and Baseline Info'!$G$5*(90-'Test Data'!U335)))/((T335+'Test Info and Baseline Info'!$G$5*(90-'Test Data'!U335))-'Test Data'!Y335))</f>
        <v>13.344747085989251</v>
      </c>
    </row>
    <row r="336" spans="1:27">
      <c r="A336" s="15">
        <v>33.5</v>
      </c>
      <c r="B336">
        <f>'Raw Data SWRI Format'!L336</f>
        <v>1800</v>
      </c>
      <c r="C336">
        <f>'Raw Data SWRI Format'!Y336</f>
        <v>90</v>
      </c>
      <c r="D336">
        <f>'Raw Data SWRI Format'!AB336</f>
        <v>24.8</v>
      </c>
      <c r="E336" s="44">
        <f>'Raw Data SWRI Format'!AD336</f>
        <v>40.200000000000003</v>
      </c>
      <c r="F336" s="44">
        <f>'Raw Data SWRI Format'!AG336</f>
        <v>998.9</v>
      </c>
      <c r="G336">
        <f>'Raw Data SWRI Format'!AC336</f>
        <v>40</v>
      </c>
      <c r="H336">
        <f>'Raw Data SWRI Format'!AA336</f>
        <v>90</v>
      </c>
      <c r="I336">
        <f>'Raw Data SWRI Format'!AE336</f>
        <v>95.5</v>
      </c>
      <c r="J336">
        <f>'Raw Data SWRI Format'!X336</f>
        <v>96</v>
      </c>
      <c r="K336">
        <f>'Raw Data SWRI Format'!AP336</f>
        <v>98.6</v>
      </c>
      <c r="L336">
        <f>'Raw Data SWRI Format'!N336</f>
        <v>112.39</v>
      </c>
      <c r="M336" s="44">
        <f>'Raw Data SWRI Format'!M336</f>
        <v>18.3</v>
      </c>
      <c r="N336">
        <f>'Raw Data SWRI Format'!V336</f>
        <v>21.7</v>
      </c>
      <c r="O336">
        <f>'Raw Data SWRI Format'!O336</f>
        <v>595.29999999999995</v>
      </c>
      <c r="P336">
        <f>'Raw Data SWRI Format'!P336</f>
        <v>368.3</v>
      </c>
      <c r="Q336">
        <f>'Raw Data SWRI Format'!T336</f>
        <v>99.3</v>
      </c>
      <c r="R336">
        <f>'Raw Data SWRI Format'!U336</f>
        <v>5.4</v>
      </c>
      <c r="S336">
        <f>'Raw Data SWRI Format'!AQ336</f>
        <v>103</v>
      </c>
      <c r="T336">
        <f>'Raw Data SWRI Format'!AH336</f>
        <v>0.72711000000000003</v>
      </c>
      <c r="U336">
        <f>'Raw Data SWRI Format'!AI336</f>
        <v>90.1</v>
      </c>
      <c r="V336">
        <f>'Raw Data SWRI Format'!AL336</f>
        <v>84</v>
      </c>
      <c r="W336">
        <f>'Raw Data SWRI Format'!AJ336</f>
        <v>1.5</v>
      </c>
      <c r="X336">
        <f>'Raw Data SWRI Format'!AM336</f>
        <v>0.72719999999999996</v>
      </c>
      <c r="Y336">
        <f>'Raw Data SWRI Format'!AK336</f>
        <v>8.0500000000000005E-4</v>
      </c>
      <c r="Z336" s="33">
        <f>100*(('Test Info and Baseline Info'!$C$20-'Test Data'!X336)/('Test Data'!X336-'Test Data'!Y336))</f>
        <v>13.729444723600809</v>
      </c>
      <c r="AA336" s="33">
        <f>100*(('Test Info and Baseline Info'!$C$22-(T336+'Test Info and Baseline Info'!$G$5*(90-'Test Data'!U336)))/((T336+'Test Info and Baseline Info'!$G$5*(90-'Test Data'!U336))-'Test Data'!Y336))</f>
        <v>13.564442626307963</v>
      </c>
    </row>
    <row r="337" spans="1:27">
      <c r="A337" s="15">
        <v>33.6</v>
      </c>
      <c r="B337">
        <f>'Raw Data SWRI Format'!L337</f>
        <v>1800</v>
      </c>
      <c r="C337">
        <f>'Raw Data SWRI Format'!Y337</f>
        <v>89.9</v>
      </c>
      <c r="D337">
        <f>'Raw Data SWRI Format'!AB337</f>
        <v>25</v>
      </c>
      <c r="E337" s="44">
        <f>'Raw Data SWRI Format'!AD337</f>
        <v>39.299999999999997</v>
      </c>
      <c r="F337" s="44">
        <f>'Raw Data SWRI Format'!AG337</f>
        <v>998.9</v>
      </c>
      <c r="G337">
        <f>'Raw Data SWRI Format'!AC337</f>
        <v>40.1</v>
      </c>
      <c r="H337">
        <f>'Raw Data SWRI Format'!AA337</f>
        <v>90</v>
      </c>
      <c r="I337">
        <f>'Raw Data SWRI Format'!AE337</f>
        <v>95.4</v>
      </c>
      <c r="J337">
        <f>'Raw Data SWRI Format'!X337</f>
        <v>96</v>
      </c>
      <c r="K337">
        <f>'Raw Data SWRI Format'!AP337</f>
        <v>98.6</v>
      </c>
      <c r="L337">
        <f>'Raw Data SWRI Format'!N337</f>
        <v>111.74</v>
      </c>
      <c r="M337" s="44">
        <f>'Raw Data SWRI Format'!M337</f>
        <v>19.899999999999999</v>
      </c>
      <c r="N337">
        <f>'Raw Data SWRI Format'!V337</f>
        <v>21.6</v>
      </c>
      <c r="O337">
        <f>'Raw Data SWRI Format'!O337</f>
        <v>570.4</v>
      </c>
      <c r="P337">
        <f>'Raw Data SWRI Format'!P337</f>
        <v>368.6</v>
      </c>
      <c r="Q337">
        <f>'Raw Data SWRI Format'!T337</f>
        <v>99.4</v>
      </c>
      <c r="R337">
        <f>'Raw Data SWRI Format'!U337</f>
        <v>5.4</v>
      </c>
      <c r="S337">
        <f>'Raw Data SWRI Format'!AQ337</f>
        <v>103</v>
      </c>
      <c r="T337">
        <f>'Raw Data SWRI Format'!AH337</f>
        <v>0.72711000000000003</v>
      </c>
      <c r="U337">
        <f>'Raw Data SWRI Format'!AI337</f>
        <v>90.1</v>
      </c>
      <c r="V337">
        <f>'Raw Data SWRI Format'!AL337</f>
        <v>84</v>
      </c>
      <c r="W337">
        <f>'Raw Data SWRI Format'!AJ337</f>
        <v>1.4910000000000001</v>
      </c>
      <c r="X337">
        <f>'Raw Data SWRI Format'!AM337</f>
        <v>0.72719999999999996</v>
      </c>
      <c r="Y337">
        <f>'Raw Data SWRI Format'!AK337</f>
        <v>8.0599999999999997E-4</v>
      </c>
      <c r="Z337" s="33">
        <f>100*(('Test Info and Baseline Info'!$C$20-'Test Data'!X337)/('Test Data'!X337-'Test Data'!Y337))</f>
        <v>13.729463624424223</v>
      </c>
      <c r="AA337" s="33">
        <f>100*(('Test Info and Baseline Info'!$C$22-(T337+'Test Info and Baseline Info'!$G$5*(90-'Test Data'!U337)))/((T337+'Test Info and Baseline Info'!$G$5*(90-'Test Data'!U337))-'Test Data'!Y337))</f>
        <v>13.564461300690606</v>
      </c>
    </row>
    <row r="338" spans="1:27">
      <c r="A338" s="15">
        <v>33.700000000000003</v>
      </c>
      <c r="B338">
        <f>'Raw Data SWRI Format'!L338</f>
        <v>1800</v>
      </c>
      <c r="C338">
        <f>'Raw Data SWRI Format'!Y338</f>
        <v>90.1</v>
      </c>
      <c r="D338">
        <f>'Raw Data SWRI Format'!AB338</f>
        <v>25.2</v>
      </c>
      <c r="E338" s="44">
        <f>'Raw Data SWRI Format'!AD338</f>
        <v>40.799999999999997</v>
      </c>
      <c r="F338" s="44">
        <f>'Raw Data SWRI Format'!AG338</f>
        <v>998.9</v>
      </c>
      <c r="G338">
        <f>'Raw Data SWRI Format'!AC338</f>
        <v>39.9</v>
      </c>
      <c r="H338">
        <f>'Raw Data SWRI Format'!AA338</f>
        <v>90</v>
      </c>
      <c r="I338">
        <f>'Raw Data SWRI Format'!AE338</f>
        <v>95.4</v>
      </c>
      <c r="J338">
        <f>'Raw Data SWRI Format'!X338</f>
        <v>96</v>
      </c>
      <c r="K338">
        <f>'Raw Data SWRI Format'!AP338</f>
        <v>98.7</v>
      </c>
      <c r="L338">
        <f>'Raw Data SWRI Format'!N338</f>
        <v>113.01</v>
      </c>
      <c r="M338" s="44">
        <f>'Raw Data SWRI Format'!M338</f>
        <v>17.3</v>
      </c>
      <c r="N338">
        <f>'Raw Data SWRI Format'!V338</f>
        <v>21.5</v>
      </c>
      <c r="O338">
        <f>'Raw Data SWRI Format'!O338</f>
        <v>581.70000000000005</v>
      </c>
      <c r="P338">
        <f>'Raw Data SWRI Format'!P338</f>
        <v>368.6</v>
      </c>
      <c r="Q338">
        <f>'Raw Data SWRI Format'!T338</f>
        <v>99.3</v>
      </c>
      <c r="R338">
        <f>'Raw Data SWRI Format'!U338</f>
        <v>5.4</v>
      </c>
      <c r="S338">
        <f>'Raw Data SWRI Format'!AQ338</f>
        <v>103</v>
      </c>
      <c r="T338">
        <f>'Raw Data SWRI Format'!AH338</f>
        <v>0.72748000000000002</v>
      </c>
      <c r="U338">
        <f>'Raw Data SWRI Format'!AI338</f>
        <v>90.1</v>
      </c>
      <c r="V338">
        <f>'Raw Data SWRI Format'!AL338</f>
        <v>84.1</v>
      </c>
      <c r="W338">
        <f>'Raw Data SWRI Format'!AJ338</f>
        <v>1.5029999999999999</v>
      </c>
      <c r="X338">
        <f>'Raw Data SWRI Format'!AM338</f>
        <v>0.72750000000000004</v>
      </c>
      <c r="Y338">
        <f>'Raw Data SWRI Format'!AK338</f>
        <v>8.0699999999999999E-4</v>
      </c>
      <c r="Z338" s="33">
        <f>100*(('Test Info and Baseline Info'!$C$20-'Test Data'!X338)/('Test Data'!X338-'Test Data'!Y338))</f>
        <v>13.682531688071856</v>
      </c>
      <c r="AA338" s="33">
        <f>100*(('Test Info and Baseline Info'!$C$22-(T338+'Test Info and Baseline Info'!$G$5*(90-'Test Data'!U338)))/((T338+'Test Info and Baseline Info'!$G$5*(90-'Test Data'!U338))-'Test Data'!Y338))</f>
        <v>13.506661321824327</v>
      </c>
    </row>
    <row r="339" spans="1:27">
      <c r="A339" s="15">
        <v>33.799999999999997</v>
      </c>
      <c r="B339">
        <f>'Raw Data SWRI Format'!L339</f>
        <v>1800</v>
      </c>
      <c r="C339">
        <f>'Raw Data SWRI Format'!Y339</f>
        <v>89.9</v>
      </c>
      <c r="D339">
        <f>'Raw Data SWRI Format'!AB339</f>
        <v>25.1</v>
      </c>
      <c r="E339" s="44">
        <f>'Raw Data SWRI Format'!AD339</f>
        <v>39.299999999999997</v>
      </c>
      <c r="F339" s="44">
        <f>'Raw Data SWRI Format'!AG339</f>
        <v>998.9</v>
      </c>
      <c r="G339">
        <f>'Raw Data SWRI Format'!AC339</f>
        <v>40</v>
      </c>
      <c r="H339">
        <f>'Raw Data SWRI Format'!AA339</f>
        <v>89.9</v>
      </c>
      <c r="I339">
        <f>'Raw Data SWRI Format'!AE339</f>
        <v>95.4</v>
      </c>
      <c r="J339">
        <f>'Raw Data SWRI Format'!X339</f>
        <v>96</v>
      </c>
      <c r="K339">
        <f>'Raw Data SWRI Format'!AP339</f>
        <v>98.6</v>
      </c>
      <c r="L339">
        <f>'Raw Data SWRI Format'!N339</f>
        <v>113.56</v>
      </c>
      <c r="M339" s="44">
        <f>'Raw Data SWRI Format'!M339</f>
        <v>18</v>
      </c>
      <c r="N339">
        <f>'Raw Data SWRI Format'!V339</f>
        <v>21.3</v>
      </c>
      <c r="O339">
        <f>'Raw Data SWRI Format'!O339</f>
        <v>597.9</v>
      </c>
      <c r="P339">
        <f>'Raw Data SWRI Format'!P339</f>
        <v>368.5</v>
      </c>
      <c r="Q339">
        <f>'Raw Data SWRI Format'!T339</f>
        <v>100.6</v>
      </c>
      <c r="R339">
        <f>'Raw Data SWRI Format'!U339</f>
        <v>5.4</v>
      </c>
      <c r="S339">
        <f>'Raw Data SWRI Format'!AQ339</f>
        <v>102.9</v>
      </c>
      <c r="T339">
        <f>'Raw Data SWRI Format'!AH339</f>
        <v>0.72809000000000001</v>
      </c>
      <c r="U339">
        <f>'Raw Data SWRI Format'!AI339</f>
        <v>90</v>
      </c>
      <c r="V339">
        <f>'Raw Data SWRI Format'!AL339</f>
        <v>84</v>
      </c>
      <c r="W339">
        <f>'Raw Data SWRI Format'!AJ339</f>
        <v>1.502</v>
      </c>
      <c r="X339">
        <f>'Raw Data SWRI Format'!AM339</f>
        <v>0.72809999999999997</v>
      </c>
      <c r="Y339">
        <f>'Raw Data SWRI Format'!AK339</f>
        <v>8.0599999999999997E-4</v>
      </c>
      <c r="Z339" s="33">
        <f>100*(('Test Info and Baseline Info'!$C$20-'Test Data'!X339)/('Test Data'!X339-'Test Data'!Y339))</f>
        <v>13.588727529719769</v>
      </c>
      <c r="AA339" s="33">
        <f>100*(('Test Info and Baseline Info'!$C$22-(T339+'Test Info and Baseline Info'!$G$5*(90-'Test Data'!U339)))/((T339+'Test Info and Baseline Info'!$G$5*(90-'Test Data'!U339))-'Test Data'!Y339))</f>
        <v>13.42116697191193</v>
      </c>
    </row>
    <row r="340" spans="1:27">
      <c r="A340" s="15">
        <v>33.9</v>
      </c>
      <c r="B340">
        <f>'Raw Data SWRI Format'!L340</f>
        <v>1800</v>
      </c>
      <c r="C340">
        <f>'Raw Data SWRI Format'!Y340</f>
        <v>90</v>
      </c>
      <c r="D340">
        <f>'Raw Data SWRI Format'!AB340</f>
        <v>25.2</v>
      </c>
      <c r="E340" s="44">
        <f>'Raw Data SWRI Format'!AD340</f>
        <v>40.9</v>
      </c>
      <c r="F340" s="44">
        <f>'Raw Data SWRI Format'!AG340</f>
        <v>998.9</v>
      </c>
      <c r="G340">
        <f>'Raw Data SWRI Format'!AC340</f>
        <v>40</v>
      </c>
      <c r="H340">
        <f>'Raw Data SWRI Format'!AA340</f>
        <v>90.1</v>
      </c>
      <c r="I340">
        <f>'Raw Data SWRI Format'!AE340</f>
        <v>95.4</v>
      </c>
      <c r="J340">
        <f>'Raw Data SWRI Format'!X340</f>
        <v>96</v>
      </c>
      <c r="K340">
        <f>'Raw Data SWRI Format'!AP340</f>
        <v>98.6</v>
      </c>
      <c r="L340">
        <f>'Raw Data SWRI Format'!N340</f>
        <v>111.51</v>
      </c>
      <c r="M340" s="44">
        <f>'Raw Data SWRI Format'!M340</f>
        <v>18.2</v>
      </c>
      <c r="N340">
        <f>'Raw Data SWRI Format'!V340</f>
        <v>21.3</v>
      </c>
      <c r="O340">
        <f>'Raw Data SWRI Format'!O340</f>
        <v>595.9</v>
      </c>
      <c r="P340">
        <f>'Raw Data SWRI Format'!P340</f>
        <v>369</v>
      </c>
      <c r="Q340">
        <f>'Raw Data SWRI Format'!T340</f>
        <v>100.7</v>
      </c>
      <c r="R340">
        <f>'Raw Data SWRI Format'!U340</f>
        <v>5.4</v>
      </c>
      <c r="S340">
        <f>'Raw Data SWRI Format'!AQ340</f>
        <v>102.8</v>
      </c>
      <c r="T340">
        <f>'Raw Data SWRI Format'!AH340</f>
        <v>0.72765999999999997</v>
      </c>
      <c r="U340">
        <f>'Raw Data SWRI Format'!AI340</f>
        <v>90</v>
      </c>
      <c r="V340">
        <f>'Raw Data SWRI Format'!AL340</f>
        <v>84</v>
      </c>
      <c r="W340">
        <f>'Raw Data SWRI Format'!AJ340</f>
        <v>1.498</v>
      </c>
      <c r="X340">
        <f>'Raw Data SWRI Format'!AM340</f>
        <v>0.72770000000000001</v>
      </c>
      <c r="Y340">
        <f>'Raw Data SWRI Format'!AK340</f>
        <v>8.0599999999999997E-4</v>
      </c>
      <c r="Z340" s="33">
        <f>100*(('Test Info and Baseline Info'!$C$20-'Test Data'!X340)/('Test Data'!X340-'Test Data'!Y340))</f>
        <v>13.651233880043037</v>
      </c>
      <c r="AA340" s="33">
        <f>100*(('Test Info and Baseline Info'!$C$22-(T340+'Test Info and Baseline Info'!$G$5*(90-'Test Data'!U340)))/((T340+'Test Info and Baseline Info'!$G$5*(90-'Test Data'!U340))-'Test Data'!Y340))</f>
        <v>13.48826586907412</v>
      </c>
    </row>
    <row r="341" spans="1:27">
      <c r="A341" s="15">
        <v>34</v>
      </c>
      <c r="B341">
        <f>'Raw Data SWRI Format'!L341</f>
        <v>1800</v>
      </c>
      <c r="C341">
        <f>'Raw Data SWRI Format'!Y341</f>
        <v>89.9</v>
      </c>
      <c r="D341">
        <f>'Raw Data SWRI Format'!AB341</f>
        <v>25.1</v>
      </c>
      <c r="E341" s="44">
        <f>'Raw Data SWRI Format'!AD341</f>
        <v>39.5</v>
      </c>
      <c r="F341" s="44">
        <f>'Raw Data SWRI Format'!AG341</f>
        <v>998.9</v>
      </c>
      <c r="G341">
        <f>'Raw Data SWRI Format'!AC341</f>
        <v>40.1</v>
      </c>
      <c r="H341">
        <f>'Raw Data SWRI Format'!AA341</f>
        <v>90.1</v>
      </c>
      <c r="I341">
        <f>'Raw Data SWRI Format'!AE341</f>
        <v>95.5</v>
      </c>
      <c r="J341">
        <f>'Raw Data SWRI Format'!X341</f>
        <v>96</v>
      </c>
      <c r="K341">
        <f>'Raw Data SWRI Format'!AP341</f>
        <v>98.5</v>
      </c>
      <c r="L341">
        <f>'Raw Data SWRI Format'!N341</f>
        <v>113.6</v>
      </c>
      <c r="M341" s="44">
        <f>'Raw Data SWRI Format'!M341</f>
        <v>19.600000000000001</v>
      </c>
      <c r="N341">
        <f>'Raw Data SWRI Format'!V341</f>
        <v>21.2</v>
      </c>
      <c r="O341">
        <f>'Raw Data SWRI Format'!O341</f>
        <v>572</v>
      </c>
      <c r="P341">
        <f>'Raw Data SWRI Format'!P341</f>
        <v>368.2</v>
      </c>
      <c r="Q341">
        <f>'Raw Data SWRI Format'!T341</f>
        <v>100.6</v>
      </c>
      <c r="R341">
        <f>'Raw Data SWRI Format'!U341</f>
        <v>5.4</v>
      </c>
      <c r="S341">
        <f>'Raw Data SWRI Format'!AQ341</f>
        <v>102.9</v>
      </c>
      <c r="T341">
        <f>'Raw Data SWRI Format'!AH341</f>
        <v>0.72718000000000005</v>
      </c>
      <c r="U341">
        <f>'Raw Data SWRI Format'!AI341</f>
        <v>90.1</v>
      </c>
      <c r="V341">
        <f>'Raw Data SWRI Format'!AL341</f>
        <v>84</v>
      </c>
      <c r="W341">
        <f>'Raw Data SWRI Format'!AJ341</f>
        <v>1.5</v>
      </c>
      <c r="X341">
        <f>'Raw Data SWRI Format'!AM341</f>
        <v>0.72719999999999996</v>
      </c>
      <c r="Y341">
        <f>'Raw Data SWRI Format'!AK341</f>
        <v>8.0599999999999997E-4</v>
      </c>
      <c r="Z341" s="33">
        <f>100*(('Test Info and Baseline Info'!$C$20-'Test Data'!X341)/('Test Data'!X341-'Test Data'!Y341))</f>
        <v>13.729463624424223</v>
      </c>
      <c r="AA341" s="33">
        <f>100*(('Test Info and Baseline Info'!$C$22-(T341+'Test Info and Baseline Info'!$G$5*(90-'Test Data'!U341)))/((T341+'Test Info and Baseline Info'!$G$5*(90-'Test Data'!U341))-'Test Data'!Y341))</f>
        <v>13.553518136015944</v>
      </c>
    </row>
    <row r="342" spans="1:27">
      <c r="A342" s="15">
        <v>34.1</v>
      </c>
      <c r="B342">
        <f>'Raw Data SWRI Format'!L342</f>
        <v>1800</v>
      </c>
      <c r="C342">
        <f>'Raw Data SWRI Format'!Y342</f>
        <v>90</v>
      </c>
      <c r="D342">
        <f>'Raw Data SWRI Format'!AB342</f>
        <v>25.1</v>
      </c>
      <c r="E342" s="44">
        <f>'Raw Data SWRI Format'!AD342</f>
        <v>39.6</v>
      </c>
      <c r="F342" s="44">
        <f>'Raw Data SWRI Format'!AG342</f>
        <v>998.9</v>
      </c>
      <c r="G342">
        <f>'Raw Data SWRI Format'!AC342</f>
        <v>39.9</v>
      </c>
      <c r="H342">
        <f>'Raw Data SWRI Format'!AA342</f>
        <v>90.1</v>
      </c>
      <c r="I342">
        <f>'Raw Data SWRI Format'!AE342</f>
        <v>95.5</v>
      </c>
      <c r="J342">
        <f>'Raw Data SWRI Format'!X342</f>
        <v>96.1</v>
      </c>
      <c r="K342">
        <f>'Raw Data SWRI Format'!AP342</f>
        <v>98.6</v>
      </c>
      <c r="L342">
        <f>'Raw Data SWRI Format'!N342</f>
        <v>113.11</v>
      </c>
      <c r="M342" s="44">
        <f>'Raw Data SWRI Format'!M342</f>
        <v>18.600000000000001</v>
      </c>
      <c r="N342">
        <f>'Raw Data SWRI Format'!V342</f>
        <v>21.5</v>
      </c>
      <c r="O342">
        <f>'Raw Data SWRI Format'!O342</f>
        <v>583.20000000000005</v>
      </c>
      <c r="P342">
        <f>'Raw Data SWRI Format'!P342</f>
        <v>368</v>
      </c>
      <c r="Q342">
        <f>'Raw Data SWRI Format'!T342</f>
        <v>100.4</v>
      </c>
      <c r="R342">
        <f>'Raw Data SWRI Format'!U342</f>
        <v>5.3</v>
      </c>
      <c r="S342">
        <f>'Raw Data SWRI Format'!AQ342</f>
        <v>102.9</v>
      </c>
      <c r="T342">
        <f>'Raw Data SWRI Format'!AH342</f>
        <v>0.72779000000000005</v>
      </c>
      <c r="U342">
        <f>'Raw Data SWRI Format'!AI342</f>
        <v>89.9</v>
      </c>
      <c r="V342">
        <f>'Raw Data SWRI Format'!AL342</f>
        <v>83.9</v>
      </c>
      <c r="W342">
        <f>'Raw Data SWRI Format'!AJ342</f>
        <v>1.4990000000000001</v>
      </c>
      <c r="X342">
        <f>'Raw Data SWRI Format'!AM342</f>
        <v>0.72770000000000001</v>
      </c>
      <c r="Y342">
        <f>'Raw Data SWRI Format'!AK342</f>
        <v>8.0500000000000005E-4</v>
      </c>
      <c r="Z342" s="33">
        <f>100*(('Test Info and Baseline Info'!$C$20-'Test Data'!X342)/('Test Data'!X342-'Test Data'!Y342))</f>
        <v>13.651215099842485</v>
      </c>
      <c r="AA342" s="33">
        <f>100*(('Test Info and Baseline Info'!$C$22-(T342+'Test Info and Baseline Info'!$G$5*(90-'Test Data'!U342)))/((T342+'Test Info and Baseline Info'!$G$5*(90-'Test Data'!U342))-'Test Data'!Y342))</f>
        <v>13.477681233045264</v>
      </c>
    </row>
    <row r="343" spans="1:27">
      <c r="A343" s="15">
        <v>34.200000000000003</v>
      </c>
      <c r="B343">
        <f>'Raw Data SWRI Format'!L343</f>
        <v>1800</v>
      </c>
      <c r="C343">
        <f>'Raw Data SWRI Format'!Y343</f>
        <v>90</v>
      </c>
      <c r="D343">
        <f>'Raw Data SWRI Format'!AB343</f>
        <v>24.8</v>
      </c>
      <c r="E343" s="44">
        <f>'Raw Data SWRI Format'!AD343</f>
        <v>40.799999999999997</v>
      </c>
      <c r="F343" s="44">
        <f>'Raw Data SWRI Format'!AG343</f>
        <v>998.9</v>
      </c>
      <c r="G343">
        <f>'Raw Data SWRI Format'!AC343</f>
        <v>40</v>
      </c>
      <c r="H343">
        <f>'Raw Data SWRI Format'!AA343</f>
        <v>90.1</v>
      </c>
      <c r="I343">
        <f>'Raw Data SWRI Format'!AE343</f>
        <v>95.5</v>
      </c>
      <c r="J343">
        <f>'Raw Data SWRI Format'!X343</f>
        <v>96.1</v>
      </c>
      <c r="K343">
        <f>'Raw Data SWRI Format'!AP343</f>
        <v>98.6</v>
      </c>
      <c r="L343">
        <f>'Raw Data SWRI Format'!N343</f>
        <v>113.35</v>
      </c>
      <c r="M343" s="44">
        <f>'Raw Data SWRI Format'!M343</f>
        <v>17.7</v>
      </c>
      <c r="N343">
        <f>'Raw Data SWRI Format'!V343</f>
        <v>21.5</v>
      </c>
      <c r="O343">
        <f>'Raw Data SWRI Format'!O343</f>
        <v>592.29999999999995</v>
      </c>
      <c r="P343">
        <f>'Raw Data SWRI Format'!P343</f>
        <v>368.5</v>
      </c>
      <c r="Q343">
        <f>'Raw Data SWRI Format'!T343</f>
        <v>100.5</v>
      </c>
      <c r="R343">
        <f>'Raw Data SWRI Format'!U343</f>
        <v>5.4</v>
      </c>
      <c r="S343">
        <f>'Raw Data SWRI Format'!AQ343</f>
        <v>103</v>
      </c>
      <c r="T343">
        <f>'Raw Data SWRI Format'!AH343</f>
        <v>0.72846</v>
      </c>
      <c r="U343">
        <f>'Raw Data SWRI Format'!AI343</f>
        <v>89.9</v>
      </c>
      <c r="V343">
        <f>'Raw Data SWRI Format'!AL343</f>
        <v>83.9</v>
      </c>
      <c r="W343">
        <f>'Raw Data SWRI Format'!AJ343</f>
        <v>1.4970000000000001</v>
      </c>
      <c r="X343">
        <f>'Raw Data SWRI Format'!AM343</f>
        <v>0.72840000000000005</v>
      </c>
      <c r="Y343">
        <f>'Raw Data SWRI Format'!AK343</f>
        <v>8.0500000000000005E-4</v>
      </c>
      <c r="Z343" s="33">
        <f>100*(('Test Info and Baseline Info'!$C$20-'Test Data'!X343)/('Test Data'!X343-'Test Data'!Y343))</f>
        <v>13.54187425696988</v>
      </c>
      <c r="AA343" s="33">
        <f>100*(('Test Info and Baseline Info'!$C$22-(T343+'Test Info and Baseline Info'!$G$5*(90-'Test Data'!U343)))/((T343+'Test Info and Baseline Info'!$G$5*(90-'Test Data'!U343))-'Test Data'!Y343))</f>
        <v>13.373185890162739</v>
      </c>
    </row>
    <row r="344" spans="1:27">
      <c r="A344" s="15">
        <v>34.299999999999997</v>
      </c>
      <c r="B344">
        <f>'Raw Data SWRI Format'!L344</f>
        <v>1800</v>
      </c>
      <c r="C344">
        <f>'Raw Data SWRI Format'!Y344</f>
        <v>90</v>
      </c>
      <c r="D344">
        <f>'Raw Data SWRI Format'!AB344</f>
        <v>25.2</v>
      </c>
      <c r="E344" s="44">
        <f>'Raw Data SWRI Format'!AD344</f>
        <v>39.799999999999997</v>
      </c>
      <c r="F344" s="44">
        <f>'Raw Data SWRI Format'!AG344</f>
        <v>998.9</v>
      </c>
      <c r="G344">
        <f>'Raw Data SWRI Format'!AC344</f>
        <v>40</v>
      </c>
      <c r="H344">
        <f>'Raw Data SWRI Format'!AA344</f>
        <v>90</v>
      </c>
      <c r="I344">
        <f>'Raw Data SWRI Format'!AE344</f>
        <v>95.4</v>
      </c>
      <c r="J344">
        <f>'Raw Data SWRI Format'!X344</f>
        <v>96</v>
      </c>
      <c r="K344">
        <f>'Raw Data SWRI Format'!AP344</f>
        <v>98.6</v>
      </c>
      <c r="L344">
        <f>'Raw Data SWRI Format'!N344</f>
        <v>113.57</v>
      </c>
      <c r="M344" s="44">
        <f>'Raw Data SWRI Format'!M344</f>
        <v>18.899999999999999</v>
      </c>
      <c r="N344">
        <f>'Raw Data SWRI Format'!V344</f>
        <v>21.4</v>
      </c>
      <c r="O344">
        <f>'Raw Data SWRI Format'!O344</f>
        <v>595.5</v>
      </c>
      <c r="P344">
        <f>'Raw Data SWRI Format'!P344</f>
        <v>368.4</v>
      </c>
      <c r="Q344">
        <f>'Raw Data SWRI Format'!T344</f>
        <v>100.5</v>
      </c>
      <c r="R344">
        <f>'Raw Data SWRI Format'!U344</f>
        <v>5.4</v>
      </c>
      <c r="S344">
        <f>'Raw Data SWRI Format'!AQ344</f>
        <v>103</v>
      </c>
      <c r="T344">
        <f>'Raw Data SWRI Format'!AH344</f>
        <v>0.72699000000000003</v>
      </c>
      <c r="U344">
        <f>'Raw Data SWRI Format'!AI344</f>
        <v>89.9</v>
      </c>
      <c r="V344">
        <f>'Raw Data SWRI Format'!AL344</f>
        <v>83.9</v>
      </c>
      <c r="W344">
        <f>'Raw Data SWRI Format'!AJ344</f>
        <v>1.496</v>
      </c>
      <c r="X344">
        <f>'Raw Data SWRI Format'!AM344</f>
        <v>0.72689999999999999</v>
      </c>
      <c r="Y344">
        <f>'Raw Data SWRI Format'!AK344</f>
        <v>8.0599999999999997E-4</v>
      </c>
      <c r="Z344" s="33">
        <f>100*(('Test Info and Baseline Info'!$C$20-'Test Data'!X344)/('Test Data'!X344-'Test Data'!Y344))</f>
        <v>13.776453186502033</v>
      </c>
      <c r="AA344" s="33">
        <f>100*(('Test Info and Baseline Info'!$C$22-(T344+'Test Info and Baseline Info'!$G$5*(90-'Test Data'!U344)))/((T344+'Test Info and Baseline Info'!$G$5*(90-'Test Data'!U344))-'Test Data'!Y344))</f>
        <v>13.602723116998241</v>
      </c>
    </row>
    <row r="345" spans="1:27">
      <c r="A345" s="15">
        <v>34.4</v>
      </c>
      <c r="B345">
        <f>'Raw Data SWRI Format'!L345</f>
        <v>1800</v>
      </c>
      <c r="C345">
        <f>'Raw Data SWRI Format'!Y345</f>
        <v>90</v>
      </c>
      <c r="D345">
        <f>'Raw Data SWRI Format'!AB345</f>
        <v>25.1</v>
      </c>
      <c r="E345" s="44">
        <f>'Raw Data SWRI Format'!AD345</f>
        <v>39.700000000000003</v>
      </c>
      <c r="F345" s="44">
        <f>'Raw Data SWRI Format'!AG345</f>
        <v>998.9</v>
      </c>
      <c r="G345">
        <f>'Raw Data SWRI Format'!AC345</f>
        <v>40</v>
      </c>
      <c r="H345">
        <f>'Raw Data SWRI Format'!AA345</f>
        <v>89.9</v>
      </c>
      <c r="I345">
        <f>'Raw Data SWRI Format'!AE345</f>
        <v>95.3</v>
      </c>
      <c r="J345">
        <f>'Raw Data SWRI Format'!X345</f>
        <v>96</v>
      </c>
      <c r="K345">
        <f>'Raw Data SWRI Format'!AP345</f>
        <v>98.6</v>
      </c>
      <c r="L345">
        <f>'Raw Data SWRI Format'!N345</f>
        <v>114.18</v>
      </c>
      <c r="M345" s="44">
        <f>'Raw Data SWRI Format'!M345</f>
        <v>19.600000000000001</v>
      </c>
      <c r="N345">
        <f>'Raw Data SWRI Format'!V345</f>
        <v>21.3</v>
      </c>
      <c r="O345">
        <f>'Raw Data SWRI Format'!O345</f>
        <v>595</v>
      </c>
      <c r="P345">
        <f>'Raw Data SWRI Format'!P345</f>
        <v>369.3</v>
      </c>
      <c r="Q345">
        <f>'Raw Data SWRI Format'!T345</f>
        <v>100.5</v>
      </c>
      <c r="R345">
        <f>'Raw Data SWRI Format'!U345</f>
        <v>5.4</v>
      </c>
      <c r="S345">
        <f>'Raw Data SWRI Format'!AQ345</f>
        <v>103</v>
      </c>
      <c r="T345">
        <f>'Raw Data SWRI Format'!AH345</f>
        <v>0.72833999999999999</v>
      </c>
      <c r="U345">
        <f>'Raw Data SWRI Format'!AI345</f>
        <v>89.9</v>
      </c>
      <c r="V345">
        <f>'Raw Data SWRI Format'!AL345</f>
        <v>84</v>
      </c>
      <c r="W345">
        <f>'Raw Data SWRI Format'!AJ345</f>
        <v>1.5029999999999999</v>
      </c>
      <c r="X345">
        <f>'Raw Data SWRI Format'!AM345</f>
        <v>0.72819999999999996</v>
      </c>
      <c r="Y345">
        <f>'Raw Data SWRI Format'!AK345</f>
        <v>8.0699999999999999E-4</v>
      </c>
      <c r="Z345" s="33">
        <f>100*(('Test Info and Baseline Info'!$C$20-'Test Data'!X345)/('Test Data'!X345-'Test Data'!Y345))</f>
        <v>13.573130343569446</v>
      </c>
      <c r="AA345" s="33">
        <f>100*(('Test Info and Baseline Info'!$C$22-(T345+'Test Info and Baseline Info'!$G$5*(90-'Test Data'!U345)))/((T345+'Test Info and Baseline Info'!$G$5*(90-'Test Data'!U345))-'Test Data'!Y345))</f>
        <v>13.391924141861585</v>
      </c>
    </row>
    <row r="346" spans="1:27">
      <c r="A346" s="15">
        <v>34.5</v>
      </c>
      <c r="B346">
        <f>'Raw Data SWRI Format'!L346</f>
        <v>1800</v>
      </c>
      <c r="C346">
        <f>'Raw Data SWRI Format'!Y346</f>
        <v>90</v>
      </c>
      <c r="D346">
        <f>'Raw Data SWRI Format'!AB346</f>
        <v>25.2</v>
      </c>
      <c r="E346" s="44">
        <f>'Raw Data SWRI Format'!AD346</f>
        <v>40.200000000000003</v>
      </c>
      <c r="F346" s="44">
        <f>'Raw Data SWRI Format'!AG346</f>
        <v>998.9</v>
      </c>
      <c r="G346">
        <f>'Raw Data SWRI Format'!AC346</f>
        <v>40</v>
      </c>
      <c r="H346">
        <f>'Raw Data SWRI Format'!AA346</f>
        <v>89.9</v>
      </c>
      <c r="I346">
        <f>'Raw Data SWRI Format'!AE346</f>
        <v>95.2</v>
      </c>
      <c r="J346">
        <f>'Raw Data SWRI Format'!X346</f>
        <v>96</v>
      </c>
      <c r="K346">
        <f>'Raw Data SWRI Format'!AP346</f>
        <v>98.7</v>
      </c>
      <c r="L346">
        <f>'Raw Data SWRI Format'!N346</f>
        <v>112.22</v>
      </c>
      <c r="M346" s="44">
        <f>'Raw Data SWRI Format'!M346</f>
        <v>19.2</v>
      </c>
      <c r="N346">
        <f>'Raw Data SWRI Format'!V346</f>
        <v>21.3</v>
      </c>
      <c r="O346">
        <f>'Raw Data SWRI Format'!O346</f>
        <v>595.5</v>
      </c>
      <c r="P346">
        <f>'Raw Data SWRI Format'!P346</f>
        <v>369.1</v>
      </c>
      <c r="Q346">
        <f>'Raw Data SWRI Format'!T346</f>
        <v>100.5</v>
      </c>
      <c r="R346">
        <f>'Raw Data SWRI Format'!U346</f>
        <v>5.4</v>
      </c>
      <c r="S346">
        <f>'Raw Data SWRI Format'!AQ346</f>
        <v>102.9</v>
      </c>
      <c r="T346">
        <f>'Raw Data SWRI Format'!AH346</f>
        <v>0.72858000000000001</v>
      </c>
      <c r="U346">
        <f>'Raw Data SWRI Format'!AI346</f>
        <v>90</v>
      </c>
      <c r="V346">
        <f>'Raw Data SWRI Format'!AL346</f>
        <v>83.9</v>
      </c>
      <c r="W346">
        <f>'Raw Data SWRI Format'!AJ346</f>
        <v>1.498</v>
      </c>
      <c r="X346">
        <f>'Raw Data SWRI Format'!AM346</f>
        <v>0.72850000000000004</v>
      </c>
      <c r="Y346">
        <f>'Raw Data SWRI Format'!AK346</f>
        <v>8.0500000000000005E-4</v>
      </c>
      <c r="Z346" s="33">
        <f>100*(('Test Info and Baseline Info'!$C$20-'Test Data'!X346)/('Test Data'!X346-'Test Data'!Y346))</f>
        <v>13.526271308721375</v>
      </c>
      <c r="AA346" s="33">
        <f>100*(('Test Info and Baseline Info'!$C$22-(T346+'Test Info and Baseline Info'!$G$5*(90-'Test Data'!U346)))/((T346+'Test Info and Baseline Info'!$G$5*(90-'Test Data'!U346))-'Test Data'!Y346))</f>
        <v>13.344783758716632</v>
      </c>
    </row>
    <row r="347" spans="1:27">
      <c r="A347" s="15">
        <v>34.6</v>
      </c>
      <c r="B347">
        <f>'Raw Data SWRI Format'!L347</f>
        <v>1800</v>
      </c>
      <c r="C347">
        <f>'Raw Data SWRI Format'!Y347</f>
        <v>90</v>
      </c>
      <c r="D347">
        <f>'Raw Data SWRI Format'!AB347</f>
        <v>25.2</v>
      </c>
      <c r="E347" s="44">
        <f>'Raw Data SWRI Format'!AD347</f>
        <v>40.700000000000003</v>
      </c>
      <c r="F347" s="44">
        <f>'Raw Data SWRI Format'!AG347</f>
        <v>998.9</v>
      </c>
      <c r="G347">
        <f>'Raw Data SWRI Format'!AC347</f>
        <v>40</v>
      </c>
      <c r="H347">
        <f>'Raw Data SWRI Format'!AA347</f>
        <v>89.9</v>
      </c>
      <c r="I347">
        <f>'Raw Data SWRI Format'!AE347</f>
        <v>95.4</v>
      </c>
      <c r="J347">
        <f>'Raw Data SWRI Format'!X347</f>
        <v>96</v>
      </c>
      <c r="K347">
        <f>'Raw Data SWRI Format'!AP347</f>
        <v>98.7</v>
      </c>
      <c r="L347">
        <f>'Raw Data SWRI Format'!N347</f>
        <v>112.81</v>
      </c>
      <c r="M347" s="44">
        <f>'Raw Data SWRI Format'!M347</f>
        <v>18.600000000000001</v>
      </c>
      <c r="N347">
        <f>'Raw Data SWRI Format'!V347</f>
        <v>21.3</v>
      </c>
      <c r="O347">
        <f>'Raw Data SWRI Format'!O347</f>
        <v>589.6</v>
      </c>
      <c r="P347">
        <f>'Raw Data SWRI Format'!P347</f>
        <v>368.7</v>
      </c>
      <c r="Q347">
        <f>'Raw Data SWRI Format'!T347</f>
        <v>100.3</v>
      </c>
      <c r="R347">
        <f>'Raw Data SWRI Format'!U347</f>
        <v>5.4</v>
      </c>
      <c r="S347">
        <f>'Raw Data SWRI Format'!AQ347</f>
        <v>102.9</v>
      </c>
      <c r="T347">
        <f>'Raw Data SWRI Format'!AH347</f>
        <v>0.72797000000000001</v>
      </c>
      <c r="U347">
        <f>'Raw Data SWRI Format'!AI347</f>
        <v>90</v>
      </c>
      <c r="V347">
        <f>'Raw Data SWRI Format'!AL347</f>
        <v>83.9</v>
      </c>
      <c r="W347">
        <f>'Raw Data SWRI Format'!AJ347</f>
        <v>1.502</v>
      </c>
      <c r="X347">
        <f>'Raw Data SWRI Format'!AM347</f>
        <v>0.72799999999999998</v>
      </c>
      <c r="Y347">
        <f>'Raw Data SWRI Format'!AK347</f>
        <v>8.0500000000000005E-4</v>
      </c>
      <c r="Z347" s="33">
        <f>100*(('Test Info and Baseline Info'!$C$20-'Test Data'!X347)/('Test Data'!X347-'Test Data'!Y347))</f>
        <v>13.604328962657894</v>
      </c>
      <c r="AA347" s="33">
        <f>100*(('Test Info and Baseline Info'!$C$22-(T347+'Test Info and Baseline Info'!$G$5*(90-'Test Data'!U347)))/((T347+'Test Info and Baseline Info'!$G$5*(90-'Test Data'!U347))-'Test Data'!Y347))</f>
        <v>13.439865780118676</v>
      </c>
    </row>
    <row r="348" spans="1:27">
      <c r="A348" s="15">
        <v>34.700000000000003</v>
      </c>
      <c r="B348">
        <f>'Raw Data SWRI Format'!L348</f>
        <v>1800</v>
      </c>
      <c r="C348">
        <f>'Raw Data SWRI Format'!Y348</f>
        <v>90</v>
      </c>
      <c r="D348">
        <f>'Raw Data SWRI Format'!AB348</f>
        <v>25.1</v>
      </c>
      <c r="E348" s="44">
        <f>'Raw Data SWRI Format'!AD348</f>
        <v>39.700000000000003</v>
      </c>
      <c r="F348" s="44">
        <f>'Raw Data SWRI Format'!AG348</f>
        <v>998.9</v>
      </c>
      <c r="G348">
        <f>'Raw Data SWRI Format'!AC348</f>
        <v>40</v>
      </c>
      <c r="H348">
        <f>'Raw Data SWRI Format'!AA348</f>
        <v>89.9</v>
      </c>
      <c r="I348">
        <f>'Raw Data SWRI Format'!AE348</f>
        <v>95.3</v>
      </c>
      <c r="J348">
        <f>'Raw Data SWRI Format'!X348</f>
        <v>96</v>
      </c>
      <c r="K348">
        <f>'Raw Data SWRI Format'!AP348</f>
        <v>98.6</v>
      </c>
      <c r="L348">
        <f>'Raw Data SWRI Format'!N348</f>
        <v>112.87</v>
      </c>
      <c r="M348" s="44">
        <f>'Raw Data SWRI Format'!M348</f>
        <v>20</v>
      </c>
      <c r="N348">
        <f>'Raw Data SWRI Format'!V348</f>
        <v>21.4</v>
      </c>
      <c r="O348">
        <f>'Raw Data SWRI Format'!O348</f>
        <v>598.1</v>
      </c>
      <c r="P348">
        <f>'Raw Data SWRI Format'!P348</f>
        <v>368.6</v>
      </c>
      <c r="Q348">
        <f>'Raw Data SWRI Format'!T348</f>
        <v>100.7</v>
      </c>
      <c r="R348">
        <f>'Raw Data SWRI Format'!U348</f>
        <v>5.4</v>
      </c>
      <c r="S348">
        <f>'Raw Data SWRI Format'!AQ348</f>
        <v>102.9</v>
      </c>
      <c r="T348">
        <f>'Raw Data SWRI Format'!AH348</f>
        <v>0.72821999999999998</v>
      </c>
      <c r="U348">
        <f>'Raw Data SWRI Format'!AI348</f>
        <v>89.9</v>
      </c>
      <c r="V348">
        <f>'Raw Data SWRI Format'!AL348</f>
        <v>84</v>
      </c>
      <c r="W348">
        <f>'Raw Data SWRI Format'!AJ348</f>
        <v>1.506</v>
      </c>
      <c r="X348">
        <f>'Raw Data SWRI Format'!AM348</f>
        <v>0.72809999999999997</v>
      </c>
      <c r="Y348">
        <f>'Raw Data SWRI Format'!AK348</f>
        <v>8.0599999999999997E-4</v>
      </c>
      <c r="Z348" s="33">
        <f>100*(('Test Info and Baseline Info'!$C$20-'Test Data'!X348)/('Test Data'!X348-'Test Data'!Y348))</f>
        <v>13.588727529719769</v>
      </c>
      <c r="AA348" s="33">
        <f>100*(('Test Info and Baseline Info'!$C$22-(T348+'Test Info and Baseline Info'!$G$5*(90-'Test Data'!U348)))/((T348+'Test Info and Baseline Info'!$G$5*(90-'Test Data'!U348))-'Test Data'!Y348))</f>
        <v>13.410613366583773</v>
      </c>
    </row>
    <row r="349" spans="1:27">
      <c r="A349" s="15">
        <v>34.799999999999997</v>
      </c>
      <c r="B349">
        <f>'Raw Data SWRI Format'!L349</f>
        <v>1800</v>
      </c>
      <c r="C349">
        <f>'Raw Data SWRI Format'!Y349</f>
        <v>90</v>
      </c>
      <c r="D349">
        <f>'Raw Data SWRI Format'!AB349</f>
        <v>25.1</v>
      </c>
      <c r="E349" s="44">
        <f>'Raw Data SWRI Format'!AD349</f>
        <v>39.6</v>
      </c>
      <c r="F349" s="44">
        <f>'Raw Data SWRI Format'!AG349</f>
        <v>998.9</v>
      </c>
      <c r="G349">
        <f>'Raw Data SWRI Format'!AC349</f>
        <v>40.1</v>
      </c>
      <c r="H349">
        <f>'Raw Data SWRI Format'!AA349</f>
        <v>90</v>
      </c>
      <c r="I349">
        <f>'Raw Data SWRI Format'!AE349</f>
        <v>95.5</v>
      </c>
      <c r="J349">
        <f>'Raw Data SWRI Format'!X349</f>
        <v>96</v>
      </c>
      <c r="K349">
        <f>'Raw Data SWRI Format'!AP349</f>
        <v>98.6</v>
      </c>
      <c r="L349">
        <f>'Raw Data SWRI Format'!N349</f>
        <v>113.25</v>
      </c>
      <c r="M349" s="44">
        <f>'Raw Data SWRI Format'!M349</f>
        <v>18.5</v>
      </c>
      <c r="N349">
        <f>'Raw Data SWRI Format'!V349</f>
        <v>21.4</v>
      </c>
      <c r="O349">
        <f>'Raw Data SWRI Format'!O349</f>
        <v>582.6</v>
      </c>
      <c r="P349">
        <f>'Raw Data SWRI Format'!P349</f>
        <v>368.1</v>
      </c>
      <c r="Q349">
        <f>'Raw Data SWRI Format'!T349</f>
        <v>100.4</v>
      </c>
      <c r="R349">
        <f>'Raw Data SWRI Format'!U349</f>
        <v>5.4</v>
      </c>
      <c r="S349">
        <f>'Raw Data SWRI Format'!AQ349</f>
        <v>103.1</v>
      </c>
      <c r="T349">
        <f>'Raw Data SWRI Format'!AH349</f>
        <v>0.72753999999999996</v>
      </c>
      <c r="U349">
        <f>'Raw Data SWRI Format'!AI349</f>
        <v>90.1</v>
      </c>
      <c r="V349">
        <f>'Raw Data SWRI Format'!AL349</f>
        <v>84.2</v>
      </c>
      <c r="W349">
        <f>'Raw Data SWRI Format'!AJ349</f>
        <v>1.4970000000000001</v>
      </c>
      <c r="X349">
        <f>'Raw Data SWRI Format'!AM349</f>
        <v>0.72760000000000002</v>
      </c>
      <c r="Y349">
        <f>'Raw Data SWRI Format'!AK349</f>
        <v>8.0699999999999999E-4</v>
      </c>
      <c r="Z349" s="33">
        <f>100*(('Test Info and Baseline Info'!$C$20-'Test Data'!X349)/('Test Data'!X349-'Test Data'!Y349))</f>
        <v>13.666890022330982</v>
      </c>
      <c r="AA349" s="33">
        <f>100*(('Test Info and Baseline Info'!$C$22-(T349+'Test Info and Baseline Info'!$G$5*(90-'Test Data'!U349)))/((T349+'Test Info and Baseline Info'!$G$5*(90-'Test Data'!U349))-'Test Data'!Y349))</f>
        <v>13.497290871191927</v>
      </c>
    </row>
    <row r="350" spans="1:27">
      <c r="A350" s="15">
        <v>34.9</v>
      </c>
      <c r="B350">
        <f>'Raw Data SWRI Format'!L350</f>
        <v>1800</v>
      </c>
      <c r="C350">
        <f>'Raw Data SWRI Format'!Y350</f>
        <v>90</v>
      </c>
      <c r="D350">
        <f>'Raw Data SWRI Format'!AB350</f>
        <v>25</v>
      </c>
      <c r="E350" s="44">
        <f>'Raw Data SWRI Format'!AD350</f>
        <v>40.200000000000003</v>
      </c>
      <c r="F350" s="44">
        <f>'Raw Data SWRI Format'!AG350</f>
        <v>998.9</v>
      </c>
      <c r="G350">
        <f>'Raw Data SWRI Format'!AC350</f>
        <v>40</v>
      </c>
      <c r="H350">
        <f>'Raw Data SWRI Format'!AA350</f>
        <v>90.1</v>
      </c>
      <c r="I350">
        <f>'Raw Data SWRI Format'!AE350</f>
        <v>95.5</v>
      </c>
      <c r="J350">
        <f>'Raw Data SWRI Format'!X350</f>
        <v>96</v>
      </c>
      <c r="K350">
        <f>'Raw Data SWRI Format'!AP350</f>
        <v>98.6</v>
      </c>
      <c r="L350">
        <f>'Raw Data SWRI Format'!N350</f>
        <v>112.5</v>
      </c>
      <c r="M350" s="44">
        <f>'Raw Data SWRI Format'!M350</f>
        <v>18.600000000000001</v>
      </c>
      <c r="N350">
        <f>'Raw Data SWRI Format'!V350</f>
        <v>21.3</v>
      </c>
      <c r="O350">
        <f>'Raw Data SWRI Format'!O350</f>
        <v>574.29999999999995</v>
      </c>
      <c r="P350">
        <f>'Raw Data SWRI Format'!P350</f>
        <v>368.6</v>
      </c>
      <c r="Q350">
        <f>'Raw Data SWRI Format'!T350</f>
        <v>100.4</v>
      </c>
      <c r="R350">
        <f>'Raw Data SWRI Format'!U350</f>
        <v>5.4</v>
      </c>
      <c r="S350">
        <f>'Raw Data SWRI Format'!AQ350</f>
        <v>103.1</v>
      </c>
      <c r="T350">
        <f>'Raw Data SWRI Format'!AH350</f>
        <v>0.72718000000000005</v>
      </c>
      <c r="U350">
        <f>'Raw Data SWRI Format'!AI350</f>
        <v>90</v>
      </c>
      <c r="V350">
        <f>'Raw Data SWRI Format'!AL350</f>
        <v>83.9</v>
      </c>
      <c r="W350">
        <f>'Raw Data SWRI Format'!AJ350</f>
        <v>1.498</v>
      </c>
      <c r="X350">
        <f>'Raw Data SWRI Format'!AM350</f>
        <v>0.72709999999999997</v>
      </c>
      <c r="Y350">
        <f>'Raw Data SWRI Format'!AK350</f>
        <v>8.0500000000000005E-4</v>
      </c>
      <c r="Z350" s="33">
        <f>100*(('Test Info and Baseline Info'!$C$20-'Test Data'!X350)/('Test Data'!X350-'Test Data'!Y350))</f>
        <v>13.745103573616793</v>
      </c>
      <c r="AA350" s="33">
        <f>100*(('Test Info and Baseline Info'!$C$22-(T350+'Test Info and Baseline Info'!$G$5*(90-'Test Data'!U350)))/((T350+'Test Info and Baseline Info'!$G$5*(90-'Test Data'!U350))-'Test Data'!Y350))</f>
        <v>13.563242127000505</v>
      </c>
    </row>
    <row r="351" spans="1:27">
      <c r="A351" s="15">
        <v>35</v>
      </c>
      <c r="B351">
        <f>'Raw Data SWRI Format'!L351</f>
        <v>1800</v>
      </c>
      <c r="C351">
        <f>'Raw Data SWRI Format'!Y351</f>
        <v>90</v>
      </c>
      <c r="D351">
        <f>'Raw Data SWRI Format'!AB351</f>
        <v>25</v>
      </c>
      <c r="E351" s="44">
        <f>'Raw Data SWRI Format'!AD351</f>
        <v>40.299999999999997</v>
      </c>
      <c r="F351" s="44">
        <f>'Raw Data SWRI Format'!AG351</f>
        <v>998.9</v>
      </c>
      <c r="G351">
        <f>'Raw Data SWRI Format'!AC351</f>
        <v>40</v>
      </c>
      <c r="H351">
        <f>'Raw Data SWRI Format'!AA351</f>
        <v>90.1</v>
      </c>
      <c r="I351">
        <f>'Raw Data SWRI Format'!AE351</f>
        <v>95.5</v>
      </c>
      <c r="J351">
        <f>'Raw Data SWRI Format'!X351</f>
        <v>95.9</v>
      </c>
      <c r="K351">
        <f>'Raw Data SWRI Format'!AP351</f>
        <v>98.6</v>
      </c>
      <c r="L351">
        <f>'Raw Data SWRI Format'!N351</f>
        <v>114.01</v>
      </c>
      <c r="M351" s="44">
        <f>'Raw Data SWRI Format'!M351</f>
        <v>17.8</v>
      </c>
      <c r="N351">
        <f>'Raw Data SWRI Format'!V351</f>
        <v>21.5</v>
      </c>
      <c r="O351">
        <f>'Raw Data SWRI Format'!O351</f>
        <v>595.70000000000005</v>
      </c>
      <c r="P351">
        <f>'Raw Data SWRI Format'!P351</f>
        <v>368.6</v>
      </c>
      <c r="Q351">
        <f>'Raw Data SWRI Format'!T351</f>
        <v>100.4</v>
      </c>
      <c r="R351">
        <f>'Raw Data SWRI Format'!U351</f>
        <v>5.4</v>
      </c>
      <c r="S351">
        <f>'Raw Data SWRI Format'!AQ351</f>
        <v>103</v>
      </c>
      <c r="T351">
        <f>'Raw Data SWRI Format'!AH351</f>
        <v>0.72718000000000005</v>
      </c>
      <c r="U351">
        <f>'Raw Data SWRI Format'!AI351</f>
        <v>90</v>
      </c>
      <c r="V351">
        <f>'Raw Data SWRI Format'!AL351</f>
        <v>84.1</v>
      </c>
      <c r="W351">
        <f>'Raw Data SWRI Format'!AJ351</f>
        <v>1.5009999999999999</v>
      </c>
      <c r="X351">
        <f>'Raw Data SWRI Format'!AM351</f>
        <v>0.72719999999999996</v>
      </c>
      <c r="Y351">
        <f>'Raw Data SWRI Format'!AK351</f>
        <v>8.0699999999999999E-4</v>
      </c>
      <c r="Z351" s="33">
        <f>100*(('Test Info and Baseline Info'!$C$20-'Test Data'!X351)/('Test Data'!X351-'Test Data'!Y351))</f>
        <v>13.72948252529968</v>
      </c>
      <c r="AA351" s="33">
        <f>100*(('Test Info and Baseline Info'!$C$22-(T351+'Test Info and Baseline Info'!$G$5*(90-'Test Data'!U351)))/((T351+'Test Info and Baseline Info'!$G$5*(90-'Test Data'!U351))-'Test Data'!Y351))</f>
        <v>13.563279472116935</v>
      </c>
    </row>
    <row r="352" spans="1:27">
      <c r="A352" s="15">
        <v>35.1</v>
      </c>
      <c r="B352">
        <f>'Raw Data SWRI Format'!L352</f>
        <v>1800</v>
      </c>
      <c r="C352">
        <f>'Raw Data SWRI Format'!Y352</f>
        <v>90</v>
      </c>
      <c r="D352">
        <f>'Raw Data SWRI Format'!AB352</f>
        <v>25</v>
      </c>
      <c r="E352" s="44">
        <f>'Raw Data SWRI Format'!AD352</f>
        <v>40.1</v>
      </c>
      <c r="F352" s="44">
        <f>'Raw Data SWRI Format'!AG352</f>
        <v>998.9</v>
      </c>
      <c r="G352">
        <f>'Raw Data SWRI Format'!AC352</f>
        <v>39.9</v>
      </c>
      <c r="H352">
        <f>'Raw Data SWRI Format'!AA352</f>
        <v>90.1</v>
      </c>
      <c r="I352">
        <f>'Raw Data SWRI Format'!AE352</f>
        <v>95.5</v>
      </c>
      <c r="J352">
        <f>'Raw Data SWRI Format'!X352</f>
        <v>96.1</v>
      </c>
      <c r="K352">
        <f>'Raw Data SWRI Format'!AP352</f>
        <v>98.6</v>
      </c>
      <c r="L352">
        <f>'Raw Data SWRI Format'!N352</f>
        <v>113.8</v>
      </c>
      <c r="M352" s="44">
        <f>'Raw Data SWRI Format'!M352</f>
        <v>19.2</v>
      </c>
      <c r="N352">
        <f>'Raw Data SWRI Format'!V352</f>
        <v>21.6</v>
      </c>
      <c r="O352">
        <f>'Raw Data SWRI Format'!O352</f>
        <v>588.20000000000005</v>
      </c>
      <c r="P352">
        <f>'Raw Data SWRI Format'!P352</f>
        <v>368.6</v>
      </c>
      <c r="Q352">
        <f>'Raw Data SWRI Format'!T352</f>
        <v>100.4</v>
      </c>
      <c r="R352">
        <f>'Raw Data SWRI Format'!U352</f>
        <v>5.4</v>
      </c>
      <c r="S352">
        <f>'Raw Data SWRI Format'!AQ352</f>
        <v>103</v>
      </c>
      <c r="T352">
        <f>'Raw Data SWRI Format'!AH352</f>
        <v>0.72668999999999995</v>
      </c>
      <c r="U352">
        <f>'Raw Data SWRI Format'!AI352</f>
        <v>90</v>
      </c>
      <c r="V352">
        <f>'Raw Data SWRI Format'!AL352</f>
        <v>84.2</v>
      </c>
      <c r="W352">
        <f>'Raw Data SWRI Format'!AJ352</f>
        <v>1.506</v>
      </c>
      <c r="X352">
        <f>'Raw Data SWRI Format'!AM352</f>
        <v>0.72670000000000001</v>
      </c>
      <c r="Y352">
        <f>'Raw Data SWRI Format'!AK352</f>
        <v>8.0699999999999999E-4</v>
      </c>
      <c r="Z352" s="33">
        <f>100*(('Test Info and Baseline Info'!$C$20-'Test Data'!X352)/('Test Data'!X352-'Test Data'!Y352))</f>
        <v>13.807820160822606</v>
      </c>
      <c r="AA352" s="33">
        <f>100*(('Test Info and Baseline Info'!$C$22-(T352+'Test Info and Baseline Info'!$G$5*(90-'Test Data'!U352)))/((T352+'Test Info and Baseline Info'!$G$5*(90-'Test Data'!U352))-'Test Data'!Y352))</f>
        <v>13.639939218854835</v>
      </c>
    </row>
    <row r="353" spans="1:27">
      <c r="A353" s="15">
        <v>35.200000000000003</v>
      </c>
      <c r="B353">
        <f>'Raw Data SWRI Format'!L353</f>
        <v>1800</v>
      </c>
      <c r="C353">
        <f>'Raw Data SWRI Format'!Y353</f>
        <v>90</v>
      </c>
      <c r="D353">
        <f>'Raw Data SWRI Format'!AB353</f>
        <v>24.9</v>
      </c>
      <c r="E353" s="44">
        <f>'Raw Data SWRI Format'!AD353</f>
        <v>39.6</v>
      </c>
      <c r="F353" s="44">
        <f>'Raw Data SWRI Format'!AG353</f>
        <v>998.9</v>
      </c>
      <c r="G353">
        <f>'Raw Data SWRI Format'!AC353</f>
        <v>39.9</v>
      </c>
      <c r="H353">
        <f>'Raw Data SWRI Format'!AA353</f>
        <v>90.1</v>
      </c>
      <c r="I353">
        <f>'Raw Data SWRI Format'!AE353</f>
        <v>95.4</v>
      </c>
      <c r="J353">
        <f>'Raw Data SWRI Format'!X353</f>
        <v>96.1</v>
      </c>
      <c r="K353">
        <f>'Raw Data SWRI Format'!AP353</f>
        <v>98.6</v>
      </c>
      <c r="L353">
        <f>'Raw Data SWRI Format'!N353</f>
        <v>113.18</v>
      </c>
      <c r="M353" s="44">
        <f>'Raw Data SWRI Format'!M353</f>
        <v>16.600000000000001</v>
      </c>
      <c r="N353">
        <f>'Raw Data SWRI Format'!V353</f>
        <v>21.6</v>
      </c>
      <c r="O353">
        <f>'Raw Data SWRI Format'!O353</f>
        <v>589.9</v>
      </c>
      <c r="P353">
        <f>'Raw Data SWRI Format'!P353</f>
        <v>368.5</v>
      </c>
      <c r="Q353">
        <f>'Raw Data SWRI Format'!T353</f>
        <v>100.6</v>
      </c>
      <c r="R353">
        <f>'Raw Data SWRI Format'!U353</f>
        <v>5.4</v>
      </c>
      <c r="S353">
        <f>'Raw Data SWRI Format'!AQ353</f>
        <v>103</v>
      </c>
      <c r="T353">
        <f>'Raw Data SWRI Format'!AH353</f>
        <v>0.72785</v>
      </c>
      <c r="U353">
        <f>'Raw Data SWRI Format'!AI353</f>
        <v>90</v>
      </c>
      <c r="V353">
        <f>'Raw Data SWRI Format'!AL353</f>
        <v>83.9</v>
      </c>
      <c r="W353">
        <f>'Raw Data SWRI Format'!AJ353</f>
        <v>1.5</v>
      </c>
      <c r="X353">
        <f>'Raw Data SWRI Format'!AM353</f>
        <v>0.7278</v>
      </c>
      <c r="Y353">
        <f>'Raw Data SWRI Format'!AK353</f>
        <v>8.0500000000000005E-4</v>
      </c>
      <c r="Z353" s="33">
        <f>100*(('Test Info and Baseline Info'!$C$20-'Test Data'!X353)/('Test Data'!X353-'Test Data'!Y353))</f>
        <v>13.635582087909825</v>
      </c>
      <c r="AA353" s="33">
        <f>100*(('Test Info and Baseline Info'!$C$22-(T353+'Test Info and Baseline Info'!$G$5*(90-'Test Data'!U353)))/((T353+'Test Info and Baseline Info'!$G$5*(90-'Test Data'!U353))-'Test Data'!Y353))</f>
        <v>13.458589220749746</v>
      </c>
    </row>
    <row r="354" spans="1:27">
      <c r="A354" s="15">
        <v>35.299999999999997</v>
      </c>
      <c r="B354">
        <f>'Raw Data SWRI Format'!L354</f>
        <v>1799</v>
      </c>
      <c r="C354">
        <f>'Raw Data SWRI Format'!Y354</f>
        <v>90</v>
      </c>
      <c r="D354">
        <f>'Raw Data SWRI Format'!AB354</f>
        <v>25.1</v>
      </c>
      <c r="E354" s="44">
        <f>'Raw Data SWRI Format'!AD354</f>
        <v>40</v>
      </c>
      <c r="F354" s="44">
        <f>'Raw Data SWRI Format'!AG354</f>
        <v>998.9</v>
      </c>
      <c r="G354">
        <f>'Raw Data SWRI Format'!AC354</f>
        <v>39.9</v>
      </c>
      <c r="H354">
        <f>'Raw Data SWRI Format'!AA354</f>
        <v>89.9</v>
      </c>
      <c r="I354">
        <f>'Raw Data SWRI Format'!AE354</f>
        <v>95.3</v>
      </c>
      <c r="J354">
        <f>'Raw Data SWRI Format'!X354</f>
        <v>96</v>
      </c>
      <c r="K354">
        <f>'Raw Data SWRI Format'!AP354</f>
        <v>98.6</v>
      </c>
      <c r="L354">
        <f>'Raw Data SWRI Format'!N354</f>
        <v>112.9</v>
      </c>
      <c r="M354" s="44">
        <f>'Raw Data SWRI Format'!M354</f>
        <v>17.100000000000001</v>
      </c>
      <c r="N354">
        <f>'Raw Data SWRI Format'!V354</f>
        <v>21.6</v>
      </c>
      <c r="O354">
        <f>'Raw Data SWRI Format'!O354</f>
        <v>583.6</v>
      </c>
      <c r="P354">
        <f>'Raw Data SWRI Format'!P354</f>
        <v>368.9</v>
      </c>
      <c r="Q354">
        <f>'Raw Data SWRI Format'!T354</f>
        <v>100.5</v>
      </c>
      <c r="R354">
        <f>'Raw Data SWRI Format'!U354</f>
        <v>5.4</v>
      </c>
      <c r="S354">
        <f>'Raw Data SWRI Format'!AQ354</f>
        <v>103</v>
      </c>
      <c r="T354">
        <f>'Raw Data SWRI Format'!AH354</f>
        <v>0.72741999999999996</v>
      </c>
      <c r="U354">
        <f>'Raw Data SWRI Format'!AI354</f>
        <v>89.9</v>
      </c>
      <c r="V354">
        <f>'Raw Data SWRI Format'!AL354</f>
        <v>84</v>
      </c>
      <c r="W354">
        <f>'Raw Data SWRI Format'!AJ354</f>
        <v>1.4930000000000001</v>
      </c>
      <c r="X354">
        <f>'Raw Data SWRI Format'!AM354</f>
        <v>0.72729999999999995</v>
      </c>
      <c r="Y354">
        <f>'Raw Data SWRI Format'!AK354</f>
        <v>8.0699999999999999E-4</v>
      </c>
      <c r="Z354" s="33">
        <f>100*(('Test Info and Baseline Info'!$C$20-'Test Data'!X354)/('Test Data'!X354-'Test Data'!Y354))</f>
        <v>13.713827937777806</v>
      </c>
      <c r="AA354" s="33">
        <f>100*(('Test Info and Baseline Info'!$C$22-(T354+'Test Info and Baseline Info'!$G$5*(90-'Test Data'!U354)))/((T354+'Test Info and Baseline Info'!$G$5*(90-'Test Data'!U354))-'Test Data'!Y354))</f>
        <v>13.535507477872827</v>
      </c>
    </row>
    <row r="355" spans="1:27">
      <c r="A355" s="15">
        <v>35.4</v>
      </c>
      <c r="B355">
        <f>'Raw Data SWRI Format'!L355</f>
        <v>1800</v>
      </c>
      <c r="C355">
        <f>'Raw Data SWRI Format'!Y355</f>
        <v>90</v>
      </c>
      <c r="D355">
        <f>'Raw Data SWRI Format'!AB355</f>
        <v>25.1</v>
      </c>
      <c r="E355" s="44">
        <f>'Raw Data SWRI Format'!AD355</f>
        <v>40.6</v>
      </c>
      <c r="F355" s="44">
        <f>'Raw Data SWRI Format'!AG355</f>
        <v>998.9</v>
      </c>
      <c r="G355">
        <f>'Raw Data SWRI Format'!AC355</f>
        <v>40</v>
      </c>
      <c r="H355">
        <f>'Raw Data SWRI Format'!AA355</f>
        <v>89.9</v>
      </c>
      <c r="I355">
        <f>'Raw Data SWRI Format'!AE355</f>
        <v>95.3</v>
      </c>
      <c r="J355">
        <f>'Raw Data SWRI Format'!X355</f>
        <v>96</v>
      </c>
      <c r="K355">
        <f>'Raw Data SWRI Format'!AP355</f>
        <v>98.6</v>
      </c>
      <c r="L355">
        <f>'Raw Data SWRI Format'!N355</f>
        <v>113.19</v>
      </c>
      <c r="M355" s="44">
        <f>'Raw Data SWRI Format'!M355</f>
        <v>17.899999999999999</v>
      </c>
      <c r="N355">
        <f>'Raw Data SWRI Format'!V355</f>
        <v>21.4</v>
      </c>
      <c r="O355">
        <f>'Raw Data SWRI Format'!O355</f>
        <v>595.20000000000005</v>
      </c>
      <c r="P355">
        <f>'Raw Data SWRI Format'!P355</f>
        <v>368.9</v>
      </c>
      <c r="Q355">
        <f>'Raw Data SWRI Format'!T355</f>
        <v>100.5</v>
      </c>
      <c r="R355">
        <f>'Raw Data SWRI Format'!U355</f>
        <v>5.5</v>
      </c>
      <c r="S355">
        <f>'Raw Data SWRI Format'!AQ355</f>
        <v>103.1</v>
      </c>
      <c r="T355">
        <f>'Raw Data SWRI Format'!AH355</f>
        <v>0.72711000000000003</v>
      </c>
      <c r="U355">
        <f>'Raw Data SWRI Format'!AI355</f>
        <v>89.9</v>
      </c>
      <c r="V355">
        <f>'Raw Data SWRI Format'!AL355</f>
        <v>84.2</v>
      </c>
      <c r="W355">
        <f>'Raw Data SWRI Format'!AJ355</f>
        <v>1.5</v>
      </c>
      <c r="X355">
        <f>'Raw Data SWRI Format'!AM355</f>
        <v>0.72699999999999998</v>
      </c>
      <c r="Y355">
        <f>'Raw Data SWRI Format'!AK355</f>
        <v>8.0800000000000002E-4</v>
      </c>
      <c r="Z355" s="33">
        <f>100*(('Test Info and Baseline Info'!$C$20-'Test Data'!X355)/('Test Data'!X355-'Test Data'!Y355))</f>
        <v>13.760823583845605</v>
      </c>
      <c r="AA355" s="33">
        <f>100*(('Test Info and Baseline Info'!$C$22-(T355+'Test Info and Baseline Info'!$G$5*(90-'Test Data'!U355)))/((T355+'Test Info and Baseline Info'!$G$5*(90-'Test Data'!U355))-'Test Data'!Y355))</f>
        <v>13.583989465107219</v>
      </c>
    </row>
    <row r="356" spans="1:27">
      <c r="A356" s="15">
        <v>35.5</v>
      </c>
      <c r="B356">
        <f>'Raw Data SWRI Format'!L356</f>
        <v>1800</v>
      </c>
      <c r="C356">
        <f>'Raw Data SWRI Format'!Y356</f>
        <v>90</v>
      </c>
      <c r="D356">
        <f>'Raw Data SWRI Format'!AB356</f>
        <v>25.1</v>
      </c>
      <c r="E356" s="44">
        <f>'Raw Data SWRI Format'!AD356</f>
        <v>39.6</v>
      </c>
      <c r="F356" s="44">
        <f>'Raw Data SWRI Format'!AG356</f>
        <v>998.9</v>
      </c>
      <c r="G356">
        <f>'Raw Data SWRI Format'!AC356</f>
        <v>39.9</v>
      </c>
      <c r="H356">
        <f>'Raw Data SWRI Format'!AA356</f>
        <v>89.9</v>
      </c>
      <c r="I356">
        <f>'Raw Data SWRI Format'!AE356</f>
        <v>95.3</v>
      </c>
      <c r="J356">
        <f>'Raw Data SWRI Format'!X356</f>
        <v>96</v>
      </c>
      <c r="K356">
        <f>'Raw Data SWRI Format'!AP356</f>
        <v>98.6</v>
      </c>
      <c r="L356">
        <f>'Raw Data SWRI Format'!N356</f>
        <v>113.43</v>
      </c>
      <c r="M356" s="44">
        <f>'Raw Data SWRI Format'!M356</f>
        <v>18.2</v>
      </c>
      <c r="N356">
        <f>'Raw Data SWRI Format'!V356</f>
        <v>21.4</v>
      </c>
      <c r="O356">
        <f>'Raw Data SWRI Format'!O356</f>
        <v>595.70000000000005</v>
      </c>
      <c r="P356">
        <f>'Raw Data SWRI Format'!P356</f>
        <v>369</v>
      </c>
      <c r="Q356">
        <f>'Raw Data SWRI Format'!T356</f>
        <v>100.3</v>
      </c>
      <c r="R356">
        <f>'Raw Data SWRI Format'!U356</f>
        <v>5.4</v>
      </c>
      <c r="S356">
        <f>'Raw Data SWRI Format'!AQ356</f>
        <v>103</v>
      </c>
      <c r="T356">
        <f>'Raw Data SWRI Format'!AH356</f>
        <v>0.72668999999999995</v>
      </c>
      <c r="U356">
        <f>'Raw Data SWRI Format'!AI356</f>
        <v>89.9</v>
      </c>
      <c r="V356">
        <f>'Raw Data SWRI Format'!AL356</f>
        <v>84.2</v>
      </c>
      <c r="W356">
        <f>'Raw Data SWRI Format'!AJ356</f>
        <v>1.4910000000000001</v>
      </c>
      <c r="X356">
        <f>'Raw Data SWRI Format'!AM356</f>
        <v>0.72650000000000003</v>
      </c>
      <c r="Y356">
        <f>'Raw Data SWRI Format'!AK356</f>
        <v>8.0800000000000002E-4</v>
      </c>
      <c r="Z356" s="33">
        <f>100*(('Test Info and Baseline Info'!$C$20-'Test Data'!X356)/('Test Data'!X356-'Test Data'!Y356))</f>
        <v>13.839204511004672</v>
      </c>
      <c r="AA356" s="33">
        <f>100*(('Test Info and Baseline Info'!$C$22-(T356+'Test Info and Baseline Info'!$G$5*(90-'Test Data'!U356)))/((T356+'Test Info and Baseline Info'!$G$5*(90-'Test Data'!U356))-'Test Data'!Y356))</f>
        <v>13.649715535898313</v>
      </c>
    </row>
    <row r="357" spans="1:27">
      <c r="A357" s="15">
        <v>35.6</v>
      </c>
      <c r="B357">
        <f>'Raw Data SWRI Format'!L357</f>
        <v>1800</v>
      </c>
      <c r="C357">
        <f>'Raw Data SWRI Format'!Y357</f>
        <v>90</v>
      </c>
      <c r="D357">
        <f>'Raw Data SWRI Format'!AB357</f>
        <v>24.7</v>
      </c>
      <c r="E357" s="44">
        <f>'Raw Data SWRI Format'!AD357</f>
        <v>39.6</v>
      </c>
      <c r="F357" s="44">
        <f>'Raw Data SWRI Format'!AG357</f>
        <v>998.9</v>
      </c>
      <c r="G357">
        <f>'Raw Data SWRI Format'!AC357</f>
        <v>40</v>
      </c>
      <c r="H357">
        <f>'Raw Data SWRI Format'!AA357</f>
        <v>90</v>
      </c>
      <c r="I357">
        <f>'Raw Data SWRI Format'!AE357</f>
        <v>95.3</v>
      </c>
      <c r="J357">
        <f>'Raw Data SWRI Format'!X357</f>
        <v>96</v>
      </c>
      <c r="K357">
        <f>'Raw Data SWRI Format'!AP357</f>
        <v>98.5</v>
      </c>
      <c r="L357">
        <f>'Raw Data SWRI Format'!N357</f>
        <v>111.98</v>
      </c>
      <c r="M357" s="44">
        <f>'Raw Data SWRI Format'!M357</f>
        <v>18.2</v>
      </c>
      <c r="N357">
        <f>'Raw Data SWRI Format'!V357</f>
        <v>21.3</v>
      </c>
      <c r="O357">
        <f>'Raw Data SWRI Format'!O357</f>
        <v>578</v>
      </c>
      <c r="P357">
        <f>'Raw Data SWRI Format'!P357</f>
        <v>368.8</v>
      </c>
      <c r="Q357">
        <f>'Raw Data SWRI Format'!T357</f>
        <v>100.4</v>
      </c>
      <c r="R357">
        <f>'Raw Data SWRI Format'!U357</f>
        <v>5.4</v>
      </c>
      <c r="S357">
        <f>'Raw Data SWRI Format'!AQ357</f>
        <v>102.9</v>
      </c>
      <c r="T357">
        <f>'Raw Data SWRI Format'!AH357</f>
        <v>0.72736000000000001</v>
      </c>
      <c r="U357">
        <f>'Raw Data SWRI Format'!AI357</f>
        <v>90.1</v>
      </c>
      <c r="V357">
        <f>'Raw Data SWRI Format'!AL357</f>
        <v>83.8</v>
      </c>
      <c r="W357">
        <f>'Raw Data SWRI Format'!AJ357</f>
        <v>1.502</v>
      </c>
      <c r="X357">
        <f>'Raw Data SWRI Format'!AM357</f>
        <v>0.72750000000000004</v>
      </c>
      <c r="Y357">
        <f>'Raw Data SWRI Format'!AK357</f>
        <v>8.0400000000000003E-4</v>
      </c>
      <c r="Z357" s="33">
        <f>100*(('Test Info and Baseline Info'!$C$20-'Test Data'!X357)/('Test Data'!X357-'Test Data'!Y357))</f>
        <v>13.68247520283585</v>
      </c>
      <c r="AA357" s="33">
        <f>100*(('Test Info and Baseline Info'!$C$22-(T357+'Test Info and Baseline Info'!$G$5*(90-'Test Data'!U357)))/((T357+'Test Info and Baseline Info'!$G$5*(90-'Test Data'!U357))-'Test Data'!Y357))</f>
        <v>13.525351023107875</v>
      </c>
    </row>
    <row r="358" spans="1:27">
      <c r="A358" s="15">
        <v>35.700000000000003</v>
      </c>
      <c r="B358">
        <f>'Raw Data SWRI Format'!L358</f>
        <v>1800</v>
      </c>
      <c r="C358">
        <f>'Raw Data SWRI Format'!Y358</f>
        <v>90</v>
      </c>
      <c r="D358">
        <f>'Raw Data SWRI Format'!AB358</f>
        <v>25.1</v>
      </c>
      <c r="E358" s="44">
        <f>'Raw Data SWRI Format'!AD358</f>
        <v>40.6</v>
      </c>
      <c r="F358" s="44">
        <f>'Raw Data SWRI Format'!AG358</f>
        <v>998.9</v>
      </c>
      <c r="G358">
        <f>'Raw Data SWRI Format'!AC358</f>
        <v>39.9</v>
      </c>
      <c r="H358">
        <f>'Raw Data SWRI Format'!AA358</f>
        <v>90.1</v>
      </c>
      <c r="I358">
        <f>'Raw Data SWRI Format'!AE358</f>
        <v>95.4</v>
      </c>
      <c r="J358">
        <f>'Raw Data SWRI Format'!X358</f>
        <v>96</v>
      </c>
      <c r="K358">
        <f>'Raw Data SWRI Format'!AP358</f>
        <v>98.6</v>
      </c>
      <c r="L358">
        <f>'Raw Data SWRI Format'!N358</f>
        <v>114.31</v>
      </c>
      <c r="M358" s="44">
        <f>'Raw Data SWRI Format'!M358</f>
        <v>18.5</v>
      </c>
      <c r="N358">
        <f>'Raw Data SWRI Format'!V358</f>
        <v>21.3</v>
      </c>
      <c r="O358">
        <f>'Raw Data SWRI Format'!O358</f>
        <v>594.4</v>
      </c>
      <c r="P358">
        <f>'Raw Data SWRI Format'!P358</f>
        <v>368.6</v>
      </c>
      <c r="Q358">
        <f>'Raw Data SWRI Format'!T358</f>
        <v>100.5</v>
      </c>
      <c r="R358">
        <f>'Raw Data SWRI Format'!U358</f>
        <v>5.4</v>
      </c>
      <c r="S358">
        <f>'Raw Data SWRI Format'!AQ358</f>
        <v>102.9</v>
      </c>
      <c r="T358">
        <f>'Raw Data SWRI Format'!AH358</f>
        <v>0.72724</v>
      </c>
      <c r="U358">
        <f>'Raw Data SWRI Format'!AI358</f>
        <v>90.1</v>
      </c>
      <c r="V358">
        <f>'Raw Data SWRI Format'!AL358</f>
        <v>84</v>
      </c>
      <c r="W358">
        <f>'Raw Data SWRI Format'!AJ358</f>
        <v>1.5</v>
      </c>
      <c r="X358">
        <f>'Raw Data SWRI Format'!AM358</f>
        <v>0.72729999999999995</v>
      </c>
      <c r="Y358">
        <f>'Raw Data SWRI Format'!AK358</f>
        <v>8.0500000000000005E-4</v>
      </c>
      <c r="Z358" s="33">
        <f>100*(('Test Info and Baseline Info'!$C$20-'Test Data'!X358)/('Test Data'!X358-'Test Data'!Y358))</f>
        <v>13.713790184378436</v>
      </c>
      <c r="AA358" s="33">
        <f>100*(('Test Info and Baseline Info'!$C$22-(T358+'Test Info and Baseline Info'!$G$5*(90-'Test Data'!U358)))/((T358+'Test Info and Baseline Info'!$G$5*(90-'Test Data'!U358))-'Test Data'!Y358))</f>
        <v>13.54412131595215</v>
      </c>
    </row>
    <row r="359" spans="1:27">
      <c r="A359" s="15">
        <v>35.799999999999997</v>
      </c>
      <c r="B359">
        <f>'Raw Data SWRI Format'!L359</f>
        <v>1800</v>
      </c>
      <c r="C359">
        <f>'Raw Data SWRI Format'!Y359</f>
        <v>89.9</v>
      </c>
      <c r="D359">
        <f>'Raw Data SWRI Format'!AB359</f>
        <v>25.1</v>
      </c>
      <c r="E359" s="44">
        <f>'Raw Data SWRI Format'!AD359</f>
        <v>39.9</v>
      </c>
      <c r="F359" s="44">
        <f>'Raw Data SWRI Format'!AG359</f>
        <v>998.9</v>
      </c>
      <c r="G359">
        <f>'Raw Data SWRI Format'!AC359</f>
        <v>40</v>
      </c>
      <c r="H359">
        <f>'Raw Data SWRI Format'!AA359</f>
        <v>90</v>
      </c>
      <c r="I359">
        <f>'Raw Data SWRI Format'!AE359</f>
        <v>95.5</v>
      </c>
      <c r="J359">
        <f>'Raw Data SWRI Format'!X359</f>
        <v>96</v>
      </c>
      <c r="K359">
        <f>'Raw Data SWRI Format'!AP359</f>
        <v>98.5</v>
      </c>
      <c r="L359">
        <f>'Raw Data SWRI Format'!N359</f>
        <v>113.73</v>
      </c>
      <c r="M359" s="44">
        <f>'Raw Data SWRI Format'!M359</f>
        <v>18.100000000000001</v>
      </c>
      <c r="N359">
        <f>'Raw Data SWRI Format'!V359</f>
        <v>21.2</v>
      </c>
      <c r="O359">
        <f>'Raw Data SWRI Format'!O359</f>
        <v>595.6</v>
      </c>
      <c r="P359">
        <f>'Raw Data SWRI Format'!P359</f>
        <v>368.5</v>
      </c>
      <c r="Q359">
        <f>'Raw Data SWRI Format'!T359</f>
        <v>100.4</v>
      </c>
      <c r="R359">
        <f>'Raw Data SWRI Format'!U359</f>
        <v>5.5</v>
      </c>
      <c r="S359">
        <f>'Raw Data SWRI Format'!AQ359</f>
        <v>102.9</v>
      </c>
      <c r="T359">
        <f>'Raw Data SWRI Format'!AH359</f>
        <v>0.72650000000000003</v>
      </c>
      <c r="U359">
        <f>'Raw Data SWRI Format'!AI359</f>
        <v>90</v>
      </c>
      <c r="V359">
        <f>'Raw Data SWRI Format'!AL359</f>
        <v>84</v>
      </c>
      <c r="W359">
        <f>'Raw Data SWRI Format'!AJ359</f>
        <v>1.4970000000000001</v>
      </c>
      <c r="X359">
        <f>'Raw Data SWRI Format'!AM359</f>
        <v>0.72650000000000003</v>
      </c>
      <c r="Y359">
        <f>'Raw Data SWRI Format'!AK359</f>
        <v>8.0599999999999997E-4</v>
      </c>
      <c r="Z359" s="33">
        <f>100*(('Test Info and Baseline Info'!$C$20-'Test Data'!X359)/('Test Data'!X359-'Test Data'!Y359))</f>
        <v>13.839166370398544</v>
      </c>
      <c r="AA359" s="33">
        <f>100*(('Test Info and Baseline Info'!$C$22-(T359+'Test Info and Baseline Info'!$G$5*(90-'Test Data'!U359)))/((T359+'Test Info and Baseline Info'!$G$5*(90-'Test Data'!U359))-'Test Data'!Y359))</f>
        <v>13.669673443627747</v>
      </c>
    </row>
    <row r="360" spans="1:27">
      <c r="A360" s="15">
        <v>35.9</v>
      </c>
      <c r="B360">
        <f>'Raw Data SWRI Format'!L360</f>
        <v>1800</v>
      </c>
      <c r="C360">
        <f>'Raw Data SWRI Format'!Y360</f>
        <v>90</v>
      </c>
      <c r="D360">
        <f>'Raw Data SWRI Format'!AB360</f>
        <v>25.1</v>
      </c>
      <c r="E360" s="44">
        <f>'Raw Data SWRI Format'!AD360</f>
        <v>39.5</v>
      </c>
      <c r="F360" s="44">
        <f>'Raw Data SWRI Format'!AG360</f>
        <v>998.9</v>
      </c>
      <c r="G360">
        <f>'Raw Data SWRI Format'!AC360</f>
        <v>40</v>
      </c>
      <c r="H360">
        <f>'Raw Data SWRI Format'!AA360</f>
        <v>90</v>
      </c>
      <c r="I360">
        <f>'Raw Data SWRI Format'!AE360</f>
        <v>95.4</v>
      </c>
      <c r="J360">
        <f>'Raw Data SWRI Format'!X360</f>
        <v>96</v>
      </c>
      <c r="K360">
        <f>'Raw Data SWRI Format'!AP360</f>
        <v>98.5</v>
      </c>
      <c r="L360">
        <f>'Raw Data SWRI Format'!N360</f>
        <v>113.53</v>
      </c>
      <c r="M360" s="44">
        <f>'Raw Data SWRI Format'!M360</f>
        <v>19.399999999999999</v>
      </c>
      <c r="N360">
        <f>'Raw Data SWRI Format'!V360</f>
        <v>21.3</v>
      </c>
      <c r="O360">
        <f>'Raw Data SWRI Format'!O360</f>
        <v>595.29999999999995</v>
      </c>
      <c r="P360">
        <f>'Raw Data SWRI Format'!P360</f>
        <v>368.6</v>
      </c>
      <c r="Q360">
        <f>'Raw Data SWRI Format'!T360</f>
        <v>100.2</v>
      </c>
      <c r="R360">
        <f>'Raw Data SWRI Format'!U360</f>
        <v>5.4</v>
      </c>
      <c r="S360">
        <f>'Raw Data SWRI Format'!AQ360</f>
        <v>103.1</v>
      </c>
      <c r="T360">
        <f>'Raw Data SWRI Format'!AH360</f>
        <v>0.72724</v>
      </c>
      <c r="U360">
        <f>'Raw Data SWRI Format'!AI360</f>
        <v>90</v>
      </c>
      <c r="V360">
        <f>'Raw Data SWRI Format'!AL360</f>
        <v>83.9</v>
      </c>
      <c r="W360">
        <f>'Raw Data SWRI Format'!AJ360</f>
        <v>1.498</v>
      </c>
      <c r="X360">
        <f>'Raw Data SWRI Format'!AM360</f>
        <v>0.72719999999999996</v>
      </c>
      <c r="Y360">
        <f>'Raw Data SWRI Format'!AK360</f>
        <v>8.0500000000000005E-4</v>
      </c>
      <c r="Z360" s="33">
        <f>100*(('Test Info and Baseline Info'!$C$20-'Test Data'!X360)/('Test Data'!X360-'Test Data'!Y360))</f>
        <v>13.729444723600809</v>
      </c>
      <c r="AA360" s="33">
        <f>100*(('Test Info and Baseline Info'!$C$22-(T360+'Test Info and Baseline Info'!$G$5*(90-'Test Data'!U360)))/((T360+'Test Info and Baseline Info'!$G$5*(90-'Test Data'!U360))-'Test Data'!Y360))</f>
        <v>13.553862355200394</v>
      </c>
    </row>
    <row r="361" spans="1:27">
      <c r="A361" s="15">
        <v>36</v>
      </c>
      <c r="B361">
        <f>'Raw Data SWRI Format'!L361</f>
        <v>1800</v>
      </c>
      <c r="C361">
        <f>'Raw Data SWRI Format'!Y361</f>
        <v>90</v>
      </c>
      <c r="D361">
        <f>'Raw Data SWRI Format'!AB361</f>
        <v>25</v>
      </c>
      <c r="E361" s="44">
        <f>'Raw Data SWRI Format'!AD361</f>
        <v>40.799999999999997</v>
      </c>
      <c r="F361" s="44">
        <f>'Raw Data SWRI Format'!AG361</f>
        <v>998.9</v>
      </c>
      <c r="G361">
        <f>'Raw Data SWRI Format'!AC361</f>
        <v>40.1</v>
      </c>
      <c r="H361">
        <f>'Raw Data SWRI Format'!AA361</f>
        <v>90.1</v>
      </c>
      <c r="I361">
        <f>'Raw Data SWRI Format'!AE361</f>
        <v>95.4</v>
      </c>
      <c r="J361">
        <f>'Raw Data SWRI Format'!X361</f>
        <v>96.1</v>
      </c>
      <c r="K361">
        <f>'Raw Data SWRI Format'!AP361</f>
        <v>98.5</v>
      </c>
      <c r="L361">
        <f>'Raw Data SWRI Format'!N361</f>
        <v>113.07</v>
      </c>
      <c r="M361" s="44">
        <f>'Raw Data SWRI Format'!M361</f>
        <v>18.399999999999999</v>
      </c>
      <c r="N361">
        <f>'Raw Data SWRI Format'!V361</f>
        <v>21.6</v>
      </c>
      <c r="O361">
        <f>'Raw Data SWRI Format'!O361</f>
        <v>581.9</v>
      </c>
      <c r="P361">
        <f>'Raw Data SWRI Format'!P361</f>
        <v>368.9</v>
      </c>
      <c r="Q361">
        <f>'Raw Data SWRI Format'!T361</f>
        <v>100.4</v>
      </c>
      <c r="R361">
        <f>'Raw Data SWRI Format'!U361</f>
        <v>5.4</v>
      </c>
      <c r="S361">
        <f>'Raw Data SWRI Format'!AQ361</f>
        <v>103</v>
      </c>
      <c r="T361">
        <f>'Raw Data SWRI Format'!AH361</f>
        <v>0.72779000000000005</v>
      </c>
      <c r="U361">
        <f>'Raw Data SWRI Format'!AI361</f>
        <v>90.1</v>
      </c>
      <c r="V361">
        <f>'Raw Data SWRI Format'!AL361</f>
        <v>83.8</v>
      </c>
      <c r="W361">
        <f>'Raw Data SWRI Format'!AJ361</f>
        <v>1.5029999999999999</v>
      </c>
      <c r="X361">
        <f>'Raw Data SWRI Format'!AM361</f>
        <v>0.72789999999999999</v>
      </c>
      <c r="Y361">
        <f>'Raw Data SWRI Format'!AK361</f>
        <v>8.0400000000000003E-4</v>
      </c>
      <c r="Z361" s="33">
        <f>100*(('Test Info and Baseline Info'!$C$20-'Test Data'!X361)/('Test Data'!X361-'Test Data'!Y361))</f>
        <v>13.619934644118532</v>
      </c>
      <c r="AA361" s="33">
        <f>100*(('Test Info and Baseline Info'!$C$22-(T361+'Test Info and Baseline Info'!$G$5*(90-'Test Data'!U361)))/((T361+'Test Info and Baseline Info'!$G$5*(90-'Test Data'!U361))-'Test Data'!Y361))</f>
        <v>13.458208441932495</v>
      </c>
    </row>
    <row r="362" spans="1:27">
      <c r="A362" s="15">
        <v>36.1</v>
      </c>
      <c r="B362">
        <f>'Raw Data SWRI Format'!L362</f>
        <v>1800</v>
      </c>
      <c r="C362">
        <f>'Raw Data SWRI Format'!Y362</f>
        <v>90</v>
      </c>
      <c r="D362">
        <f>'Raw Data SWRI Format'!AB362</f>
        <v>25.2</v>
      </c>
      <c r="E362" s="44">
        <f>'Raw Data SWRI Format'!AD362</f>
        <v>39.6</v>
      </c>
      <c r="F362" s="44">
        <f>'Raw Data SWRI Format'!AG362</f>
        <v>998.9</v>
      </c>
      <c r="G362">
        <f>'Raw Data SWRI Format'!AC362</f>
        <v>40</v>
      </c>
      <c r="H362">
        <f>'Raw Data SWRI Format'!AA362</f>
        <v>90</v>
      </c>
      <c r="I362">
        <f>'Raw Data SWRI Format'!AE362</f>
        <v>95.5</v>
      </c>
      <c r="J362">
        <f>'Raw Data SWRI Format'!X362</f>
        <v>96</v>
      </c>
      <c r="K362">
        <f>'Raw Data SWRI Format'!AP362</f>
        <v>98.6</v>
      </c>
      <c r="L362">
        <f>'Raw Data SWRI Format'!N362</f>
        <v>114.77</v>
      </c>
      <c r="M362" s="44">
        <f>'Raw Data SWRI Format'!M362</f>
        <v>18.100000000000001</v>
      </c>
      <c r="N362">
        <f>'Raw Data SWRI Format'!V362</f>
        <v>21.3</v>
      </c>
      <c r="O362">
        <f>'Raw Data SWRI Format'!O362</f>
        <v>594</v>
      </c>
      <c r="P362">
        <f>'Raw Data SWRI Format'!P362</f>
        <v>368.5</v>
      </c>
      <c r="Q362">
        <f>'Raw Data SWRI Format'!T362</f>
        <v>100.5</v>
      </c>
      <c r="R362">
        <f>'Raw Data SWRI Format'!U362</f>
        <v>5.5</v>
      </c>
      <c r="S362">
        <f>'Raw Data SWRI Format'!AQ362</f>
        <v>103</v>
      </c>
      <c r="T362">
        <f>'Raw Data SWRI Format'!AH362</f>
        <v>0.72699000000000003</v>
      </c>
      <c r="U362">
        <f>'Raw Data SWRI Format'!AI362</f>
        <v>90.1</v>
      </c>
      <c r="V362">
        <f>'Raw Data SWRI Format'!AL362</f>
        <v>84</v>
      </c>
      <c r="W362">
        <f>'Raw Data SWRI Format'!AJ362</f>
        <v>1.5009999999999999</v>
      </c>
      <c r="X362">
        <f>'Raw Data SWRI Format'!AM362</f>
        <v>0.72709999999999997</v>
      </c>
      <c r="Y362">
        <f>'Raw Data SWRI Format'!AK362</f>
        <v>8.0599999999999997E-4</v>
      </c>
      <c r="Z362" s="33">
        <f>100*(('Test Info and Baseline Info'!$C$20-'Test Data'!X362)/('Test Data'!X362-'Test Data'!Y362))</f>
        <v>13.745122498602505</v>
      </c>
      <c r="AA362" s="33">
        <f>100*(('Test Info and Baseline Info'!$C$22-(T362+'Test Info and Baseline Info'!$G$5*(90-'Test Data'!U362)))/((T362+'Test Info and Baseline Info'!$G$5*(90-'Test Data'!U362))-'Test Data'!Y362))</f>
        <v>13.583225919462482</v>
      </c>
    </row>
    <row r="363" spans="1:27">
      <c r="A363" s="15">
        <v>36.200000000000003</v>
      </c>
      <c r="B363">
        <f>'Raw Data SWRI Format'!L363</f>
        <v>1800</v>
      </c>
      <c r="C363">
        <f>'Raw Data SWRI Format'!Y363</f>
        <v>90</v>
      </c>
      <c r="D363">
        <f>'Raw Data SWRI Format'!AB363</f>
        <v>25</v>
      </c>
      <c r="E363" s="44">
        <f>'Raw Data SWRI Format'!AD363</f>
        <v>39.4</v>
      </c>
      <c r="F363" s="44">
        <f>'Raw Data SWRI Format'!AG363</f>
        <v>998.9</v>
      </c>
      <c r="G363">
        <f>'Raw Data SWRI Format'!AC363</f>
        <v>39.9</v>
      </c>
      <c r="H363">
        <f>'Raw Data SWRI Format'!AA363</f>
        <v>90</v>
      </c>
      <c r="I363">
        <f>'Raw Data SWRI Format'!AE363</f>
        <v>95.4</v>
      </c>
      <c r="J363">
        <f>'Raw Data SWRI Format'!X363</f>
        <v>96</v>
      </c>
      <c r="K363">
        <f>'Raw Data SWRI Format'!AP363</f>
        <v>98.6</v>
      </c>
      <c r="L363">
        <f>'Raw Data SWRI Format'!N363</f>
        <v>113.88</v>
      </c>
      <c r="M363" s="44">
        <f>'Raw Data SWRI Format'!M363</f>
        <v>18.399999999999999</v>
      </c>
      <c r="N363">
        <f>'Raw Data SWRI Format'!V363</f>
        <v>21.4</v>
      </c>
      <c r="O363">
        <f>'Raw Data SWRI Format'!O363</f>
        <v>594.79999999999995</v>
      </c>
      <c r="P363">
        <f>'Raw Data SWRI Format'!P363</f>
        <v>368.3</v>
      </c>
      <c r="Q363">
        <f>'Raw Data SWRI Format'!T363</f>
        <v>100.4</v>
      </c>
      <c r="R363">
        <f>'Raw Data SWRI Format'!U363</f>
        <v>5.4</v>
      </c>
      <c r="S363">
        <f>'Raw Data SWRI Format'!AQ363</f>
        <v>103</v>
      </c>
      <c r="T363">
        <f>'Raw Data SWRI Format'!AH363</f>
        <v>0.72724</v>
      </c>
      <c r="U363">
        <f>'Raw Data SWRI Format'!AI363</f>
        <v>89.9</v>
      </c>
      <c r="V363">
        <f>'Raw Data SWRI Format'!AL363</f>
        <v>83.9</v>
      </c>
      <c r="W363">
        <f>'Raw Data SWRI Format'!AJ363</f>
        <v>1.498</v>
      </c>
      <c r="X363">
        <f>'Raw Data SWRI Format'!AM363</f>
        <v>0.72709999999999997</v>
      </c>
      <c r="Y363">
        <f>'Raw Data SWRI Format'!AK363</f>
        <v>8.0500000000000005E-4</v>
      </c>
      <c r="Z363" s="33">
        <f>100*(('Test Info and Baseline Info'!$C$20-'Test Data'!X363)/('Test Data'!X363-'Test Data'!Y363))</f>
        <v>13.745103573616793</v>
      </c>
      <c r="AA363" s="33">
        <f>100*(('Test Info and Baseline Info'!$C$22-(T363+'Test Info and Baseline Info'!$G$5*(90-'Test Data'!U363)))/((T363+'Test Info and Baseline Info'!$G$5*(90-'Test Data'!U363))-'Test Data'!Y363))</f>
        <v>13.563605065974837</v>
      </c>
    </row>
    <row r="364" spans="1:27">
      <c r="A364" s="15">
        <v>36.299999999999997</v>
      </c>
      <c r="B364">
        <f>'Raw Data SWRI Format'!L364</f>
        <v>1800</v>
      </c>
      <c r="C364">
        <f>'Raw Data SWRI Format'!Y364</f>
        <v>90</v>
      </c>
      <c r="D364">
        <f>'Raw Data SWRI Format'!AB364</f>
        <v>24.9</v>
      </c>
      <c r="E364" s="44">
        <f>'Raw Data SWRI Format'!AD364</f>
        <v>41</v>
      </c>
      <c r="F364" s="44">
        <f>'Raw Data SWRI Format'!AG364</f>
        <v>998.9</v>
      </c>
      <c r="G364">
        <f>'Raw Data SWRI Format'!AC364</f>
        <v>39.9</v>
      </c>
      <c r="H364">
        <f>'Raw Data SWRI Format'!AA364</f>
        <v>90</v>
      </c>
      <c r="I364">
        <f>'Raw Data SWRI Format'!AE364</f>
        <v>95.4</v>
      </c>
      <c r="J364">
        <f>'Raw Data SWRI Format'!X364</f>
        <v>96</v>
      </c>
      <c r="K364">
        <f>'Raw Data SWRI Format'!AP364</f>
        <v>98.6</v>
      </c>
      <c r="L364">
        <f>'Raw Data SWRI Format'!N364</f>
        <v>111.64</v>
      </c>
      <c r="M364" s="44">
        <f>'Raw Data SWRI Format'!M364</f>
        <v>19.100000000000001</v>
      </c>
      <c r="N364">
        <f>'Raw Data SWRI Format'!V364</f>
        <v>21.5</v>
      </c>
      <c r="O364">
        <f>'Raw Data SWRI Format'!O364</f>
        <v>582.29999999999995</v>
      </c>
      <c r="P364">
        <f>'Raw Data SWRI Format'!P364</f>
        <v>368.6</v>
      </c>
      <c r="Q364">
        <f>'Raw Data SWRI Format'!T364</f>
        <v>100.4</v>
      </c>
      <c r="R364">
        <f>'Raw Data SWRI Format'!U364</f>
        <v>5.4</v>
      </c>
      <c r="S364">
        <f>'Raw Data SWRI Format'!AQ364</f>
        <v>103</v>
      </c>
      <c r="T364">
        <f>'Raw Data SWRI Format'!AH364</f>
        <v>0.72680999999999996</v>
      </c>
      <c r="U364">
        <f>'Raw Data SWRI Format'!AI364</f>
        <v>90</v>
      </c>
      <c r="V364">
        <f>'Raw Data SWRI Format'!AL364</f>
        <v>84</v>
      </c>
      <c r="W364">
        <f>'Raw Data SWRI Format'!AJ364</f>
        <v>1.508</v>
      </c>
      <c r="X364">
        <f>'Raw Data SWRI Format'!AM364</f>
        <v>0.7268</v>
      </c>
      <c r="Y364">
        <f>'Raw Data SWRI Format'!AK364</f>
        <v>8.0599999999999997E-4</v>
      </c>
      <c r="Z364" s="33">
        <f>100*(('Test Info and Baseline Info'!$C$20-'Test Data'!X364)/('Test Data'!X364-'Test Data'!Y364))</f>
        <v>13.792125003787916</v>
      </c>
      <c r="AA364" s="33">
        <f>100*(('Test Info and Baseline Info'!$C$22-(T364+'Test Info and Baseline Info'!$G$5*(90-'Test Data'!U364)))/((T364+'Test Info and Baseline Info'!$G$5*(90-'Test Data'!U364))-'Test Data'!Y364))</f>
        <v>13.621137073624945</v>
      </c>
    </row>
    <row r="365" spans="1:27">
      <c r="A365" s="15">
        <v>36.4</v>
      </c>
      <c r="B365">
        <f>'Raw Data SWRI Format'!L365</f>
        <v>1800</v>
      </c>
      <c r="C365">
        <f>'Raw Data SWRI Format'!Y365</f>
        <v>90</v>
      </c>
      <c r="D365">
        <f>'Raw Data SWRI Format'!AB365</f>
        <v>25.1</v>
      </c>
      <c r="E365" s="44">
        <f>'Raw Data SWRI Format'!AD365</f>
        <v>39.200000000000003</v>
      </c>
      <c r="F365" s="44">
        <f>'Raw Data SWRI Format'!AG365</f>
        <v>998.9</v>
      </c>
      <c r="G365">
        <f>'Raw Data SWRI Format'!AC365</f>
        <v>40</v>
      </c>
      <c r="H365">
        <f>'Raw Data SWRI Format'!AA365</f>
        <v>90</v>
      </c>
      <c r="I365">
        <f>'Raw Data SWRI Format'!AE365</f>
        <v>95.3</v>
      </c>
      <c r="J365">
        <f>'Raw Data SWRI Format'!X365</f>
        <v>96</v>
      </c>
      <c r="K365">
        <f>'Raw Data SWRI Format'!AP365</f>
        <v>98.7</v>
      </c>
      <c r="L365">
        <f>'Raw Data SWRI Format'!N365</f>
        <v>113.07</v>
      </c>
      <c r="M365" s="44">
        <f>'Raw Data SWRI Format'!M365</f>
        <v>19.2</v>
      </c>
      <c r="N365">
        <f>'Raw Data SWRI Format'!V365</f>
        <v>21.4</v>
      </c>
      <c r="O365">
        <f>'Raw Data SWRI Format'!O365</f>
        <v>595.1</v>
      </c>
      <c r="P365">
        <f>'Raw Data SWRI Format'!P365</f>
        <v>369</v>
      </c>
      <c r="Q365">
        <f>'Raw Data SWRI Format'!T365</f>
        <v>100.3</v>
      </c>
      <c r="R365">
        <f>'Raw Data SWRI Format'!U365</f>
        <v>5.4</v>
      </c>
      <c r="S365">
        <f>'Raw Data SWRI Format'!AQ365</f>
        <v>103.3</v>
      </c>
      <c r="T365">
        <f>'Raw Data SWRI Format'!AH365</f>
        <v>0.72741999999999996</v>
      </c>
      <c r="U365">
        <f>'Raw Data SWRI Format'!AI365</f>
        <v>90</v>
      </c>
      <c r="V365">
        <f>'Raw Data SWRI Format'!AL365</f>
        <v>84</v>
      </c>
      <c r="W365">
        <f>'Raw Data SWRI Format'!AJ365</f>
        <v>1.4970000000000001</v>
      </c>
      <c r="X365">
        <f>'Raw Data SWRI Format'!AM365</f>
        <v>0.72740000000000005</v>
      </c>
      <c r="Y365">
        <f>'Raw Data SWRI Format'!AK365</f>
        <v>8.0599999999999997E-4</v>
      </c>
      <c r="Z365" s="33">
        <f>100*(('Test Info and Baseline Info'!$C$20-'Test Data'!X365)/('Test Data'!X365-'Test Data'!Y365))</f>
        <v>13.69815880670636</v>
      </c>
      <c r="AA365" s="33">
        <f>100*(('Test Info and Baseline Info'!$C$22-(T365+'Test Info and Baseline Info'!$G$5*(90-'Test Data'!U365)))/((T365+'Test Info and Baseline Info'!$G$5*(90-'Test Data'!U365))-'Test Data'!Y365))</f>
        <v>13.525750948921992</v>
      </c>
    </row>
    <row r="366" spans="1:27">
      <c r="A366" s="15">
        <v>36.5</v>
      </c>
      <c r="B366">
        <f>'Raw Data SWRI Format'!L366</f>
        <v>1800</v>
      </c>
      <c r="C366">
        <f>'Raw Data SWRI Format'!Y366</f>
        <v>90</v>
      </c>
      <c r="D366">
        <f>'Raw Data SWRI Format'!AB366</f>
        <v>25</v>
      </c>
      <c r="E366" s="44">
        <f>'Raw Data SWRI Format'!AD366</f>
        <v>40.700000000000003</v>
      </c>
      <c r="F366" s="44">
        <f>'Raw Data SWRI Format'!AG366</f>
        <v>998.9</v>
      </c>
      <c r="G366">
        <f>'Raw Data SWRI Format'!AC366</f>
        <v>39.9</v>
      </c>
      <c r="H366">
        <f>'Raw Data SWRI Format'!AA366</f>
        <v>90</v>
      </c>
      <c r="I366">
        <f>'Raw Data SWRI Format'!AE366</f>
        <v>95.4</v>
      </c>
      <c r="J366">
        <f>'Raw Data SWRI Format'!X366</f>
        <v>96</v>
      </c>
      <c r="K366">
        <f>'Raw Data SWRI Format'!AP366</f>
        <v>98.6</v>
      </c>
      <c r="L366">
        <f>'Raw Data SWRI Format'!N366</f>
        <v>113.06</v>
      </c>
      <c r="M366" s="44">
        <f>'Raw Data SWRI Format'!M366</f>
        <v>18.5</v>
      </c>
      <c r="N366">
        <f>'Raw Data SWRI Format'!V366</f>
        <v>21.4</v>
      </c>
      <c r="O366">
        <f>'Raw Data SWRI Format'!O366</f>
        <v>595.70000000000005</v>
      </c>
      <c r="P366">
        <f>'Raw Data SWRI Format'!P366</f>
        <v>368.2</v>
      </c>
      <c r="Q366">
        <f>'Raw Data SWRI Format'!T366</f>
        <v>100.5</v>
      </c>
      <c r="R366">
        <f>'Raw Data SWRI Format'!U366</f>
        <v>5.4</v>
      </c>
      <c r="S366">
        <f>'Raw Data SWRI Format'!AQ366</f>
        <v>103.2</v>
      </c>
      <c r="T366">
        <f>'Raw Data SWRI Format'!AH366</f>
        <v>0.72765999999999997</v>
      </c>
      <c r="U366">
        <f>'Raw Data SWRI Format'!AI366</f>
        <v>90</v>
      </c>
      <c r="V366">
        <f>'Raw Data SWRI Format'!AL366</f>
        <v>83.9</v>
      </c>
      <c r="W366">
        <f>'Raw Data SWRI Format'!AJ366</f>
        <v>1.4990000000000001</v>
      </c>
      <c r="X366">
        <f>'Raw Data SWRI Format'!AM366</f>
        <v>0.72760000000000002</v>
      </c>
      <c r="Y366">
        <f>'Raw Data SWRI Format'!AK366</f>
        <v>8.0500000000000005E-4</v>
      </c>
      <c r="Z366" s="33">
        <f>100*(('Test Info and Baseline Info'!$C$20-'Test Data'!X366)/('Test Data'!X366-'Test Data'!Y366))</f>
        <v>13.666852413679237</v>
      </c>
      <c r="AA366" s="33">
        <f>100*(('Test Info and Baseline Info'!$C$22-(T366+'Test Info and Baseline Info'!$G$5*(90-'Test Data'!U366)))/((T366+'Test Info and Baseline Info'!$G$5*(90-'Test Data'!U366))-'Test Data'!Y366))</f>
        <v>13.488247312049861</v>
      </c>
    </row>
    <row r="367" spans="1:27">
      <c r="A367" s="15">
        <v>36.6</v>
      </c>
      <c r="B367">
        <f>'Raw Data SWRI Format'!L367</f>
        <v>1800</v>
      </c>
      <c r="C367">
        <f>'Raw Data SWRI Format'!Y367</f>
        <v>90</v>
      </c>
      <c r="D367">
        <f>'Raw Data SWRI Format'!AB367</f>
        <v>25</v>
      </c>
      <c r="E367" s="44">
        <f>'Raw Data SWRI Format'!AD367</f>
        <v>39.5</v>
      </c>
      <c r="F367" s="44">
        <f>'Raw Data SWRI Format'!AG367</f>
        <v>998.9</v>
      </c>
      <c r="G367">
        <f>'Raw Data SWRI Format'!AC367</f>
        <v>40.1</v>
      </c>
      <c r="H367">
        <f>'Raw Data SWRI Format'!AA367</f>
        <v>90</v>
      </c>
      <c r="I367">
        <f>'Raw Data SWRI Format'!AE367</f>
        <v>95.4</v>
      </c>
      <c r="J367">
        <f>'Raw Data SWRI Format'!X367</f>
        <v>96</v>
      </c>
      <c r="K367">
        <f>'Raw Data SWRI Format'!AP367</f>
        <v>98.6</v>
      </c>
      <c r="L367">
        <f>'Raw Data SWRI Format'!N367</f>
        <v>112.2</v>
      </c>
      <c r="M367" s="44">
        <f>'Raw Data SWRI Format'!M367</f>
        <v>18.2</v>
      </c>
      <c r="N367">
        <f>'Raw Data SWRI Format'!V367</f>
        <v>21.4</v>
      </c>
      <c r="O367">
        <f>'Raw Data SWRI Format'!O367</f>
        <v>594</v>
      </c>
      <c r="P367">
        <f>'Raw Data SWRI Format'!P367</f>
        <v>368.7</v>
      </c>
      <c r="Q367">
        <f>'Raw Data SWRI Format'!T367</f>
        <v>100.3</v>
      </c>
      <c r="R367">
        <f>'Raw Data SWRI Format'!U367</f>
        <v>5.4</v>
      </c>
      <c r="S367">
        <f>'Raw Data SWRI Format'!AQ367</f>
        <v>103.2</v>
      </c>
      <c r="T367">
        <f>'Raw Data SWRI Format'!AH367</f>
        <v>0.72760000000000002</v>
      </c>
      <c r="U367">
        <f>'Raw Data SWRI Format'!AI367</f>
        <v>90</v>
      </c>
      <c r="V367">
        <f>'Raw Data SWRI Format'!AL367</f>
        <v>84.1</v>
      </c>
      <c r="W367">
        <f>'Raw Data SWRI Format'!AJ367</f>
        <v>1.5089999999999999</v>
      </c>
      <c r="X367">
        <f>'Raw Data SWRI Format'!AM367</f>
        <v>0.72760000000000002</v>
      </c>
      <c r="Y367">
        <f>'Raw Data SWRI Format'!AK367</f>
        <v>8.0699999999999999E-4</v>
      </c>
      <c r="Z367" s="33">
        <f>100*(('Test Info and Baseline Info'!$C$20-'Test Data'!X367)/('Test Data'!X367-'Test Data'!Y367))</f>
        <v>13.666890022330982</v>
      </c>
      <c r="AA367" s="33">
        <f>100*(('Test Info and Baseline Info'!$C$22-(T367+'Test Info and Baseline Info'!$G$5*(90-'Test Data'!U367)))/((T367+'Test Info and Baseline Info'!$G$5*(90-'Test Data'!U367))-'Test Data'!Y367))</f>
        <v>13.49765338961712</v>
      </c>
    </row>
    <row r="368" spans="1:27">
      <c r="A368" s="15">
        <v>36.700000000000003</v>
      </c>
      <c r="B368">
        <f>'Raw Data SWRI Format'!L368</f>
        <v>1800</v>
      </c>
      <c r="C368">
        <f>'Raw Data SWRI Format'!Y368</f>
        <v>90</v>
      </c>
      <c r="D368">
        <f>'Raw Data SWRI Format'!AB368</f>
        <v>25.2</v>
      </c>
      <c r="E368" s="44">
        <f>'Raw Data SWRI Format'!AD368</f>
        <v>39.700000000000003</v>
      </c>
      <c r="F368" s="44">
        <f>'Raw Data SWRI Format'!AG368</f>
        <v>998.9</v>
      </c>
      <c r="G368">
        <f>'Raw Data SWRI Format'!AC368</f>
        <v>39.9</v>
      </c>
      <c r="H368">
        <f>'Raw Data SWRI Format'!AA368</f>
        <v>90</v>
      </c>
      <c r="I368">
        <f>'Raw Data SWRI Format'!AE368</f>
        <v>95.4</v>
      </c>
      <c r="J368">
        <f>'Raw Data SWRI Format'!X368</f>
        <v>96</v>
      </c>
      <c r="K368">
        <f>'Raw Data SWRI Format'!AP368</f>
        <v>98.6</v>
      </c>
      <c r="L368">
        <f>'Raw Data SWRI Format'!N368</f>
        <v>113.44</v>
      </c>
      <c r="M368" s="44">
        <f>'Raw Data SWRI Format'!M368</f>
        <v>18.7</v>
      </c>
      <c r="N368">
        <f>'Raw Data SWRI Format'!V368</f>
        <v>21.4</v>
      </c>
      <c r="O368">
        <f>'Raw Data SWRI Format'!O368</f>
        <v>597.6</v>
      </c>
      <c r="P368">
        <f>'Raw Data SWRI Format'!P368</f>
        <v>368.7</v>
      </c>
      <c r="Q368">
        <f>'Raw Data SWRI Format'!T368</f>
        <v>100.4</v>
      </c>
      <c r="R368">
        <f>'Raw Data SWRI Format'!U368</f>
        <v>5.4</v>
      </c>
      <c r="S368">
        <f>'Raw Data SWRI Format'!AQ368</f>
        <v>103</v>
      </c>
      <c r="T368">
        <f>'Raw Data SWRI Format'!AH368</f>
        <v>0.72692999999999997</v>
      </c>
      <c r="U368">
        <f>'Raw Data SWRI Format'!AI368</f>
        <v>90</v>
      </c>
      <c r="V368">
        <f>'Raw Data SWRI Format'!AL368</f>
        <v>84</v>
      </c>
      <c r="W368">
        <f>'Raw Data SWRI Format'!AJ368</f>
        <v>1.5029999999999999</v>
      </c>
      <c r="X368">
        <f>'Raw Data SWRI Format'!AM368</f>
        <v>0.72689999999999999</v>
      </c>
      <c r="Y368">
        <f>'Raw Data SWRI Format'!AK368</f>
        <v>8.0599999999999997E-4</v>
      </c>
      <c r="Z368" s="33">
        <f>100*(('Test Info and Baseline Info'!$C$20-'Test Data'!X368)/('Test Data'!X368-'Test Data'!Y368))</f>
        <v>13.776453186502033</v>
      </c>
      <c r="AA368" s="33">
        <f>100*(('Test Info and Baseline Info'!$C$22-(T368+'Test Info and Baseline Info'!$G$5*(90-'Test Data'!U368)))/((T368+'Test Info and Baseline Info'!$G$5*(90-'Test Data'!U368))-'Test Data'!Y368))</f>
        <v>13.602359927505498</v>
      </c>
    </row>
    <row r="369" spans="1:27">
      <c r="A369" s="15">
        <v>36.799999999999997</v>
      </c>
      <c r="B369">
        <f>'Raw Data SWRI Format'!L369</f>
        <v>1800</v>
      </c>
      <c r="C369">
        <f>'Raw Data SWRI Format'!Y369</f>
        <v>90</v>
      </c>
      <c r="D369">
        <f>'Raw Data SWRI Format'!AB369</f>
        <v>25</v>
      </c>
      <c r="E369" s="44">
        <f>'Raw Data SWRI Format'!AD369</f>
        <v>40.4</v>
      </c>
      <c r="F369" s="44">
        <f>'Raw Data SWRI Format'!AG369</f>
        <v>998.9</v>
      </c>
      <c r="G369">
        <f>'Raw Data SWRI Format'!AC369</f>
        <v>40</v>
      </c>
      <c r="H369">
        <f>'Raw Data SWRI Format'!AA369</f>
        <v>90</v>
      </c>
      <c r="I369">
        <f>'Raw Data SWRI Format'!AE369</f>
        <v>95.4</v>
      </c>
      <c r="J369">
        <f>'Raw Data SWRI Format'!X369</f>
        <v>96</v>
      </c>
      <c r="K369">
        <f>'Raw Data SWRI Format'!AP369</f>
        <v>98.6</v>
      </c>
      <c r="L369">
        <f>'Raw Data SWRI Format'!N369</f>
        <v>112.56</v>
      </c>
      <c r="M369" s="44">
        <f>'Raw Data SWRI Format'!M369</f>
        <v>18.100000000000001</v>
      </c>
      <c r="N369">
        <f>'Raw Data SWRI Format'!V369</f>
        <v>21.6</v>
      </c>
      <c r="O369">
        <f>'Raw Data SWRI Format'!O369</f>
        <v>576</v>
      </c>
      <c r="P369">
        <f>'Raw Data SWRI Format'!P369</f>
        <v>368.9</v>
      </c>
      <c r="Q369">
        <f>'Raw Data SWRI Format'!T369</f>
        <v>100.3</v>
      </c>
      <c r="R369">
        <f>'Raw Data SWRI Format'!U369</f>
        <v>5.4</v>
      </c>
      <c r="S369">
        <f>'Raw Data SWRI Format'!AQ369</f>
        <v>103</v>
      </c>
      <c r="T369">
        <f>'Raw Data SWRI Format'!AH369</f>
        <v>0.72668999999999995</v>
      </c>
      <c r="U369">
        <f>'Raw Data SWRI Format'!AI369</f>
        <v>89.9</v>
      </c>
      <c r="V369">
        <f>'Raw Data SWRI Format'!AL369</f>
        <v>84.2</v>
      </c>
      <c r="W369">
        <f>'Raw Data SWRI Format'!AJ369</f>
        <v>1.502</v>
      </c>
      <c r="X369">
        <f>'Raw Data SWRI Format'!AM369</f>
        <v>0.72660000000000002</v>
      </c>
      <c r="Y369">
        <f>'Raw Data SWRI Format'!AK369</f>
        <v>8.0800000000000002E-4</v>
      </c>
      <c r="Z369" s="33">
        <f>100*(('Test Info and Baseline Info'!$C$20-'Test Data'!X369)/('Test Data'!X369-'Test Data'!Y369))</f>
        <v>13.823519686080864</v>
      </c>
      <c r="AA369" s="33">
        <f>100*(('Test Info and Baseline Info'!$C$22-(T369+'Test Info and Baseline Info'!$G$5*(90-'Test Data'!U369)))/((T369+'Test Info and Baseline Info'!$G$5*(90-'Test Data'!U369))-'Test Data'!Y369))</f>
        <v>13.649715535898313</v>
      </c>
    </row>
    <row r="370" spans="1:27">
      <c r="A370" s="15">
        <v>36.9</v>
      </c>
      <c r="B370">
        <f>'Raw Data SWRI Format'!L370</f>
        <v>1800</v>
      </c>
      <c r="C370">
        <f>'Raw Data SWRI Format'!Y370</f>
        <v>90</v>
      </c>
      <c r="D370">
        <f>'Raw Data SWRI Format'!AB370</f>
        <v>25.2</v>
      </c>
      <c r="E370" s="44">
        <f>'Raw Data SWRI Format'!AD370</f>
        <v>39.1</v>
      </c>
      <c r="F370" s="44">
        <f>'Raw Data SWRI Format'!AG370</f>
        <v>998.9</v>
      </c>
      <c r="G370">
        <f>'Raw Data SWRI Format'!AC370</f>
        <v>40</v>
      </c>
      <c r="H370">
        <f>'Raw Data SWRI Format'!AA370</f>
        <v>90</v>
      </c>
      <c r="I370">
        <f>'Raw Data SWRI Format'!AE370</f>
        <v>95.3</v>
      </c>
      <c r="J370">
        <f>'Raw Data SWRI Format'!X370</f>
        <v>96</v>
      </c>
      <c r="K370">
        <f>'Raw Data SWRI Format'!AP370</f>
        <v>98.6</v>
      </c>
      <c r="L370">
        <f>'Raw Data SWRI Format'!N370</f>
        <v>112.7</v>
      </c>
      <c r="M370" s="44">
        <f>'Raw Data SWRI Format'!M370</f>
        <v>17.399999999999999</v>
      </c>
      <c r="N370">
        <f>'Raw Data SWRI Format'!V370</f>
        <v>21.6</v>
      </c>
      <c r="O370">
        <f>'Raw Data SWRI Format'!O370</f>
        <v>580.6</v>
      </c>
      <c r="P370">
        <f>'Raw Data SWRI Format'!P370</f>
        <v>368.1</v>
      </c>
      <c r="Q370">
        <f>'Raw Data SWRI Format'!T370</f>
        <v>100.3</v>
      </c>
      <c r="R370">
        <f>'Raw Data SWRI Format'!U370</f>
        <v>5.4</v>
      </c>
      <c r="S370">
        <f>'Raw Data SWRI Format'!AQ370</f>
        <v>103</v>
      </c>
      <c r="T370">
        <f>'Raw Data SWRI Format'!AH370</f>
        <v>0.72753999999999996</v>
      </c>
      <c r="U370">
        <f>'Raw Data SWRI Format'!AI370</f>
        <v>90</v>
      </c>
      <c r="V370">
        <f>'Raw Data SWRI Format'!AL370</f>
        <v>83.9</v>
      </c>
      <c r="W370">
        <f>'Raw Data SWRI Format'!AJ370</f>
        <v>1.5009999999999999</v>
      </c>
      <c r="X370">
        <f>'Raw Data SWRI Format'!AM370</f>
        <v>0.72750000000000004</v>
      </c>
      <c r="Y370">
        <f>'Raw Data SWRI Format'!AK370</f>
        <v>8.0500000000000005E-4</v>
      </c>
      <c r="Z370" s="33">
        <f>100*(('Test Info and Baseline Info'!$C$20-'Test Data'!X370)/('Test Data'!X370-'Test Data'!Y370))</f>
        <v>13.682494031196033</v>
      </c>
      <c r="AA370" s="33">
        <f>100*(('Test Info and Baseline Info'!$C$22-(T370+'Test Info and Baseline Info'!$G$5*(90-'Test Data'!U370)))/((T370+'Test Info and Baseline Info'!$G$5*(90-'Test Data'!U370))-'Test Data'!Y370))</f>
        <v>13.506986728312247</v>
      </c>
    </row>
    <row r="371" spans="1:27">
      <c r="A371" s="15">
        <v>37</v>
      </c>
      <c r="B371">
        <f>'Raw Data SWRI Format'!L371</f>
        <v>1800</v>
      </c>
      <c r="C371">
        <f>'Raw Data SWRI Format'!Y371</f>
        <v>90</v>
      </c>
      <c r="D371">
        <f>'Raw Data SWRI Format'!AB371</f>
        <v>25</v>
      </c>
      <c r="E371" s="44">
        <f>'Raw Data SWRI Format'!AD371</f>
        <v>40</v>
      </c>
      <c r="F371" s="44">
        <f>'Raw Data SWRI Format'!AG371</f>
        <v>998.9</v>
      </c>
      <c r="G371">
        <f>'Raw Data SWRI Format'!AC371</f>
        <v>39.9</v>
      </c>
      <c r="H371">
        <f>'Raw Data SWRI Format'!AA371</f>
        <v>90</v>
      </c>
      <c r="I371">
        <f>'Raw Data SWRI Format'!AE371</f>
        <v>95.4</v>
      </c>
      <c r="J371">
        <f>'Raw Data SWRI Format'!X371</f>
        <v>96</v>
      </c>
      <c r="K371">
        <f>'Raw Data SWRI Format'!AP371</f>
        <v>98.7</v>
      </c>
      <c r="L371">
        <f>'Raw Data SWRI Format'!N371</f>
        <v>113.99</v>
      </c>
      <c r="M371" s="44">
        <f>'Raw Data SWRI Format'!M371</f>
        <v>17.8</v>
      </c>
      <c r="N371">
        <f>'Raw Data SWRI Format'!V371</f>
        <v>21.5</v>
      </c>
      <c r="O371">
        <f>'Raw Data SWRI Format'!O371</f>
        <v>596.4</v>
      </c>
      <c r="P371">
        <f>'Raw Data SWRI Format'!P371</f>
        <v>368.3</v>
      </c>
      <c r="Q371">
        <f>'Raw Data SWRI Format'!T371</f>
        <v>100.3</v>
      </c>
      <c r="R371">
        <f>'Raw Data SWRI Format'!U371</f>
        <v>5.4</v>
      </c>
      <c r="S371">
        <f>'Raw Data SWRI Format'!AQ371</f>
        <v>102.9</v>
      </c>
      <c r="T371">
        <f>'Raw Data SWRI Format'!AH371</f>
        <v>0.72699000000000003</v>
      </c>
      <c r="U371">
        <f>'Raw Data SWRI Format'!AI371</f>
        <v>90</v>
      </c>
      <c r="V371">
        <f>'Raw Data SWRI Format'!AL371</f>
        <v>84.1</v>
      </c>
      <c r="W371">
        <f>'Raw Data SWRI Format'!AJ371</f>
        <v>1.5089999999999999</v>
      </c>
      <c r="X371">
        <f>'Raw Data SWRI Format'!AM371</f>
        <v>0.72699999999999998</v>
      </c>
      <c r="Y371">
        <f>'Raw Data SWRI Format'!AK371</f>
        <v>8.0699999999999999E-4</v>
      </c>
      <c r="Z371" s="33">
        <f>100*(('Test Info and Baseline Info'!$C$20-'Test Data'!X371)/('Test Data'!X371-'Test Data'!Y371))</f>
        <v>13.760804634580627</v>
      </c>
      <c r="AA371" s="33">
        <f>100*(('Test Info and Baseline Info'!$C$22-(T371+'Test Info and Baseline Info'!$G$5*(90-'Test Data'!U371)))/((T371+'Test Info and Baseline Info'!$G$5*(90-'Test Data'!U371))-'Test Data'!Y371))</f>
        <v>13.592992399987324</v>
      </c>
    </row>
    <row r="372" spans="1:27">
      <c r="A372" s="15">
        <v>37.1</v>
      </c>
      <c r="B372">
        <f>'Raw Data SWRI Format'!L372</f>
        <v>1800</v>
      </c>
      <c r="C372">
        <f>'Raw Data SWRI Format'!Y372</f>
        <v>90</v>
      </c>
      <c r="D372">
        <f>'Raw Data SWRI Format'!AB372</f>
        <v>25</v>
      </c>
      <c r="E372" s="44">
        <f>'Raw Data SWRI Format'!AD372</f>
        <v>40.6</v>
      </c>
      <c r="F372" s="44">
        <f>'Raw Data SWRI Format'!AG372</f>
        <v>998.9</v>
      </c>
      <c r="G372">
        <f>'Raw Data SWRI Format'!AC372</f>
        <v>40</v>
      </c>
      <c r="H372">
        <f>'Raw Data SWRI Format'!AA372</f>
        <v>90</v>
      </c>
      <c r="I372">
        <f>'Raw Data SWRI Format'!AE372</f>
        <v>95.4</v>
      </c>
      <c r="J372">
        <f>'Raw Data SWRI Format'!X372</f>
        <v>96</v>
      </c>
      <c r="K372">
        <f>'Raw Data SWRI Format'!AP372</f>
        <v>98.6</v>
      </c>
      <c r="L372">
        <f>'Raw Data SWRI Format'!N372</f>
        <v>114.51</v>
      </c>
      <c r="M372" s="44">
        <f>'Raw Data SWRI Format'!M372</f>
        <v>18.399999999999999</v>
      </c>
      <c r="N372">
        <f>'Raw Data SWRI Format'!V372</f>
        <v>21.6</v>
      </c>
      <c r="O372">
        <f>'Raw Data SWRI Format'!O372</f>
        <v>592.70000000000005</v>
      </c>
      <c r="P372">
        <f>'Raw Data SWRI Format'!P372</f>
        <v>368</v>
      </c>
      <c r="Q372">
        <f>'Raw Data SWRI Format'!T372</f>
        <v>100.6</v>
      </c>
      <c r="R372">
        <f>'Raw Data SWRI Format'!U372</f>
        <v>5.3</v>
      </c>
      <c r="S372">
        <f>'Raw Data SWRI Format'!AQ372</f>
        <v>102.8</v>
      </c>
      <c r="T372">
        <f>'Raw Data SWRI Format'!AH372</f>
        <v>0.72668999999999995</v>
      </c>
      <c r="U372">
        <f>'Raw Data SWRI Format'!AI372</f>
        <v>90</v>
      </c>
      <c r="V372">
        <f>'Raw Data SWRI Format'!AL372</f>
        <v>84</v>
      </c>
      <c r="W372">
        <f>'Raw Data SWRI Format'!AJ372</f>
        <v>1.4990000000000001</v>
      </c>
      <c r="X372">
        <f>'Raw Data SWRI Format'!AM372</f>
        <v>0.72670000000000001</v>
      </c>
      <c r="Y372">
        <f>'Raw Data SWRI Format'!AK372</f>
        <v>8.0599999999999997E-4</v>
      </c>
      <c r="Z372" s="33">
        <f>100*(('Test Info and Baseline Info'!$C$20-'Test Data'!X372)/('Test Data'!X372-'Test Data'!Y372))</f>
        <v>13.807801139009282</v>
      </c>
      <c r="AA372" s="33">
        <f>100*(('Test Info and Baseline Info'!$C$22-(T372+'Test Info and Baseline Info'!$G$5*(90-'Test Data'!U372)))/((T372+'Test Info and Baseline Info'!$G$5*(90-'Test Data'!U372))-'Test Data'!Y372))</f>
        <v>13.639920428057382</v>
      </c>
    </row>
    <row r="373" spans="1:27">
      <c r="A373" s="15">
        <v>37.200000000000003</v>
      </c>
      <c r="B373">
        <f>'Raw Data SWRI Format'!L373</f>
        <v>1800</v>
      </c>
      <c r="C373">
        <f>'Raw Data SWRI Format'!Y373</f>
        <v>90</v>
      </c>
      <c r="D373">
        <f>'Raw Data SWRI Format'!AB373</f>
        <v>25</v>
      </c>
      <c r="E373" s="44">
        <f>'Raw Data SWRI Format'!AD373</f>
        <v>38.9</v>
      </c>
      <c r="F373" s="44">
        <f>'Raw Data SWRI Format'!AG373</f>
        <v>998.9</v>
      </c>
      <c r="G373">
        <f>'Raw Data SWRI Format'!AC373</f>
        <v>40</v>
      </c>
      <c r="H373">
        <f>'Raw Data SWRI Format'!AA373</f>
        <v>90</v>
      </c>
      <c r="I373">
        <f>'Raw Data SWRI Format'!AE373</f>
        <v>95.3</v>
      </c>
      <c r="J373">
        <f>'Raw Data SWRI Format'!X373</f>
        <v>96</v>
      </c>
      <c r="K373">
        <f>'Raw Data SWRI Format'!AP373</f>
        <v>98.6</v>
      </c>
      <c r="L373">
        <f>'Raw Data SWRI Format'!N373</f>
        <v>111.72</v>
      </c>
      <c r="M373" s="44">
        <f>'Raw Data SWRI Format'!M373</f>
        <v>18.2</v>
      </c>
      <c r="N373">
        <f>'Raw Data SWRI Format'!V373</f>
        <v>21.4</v>
      </c>
      <c r="O373">
        <f>'Raw Data SWRI Format'!O373</f>
        <v>593.29999999999995</v>
      </c>
      <c r="P373">
        <f>'Raw Data SWRI Format'!P373</f>
        <v>368.9</v>
      </c>
      <c r="Q373">
        <f>'Raw Data SWRI Format'!T373</f>
        <v>100.5</v>
      </c>
      <c r="R373">
        <f>'Raw Data SWRI Format'!U373</f>
        <v>5.4</v>
      </c>
      <c r="S373">
        <f>'Raw Data SWRI Format'!AQ373</f>
        <v>102.9</v>
      </c>
      <c r="T373">
        <f>'Raw Data SWRI Format'!AH373</f>
        <v>0.72711000000000003</v>
      </c>
      <c r="U373">
        <f>'Raw Data SWRI Format'!AI373</f>
        <v>89.9</v>
      </c>
      <c r="V373">
        <f>'Raw Data SWRI Format'!AL373</f>
        <v>84.1</v>
      </c>
      <c r="W373">
        <f>'Raw Data SWRI Format'!AJ373</f>
        <v>1.4950000000000001</v>
      </c>
      <c r="X373">
        <f>'Raw Data SWRI Format'!AM373</f>
        <v>0.72699999999999998</v>
      </c>
      <c r="Y373">
        <f>'Raw Data SWRI Format'!AK373</f>
        <v>8.0599999999999997E-4</v>
      </c>
      <c r="Z373" s="33">
        <f>100*(('Test Info and Baseline Info'!$C$20-'Test Data'!X373)/('Test Data'!X373-'Test Data'!Y373))</f>
        <v>13.760785685367832</v>
      </c>
      <c r="AA373" s="33">
        <f>100*(('Test Info and Baseline Info'!$C$22-(T373+'Test Info and Baseline Info'!$G$5*(90-'Test Data'!U373)))/((T373+'Test Info and Baseline Info'!$G$5*(90-'Test Data'!U373))-'Test Data'!Y373))</f>
        <v>13.583952056101742</v>
      </c>
    </row>
    <row r="374" spans="1:27">
      <c r="A374" s="15">
        <v>37.299999999999997</v>
      </c>
      <c r="B374">
        <f>'Raw Data SWRI Format'!L374</f>
        <v>1800</v>
      </c>
      <c r="C374">
        <f>'Raw Data SWRI Format'!Y374</f>
        <v>90</v>
      </c>
      <c r="D374">
        <f>'Raw Data SWRI Format'!AB374</f>
        <v>25.1</v>
      </c>
      <c r="E374" s="44">
        <f>'Raw Data SWRI Format'!AD374</f>
        <v>41.8</v>
      </c>
      <c r="F374" s="44">
        <f>'Raw Data SWRI Format'!AG374</f>
        <v>998.9</v>
      </c>
      <c r="G374">
        <f>'Raw Data SWRI Format'!AC374</f>
        <v>40</v>
      </c>
      <c r="H374">
        <f>'Raw Data SWRI Format'!AA374</f>
        <v>90</v>
      </c>
      <c r="I374">
        <f>'Raw Data SWRI Format'!AE374</f>
        <v>95.4</v>
      </c>
      <c r="J374">
        <f>'Raw Data SWRI Format'!X374</f>
        <v>96</v>
      </c>
      <c r="K374">
        <f>'Raw Data SWRI Format'!AP374</f>
        <v>98.6</v>
      </c>
      <c r="L374">
        <f>'Raw Data SWRI Format'!N374</f>
        <v>112.73</v>
      </c>
      <c r="M374" s="44">
        <f>'Raw Data SWRI Format'!M374</f>
        <v>18.600000000000001</v>
      </c>
      <c r="N374">
        <f>'Raw Data SWRI Format'!V374</f>
        <v>21.5</v>
      </c>
      <c r="O374">
        <f>'Raw Data SWRI Format'!O374</f>
        <v>592.70000000000005</v>
      </c>
      <c r="P374">
        <f>'Raw Data SWRI Format'!P374</f>
        <v>368.4</v>
      </c>
      <c r="Q374">
        <f>'Raw Data SWRI Format'!T374</f>
        <v>100.5</v>
      </c>
      <c r="R374">
        <f>'Raw Data SWRI Format'!U374</f>
        <v>5.4</v>
      </c>
      <c r="S374">
        <f>'Raw Data SWRI Format'!AQ374</f>
        <v>103</v>
      </c>
      <c r="T374">
        <f>'Raw Data SWRI Format'!AH374</f>
        <v>0.72711000000000003</v>
      </c>
      <c r="U374">
        <f>'Raw Data SWRI Format'!AI374</f>
        <v>90</v>
      </c>
      <c r="V374">
        <f>'Raw Data SWRI Format'!AL374</f>
        <v>84</v>
      </c>
      <c r="W374">
        <f>'Raw Data SWRI Format'!AJ374</f>
        <v>1.498</v>
      </c>
      <c r="X374">
        <f>'Raw Data SWRI Format'!AM374</f>
        <v>0.72719999999999996</v>
      </c>
      <c r="Y374">
        <f>'Raw Data SWRI Format'!AK374</f>
        <v>8.0599999999999997E-4</v>
      </c>
      <c r="Z374" s="33">
        <f>100*(('Test Info and Baseline Info'!$C$20-'Test Data'!X374)/('Test Data'!X374-'Test Data'!Y374))</f>
        <v>13.729463624424223</v>
      </c>
      <c r="AA374" s="33">
        <f>100*(('Test Info and Baseline Info'!$C$22-(T374+'Test Info and Baseline Info'!$G$5*(90-'Test Data'!U374)))/((T374+'Test Info and Baseline Info'!$G$5*(90-'Test Data'!U374))-'Test Data'!Y374))</f>
        <v>13.57420584218178</v>
      </c>
    </row>
    <row r="375" spans="1:27">
      <c r="A375" s="15">
        <v>37.4</v>
      </c>
      <c r="B375">
        <f>'Raw Data SWRI Format'!L375</f>
        <v>1800</v>
      </c>
      <c r="C375">
        <f>'Raw Data SWRI Format'!Y375</f>
        <v>89.9</v>
      </c>
      <c r="D375">
        <f>'Raw Data SWRI Format'!AB375</f>
        <v>25</v>
      </c>
      <c r="E375" s="44">
        <f>'Raw Data SWRI Format'!AD375</f>
        <v>38.799999999999997</v>
      </c>
      <c r="F375" s="44">
        <f>'Raw Data SWRI Format'!AG375</f>
        <v>998.9</v>
      </c>
      <c r="G375">
        <f>'Raw Data SWRI Format'!AC375</f>
        <v>39.9</v>
      </c>
      <c r="H375">
        <f>'Raw Data SWRI Format'!AA375</f>
        <v>89.9</v>
      </c>
      <c r="I375">
        <f>'Raw Data SWRI Format'!AE375</f>
        <v>95.3</v>
      </c>
      <c r="J375">
        <f>'Raw Data SWRI Format'!X375</f>
        <v>96</v>
      </c>
      <c r="K375">
        <f>'Raw Data SWRI Format'!AP375</f>
        <v>98.6</v>
      </c>
      <c r="L375">
        <f>'Raw Data SWRI Format'!N375</f>
        <v>112.96</v>
      </c>
      <c r="M375" s="44">
        <f>'Raw Data SWRI Format'!M375</f>
        <v>19.7</v>
      </c>
      <c r="N375">
        <f>'Raw Data SWRI Format'!V375</f>
        <v>21.2</v>
      </c>
      <c r="O375">
        <f>'Raw Data SWRI Format'!O375</f>
        <v>590.6</v>
      </c>
      <c r="P375">
        <f>'Raw Data SWRI Format'!P375</f>
        <v>369.6</v>
      </c>
      <c r="Q375">
        <f>'Raw Data SWRI Format'!T375</f>
        <v>100.4</v>
      </c>
      <c r="R375">
        <f>'Raw Data SWRI Format'!U375</f>
        <v>5.4</v>
      </c>
      <c r="S375">
        <f>'Raw Data SWRI Format'!AQ375</f>
        <v>103.3</v>
      </c>
      <c r="T375">
        <f>'Raw Data SWRI Format'!AH375</f>
        <v>0.72724</v>
      </c>
      <c r="U375">
        <f>'Raw Data SWRI Format'!AI375</f>
        <v>89.9</v>
      </c>
      <c r="V375">
        <f>'Raw Data SWRI Format'!AL375</f>
        <v>84.2</v>
      </c>
      <c r="W375">
        <f>'Raw Data SWRI Format'!AJ375</f>
        <v>1.4990000000000001</v>
      </c>
      <c r="X375">
        <f>'Raw Data SWRI Format'!AM375</f>
        <v>0.72719999999999996</v>
      </c>
      <c r="Y375">
        <f>'Raw Data SWRI Format'!AK375</f>
        <v>8.0800000000000002E-4</v>
      </c>
      <c r="Z375" s="33">
        <f>100*(('Test Info and Baseline Info'!$C$20-'Test Data'!X375)/('Test Data'!X375-'Test Data'!Y375))</f>
        <v>13.729501426227175</v>
      </c>
      <c r="AA375" s="33">
        <f>100*(('Test Info and Baseline Info'!$C$22-(T375+'Test Info and Baseline Info'!$G$5*(90-'Test Data'!U375)))/((T375+'Test Info and Baseline Info'!$G$5*(90-'Test Data'!U375))-'Test Data'!Y375))</f>
        <v>13.563661085404613</v>
      </c>
    </row>
    <row r="376" spans="1:27">
      <c r="A376" s="15">
        <v>37.5</v>
      </c>
      <c r="B376">
        <f>'Raw Data SWRI Format'!L376</f>
        <v>1799</v>
      </c>
      <c r="C376">
        <f>'Raw Data SWRI Format'!Y376</f>
        <v>90</v>
      </c>
      <c r="D376">
        <f>'Raw Data SWRI Format'!AB376</f>
        <v>25.2</v>
      </c>
      <c r="E376" s="44">
        <f>'Raw Data SWRI Format'!AD376</f>
        <v>38.9</v>
      </c>
      <c r="F376" s="44">
        <f>'Raw Data SWRI Format'!AG376</f>
        <v>998.9</v>
      </c>
      <c r="G376">
        <f>'Raw Data SWRI Format'!AC376</f>
        <v>40</v>
      </c>
      <c r="H376">
        <f>'Raw Data SWRI Format'!AA376</f>
        <v>90</v>
      </c>
      <c r="I376">
        <f>'Raw Data SWRI Format'!AE376</f>
        <v>95.4</v>
      </c>
      <c r="J376">
        <f>'Raw Data SWRI Format'!X376</f>
        <v>96</v>
      </c>
      <c r="K376">
        <f>'Raw Data SWRI Format'!AP376</f>
        <v>98.6</v>
      </c>
      <c r="L376">
        <f>'Raw Data SWRI Format'!N376</f>
        <v>111.67</v>
      </c>
      <c r="M376" s="44">
        <f>'Raw Data SWRI Format'!M376</f>
        <v>18.7</v>
      </c>
      <c r="N376">
        <f>'Raw Data SWRI Format'!V376</f>
        <v>21.2</v>
      </c>
      <c r="O376">
        <f>'Raw Data SWRI Format'!O376</f>
        <v>588.5</v>
      </c>
      <c r="P376">
        <f>'Raw Data SWRI Format'!P376</f>
        <v>368</v>
      </c>
      <c r="Q376">
        <f>'Raw Data SWRI Format'!T376</f>
        <v>100.5</v>
      </c>
      <c r="R376">
        <f>'Raw Data SWRI Format'!U376</f>
        <v>5.5</v>
      </c>
      <c r="S376">
        <f>'Raw Data SWRI Format'!AQ376</f>
        <v>103</v>
      </c>
      <c r="T376">
        <f>'Raw Data SWRI Format'!AH376</f>
        <v>0.72668999999999995</v>
      </c>
      <c r="U376">
        <f>'Raw Data SWRI Format'!AI376</f>
        <v>90</v>
      </c>
      <c r="V376">
        <f>'Raw Data SWRI Format'!AL376</f>
        <v>84</v>
      </c>
      <c r="W376">
        <f>'Raw Data SWRI Format'!AJ376</f>
        <v>1.5029999999999999</v>
      </c>
      <c r="X376">
        <f>'Raw Data SWRI Format'!AM376</f>
        <v>0.72670000000000001</v>
      </c>
      <c r="Y376">
        <f>'Raw Data SWRI Format'!AK376</f>
        <v>8.0599999999999997E-4</v>
      </c>
      <c r="Z376" s="33">
        <f>100*(('Test Info and Baseline Info'!$C$20-'Test Data'!X376)/('Test Data'!X376-'Test Data'!Y376))</f>
        <v>13.807801139009282</v>
      </c>
      <c r="AA376" s="33">
        <f>100*(('Test Info and Baseline Info'!$C$22-(T376+'Test Info and Baseline Info'!$G$5*(90-'Test Data'!U376)))/((T376+'Test Info and Baseline Info'!$G$5*(90-'Test Data'!U376))-'Test Data'!Y376))</f>
        <v>13.639920428057382</v>
      </c>
    </row>
    <row r="377" spans="1:27">
      <c r="A377" s="15">
        <v>37.6</v>
      </c>
      <c r="B377">
        <f>'Raw Data SWRI Format'!L377</f>
        <v>1800</v>
      </c>
      <c r="C377">
        <f>'Raw Data SWRI Format'!Y377</f>
        <v>90.1</v>
      </c>
      <c r="D377">
        <f>'Raw Data SWRI Format'!AB377</f>
        <v>25</v>
      </c>
      <c r="E377" s="44">
        <f>'Raw Data SWRI Format'!AD377</f>
        <v>40.6</v>
      </c>
      <c r="F377" s="44">
        <f>'Raw Data SWRI Format'!AG377</f>
        <v>998.9</v>
      </c>
      <c r="G377">
        <f>'Raw Data SWRI Format'!AC377</f>
        <v>40</v>
      </c>
      <c r="H377">
        <f>'Raw Data SWRI Format'!AA377</f>
        <v>90</v>
      </c>
      <c r="I377">
        <f>'Raw Data SWRI Format'!AE377</f>
        <v>95.4</v>
      </c>
      <c r="J377">
        <f>'Raw Data SWRI Format'!X377</f>
        <v>96</v>
      </c>
      <c r="K377">
        <f>'Raw Data SWRI Format'!AP377</f>
        <v>98.6</v>
      </c>
      <c r="L377">
        <f>'Raw Data SWRI Format'!N377</f>
        <v>113.31</v>
      </c>
      <c r="M377" s="44">
        <f>'Raw Data SWRI Format'!M377</f>
        <v>17.7</v>
      </c>
      <c r="N377">
        <f>'Raw Data SWRI Format'!V377</f>
        <v>21.4</v>
      </c>
      <c r="O377">
        <f>'Raw Data SWRI Format'!O377</f>
        <v>595.1</v>
      </c>
      <c r="P377">
        <f>'Raw Data SWRI Format'!P377</f>
        <v>367.9</v>
      </c>
      <c r="Q377">
        <f>'Raw Data SWRI Format'!T377</f>
        <v>100.4</v>
      </c>
      <c r="R377">
        <f>'Raw Data SWRI Format'!U377</f>
        <v>5.4</v>
      </c>
      <c r="S377">
        <f>'Raw Data SWRI Format'!AQ377</f>
        <v>102.8</v>
      </c>
      <c r="T377">
        <f>'Raw Data SWRI Format'!AH377</f>
        <v>0.72643999999999997</v>
      </c>
      <c r="U377">
        <f>'Raw Data SWRI Format'!AI377</f>
        <v>90</v>
      </c>
      <c r="V377">
        <f>'Raw Data SWRI Format'!AL377</f>
        <v>84</v>
      </c>
      <c r="W377">
        <f>'Raw Data SWRI Format'!AJ377</f>
        <v>1.504</v>
      </c>
      <c r="X377">
        <f>'Raw Data SWRI Format'!AM377</f>
        <v>0.72640000000000005</v>
      </c>
      <c r="Y377">
        <f>'Raw Data SWRI Format'!AK377</f>
        <v>8.0599999999999997E-4</v>
      </c>
      <c r="Z377" s="33">
        <f>100*(('Test Info and Baseline Info'!$C$20-'Test Data'!X377)/('Test Data'!X377-'Test Data'!Y377))</f>
        <v>13.854855470138949</v>
      </c>
      <c r="AA377" s="33">
        <f>100*(('Test Info and Baseline Info'!$C$22-(T377+'Test Info and Baseline Info'!$G$5*(90-'Test Data'!U377)))/((T377+'Test Info and Baseline Info'!$G$5*(90-'Test Data'!U377))-'Test Data'!Y377))</f>
        <v>13.679072369817295</v>
      </c>
    </row>
    <row r="378" spans="1:27">
      <c r="A378" s="15">
        <v>37.700000000000003</v>
      </c>
      <c r="B378">
        <f>'Raw Data SWRI Format'!L378</f>
        <v>1800</v>
      </c>
      <c r="C378">
        <f>'Raw Data SWRI Format'!Y378</f>
        <v>90</v>
      </c>
      <c r="D378">
        <f>'Raw Data SWRI Format'!AB378</f>
        <v>25.1</v>
      </c>
      <c r="E378" s="44">
        <f>'Raw Data SWRI Format'!AD378</f>
        <v>43.1</v>
      </c>
      <c r="F378" s="44">
        <f>'Raw Data SWRI Format'!AG378</f>
        <v>998.9</v>
      </c>
      <c r="G378">
        <f>'Raw Data SWRI Format'!AC378</f>
        <v>40.1</v>
      </c>
      <c r="H378">
        <f>'Raw Data SWRI Format'!AA378</f>
        <v>90</v>
      </c>
      <c r="I378">
        <f>'Raw Data SWRI Format'!AE378</f>
        <v>95.4</v>
      </c>
      <c r="J378">
        <f>'Raw Data SWRI Format'!X378</f>
        <v>96</v>
      </c>
      <c r="K378">
        <f>'Raw Data SWRI Format'!AP378</f>
        <v>98.7</v>
      </c>
      <c r="L378">
        <f>'Raw Data SWRI Format'!N378</f>
        <v>112.21</v>
      </c>
      <c r="M378" s="44">
        <f>'Raw Data SWRI Format'!M378</f>
        <v>17.899999999999999</v>
      </c>
      <c r="N378">
        <f>'Raw Data SWRI Format'!V378</f>
        <v>21.4</v>
      </c>
      <c r="O378">
        <f>'Raw Data SWRI Format'!O378</f>
        <v>574.1</v>
      </c>
      <c r="P378">
        <f>'Raw Data SWRI Format'!P378</f>
        <v>368.6</v>
      </c>
      <c r="Q378">
        <f>'Raw Data SWRI Format'!T378</f>
        <v>100.4</v>
      </c>
      <c r="R378">
        <f>'Raw Data SWRI Format'!U378</f>
        <v>5.3</v>
      </c>
      <c r="S378">
        <f>'Raw Data SWRI Format'!AQ378</f>
        <v>103</v>
      </c>
      <c r="T378">
        <f>'Raw Data SWRI Format'!AH378</f>
        <v>0.72699000000000003</v>
      </c>
      <c r="U378">
        <f>'Raw Data SWRI Format'!AI378</f>
        <v>90</v>
      </c>
      <c r="V378">
        <f>'Raw Data SWRI Format'!AL378</f>
        <v>84.2</v>
      </c>
      <c r="W378">
        <f>'Raw Data SWRI Format'!AJ378</f>
        <v>1.5</v>
      </c>
      <c r="X378">
        <f>'Raw Data SWRI Format'!AM378</f>
        <v>0.72699999999999998</v>
      </c>
      <c r="Y378">
        <f>'Raw Data SWRI Format'!AK378</f>
        <v>8.0699999999999999E-4</v>
      </c>
      <c r="Z378" s="33">
        <f>100*(('Test Info and Baseline Info'!$C$20-'Test Data'!X378)/('Test Data'!X378-'Test Data'!Y378))</f>
        <v>13.760804634580627</v>
      </c>
      <c r="AA378" s="33">
        <f>100*(('Test Info and Baseline Info'!$C$22-(T378+'Test Info and Baseline Info'!$G$5*(90-'Test Data'!U378)))/((T378+'Test Info and Baseline Info'!$G$5*(90-'Test Data'!U378))-'Test Data'!Y378))</f>
        <v>13.592992399987324</v>
      </c>
    </row>
    <row r="379" spans="1:27">
      <c r="A379" s="15">
        <v>37.799999999999997</v>
      </c>
      <c r="B379">
        <f>'Raw Data SWRI Format'!L379</f>
        <v>1799</v>
      </c>
      <c r="C379">
        <f>'Raw Data SWRI Format'!Y379</f>
        <v>90</v>
      </c>
      <c r="D379">
        <f>'Raw Data SWRI Format'!AB379</f>
        <v>25</v>
      </c>
      <c r="E379" s="44">
        <f>'Raw Data SWRI Format'!AD379</f>
        <v>40.700000000000003</v>
      </c>
      <c r="F379" s="44">
        <f>'Raw Data SWRI Format'!AG379</f>
        <v>998.9</v>
      </c>
      <c r="G379">
        <f>'Raw Data SWRI Format'!AC379</f>
        <v>39.9</v>
      </c>
      <c r="H379">
        <f>'Raw Data SWRI Format'!AA379</f>
        <v>90</v>
      </c>
      <c r="I379">
        <f>'Raw Data SWRI Format'!AE379</f>
        <v>95.3</v>
      </c>
      <c r="J379">
        <f>'Raw Data SWRI Format'!X379</f>
        <v>96</v>
      </c>
      <c r="K379">
        <f>'Raw Data SWRI Format'!AP379</f>
        <v>98.6</v>
      </c>
      <c r="L379">
        <f>'Raw Data SWRI Format'!N379</f>
        <v>114.03</v>
      </c>
      <c r="M379" s="44">
        <f>'Raw Data SWRI Format'!M379</f>
        <v>19.2</v>
      </c>
      <c r="N379">
        <f>'Raw Data SWRI Format'!V379</f>
        <v>21.4</v>
      </c>
      <c r="O379">
        <f>'Raw Data SWRI Format'!O379</f>
        <v>594.1</v>
      </c>
      <c r="P379">
        <f>'Raw Data SWRI Format'!P379</f>
        <v>369</v>
      </c>
      <c r="Q379">
        <f>'Raw Data SWRI Format'!T379</f>
        <v>100.4</v>
      </c>
      <c r="R379">
        <f>'Raw Data SWRI Format'!U379</f>
        <v>5.3</v>
      </c>
      <c r="S379">
        <f>'Raw Data SWRI Format'!AQ379</f>
        <v>103.1</v>
      </c>
      <c r="T379">
        <f>'Raw Data SWRI Format'!AH379</f>
        <v>0.72643999999999997</v>
      </c>
      <c r="U379">
        <f>'Raw Data SWRI Format'!AI379</f>
        <v>90</v>
      </c>
      <c r="V379">
        <f>'Raw Data SWRI Format'!AL379</f>
        <v>84.2</v>
      </c>
      <c r="W379">
        <f>'Raw Data SWRI Format'!AJ379</f>
        <v>1.504</v>
      </c>
      <c r="X379">
        <f>'Raw Data SWRI Format'!AM379</f>
        <v>0.72640000000000005</v>
      </c>
      <c r="Y379">
        <f>'Raw Data SWRI Format'!AK379</f>
        <v>8.0800000000000002E-4</v>
      </c>
      <c r="Z379" s="33">
        <f>100*(('Test Info and Baseline Info'!$C$20-'Test Data'!X379)/('Test Data'!X379-'Test Data'!Y379))</f>
        <v>13.854893659246519</v>
      </c>
      <c r="AA379" s="33">
        <f>100*(('Test Info and Baseline Info'!$C$22-(T379+'Test Info and Baseline Info'!$G$5*(90-'Test Data'!U379)))/((T379+'Test Info and Baseline Info'!$G$5*(90-'Test Data'!U379))-'Test Data'!Y379))</f>
        <v>13.679110072323164</v>
      </c>
    </row>
    <row r="380" spans="1:27">
      <c r="A380" s="15">
        <v>37.9</v>
      </c>
      <c r="B380">
        <f>'Raw Data SWRI Format'!L380</f>
        <v>1801</v>
      </c>
      <c r="C380">
        <f>'Raw Data SWRI Format'!Y380</f>
        <v>90</v>
      </c>
      <c r="D380">
        <f>'Raw Data SWRI Format'!AB380</f>
        <v>25.1</v>
      </c>
      <c r="E380" s="44">
        <f>'Raw Data SWRI Format'!AD380</f>
        <v>38.299999999999997</v>
      </c>
      <c r="F380" s="44">
        <f>'Raw Data SWRI Format'!AG380</f>
        <v>998.9</v>
      </c>
      <c r="G380">
        <f>'Raw Data SWRI Format'!AC380</f>
        <v>40</v>
      </c>
      <c r="H380">
        <f>'Raw Data SWRI Format'!AA380</f>
        <v>90</v>
      </c>
      <c r="I380">
        <f>'Raw Data SWRI Format'!AE380</f>
        <v>95.4</v>
      </c>
      <c r="J380">
        <f>'Raw Data SWRI Format'!X380</f>
        <v>96</v>
      </c>
      <c r="K380">
        <f>'Raw Data SWRI Format'!AP380</f>
        <v>98.6</v>
      </c>
      <c r="L380">
        <f>'Raw Data SWRI Format'!N380</f>
        <v>113.17</v>
      </c>
      <c r="M380" s="44">
        <f>'Raw Data SWRI Format'!M380</f>
        <v>18.100000000000001</v>
      </c>
      <c r="N380">
        <f>'Raw Data SWRI Format'!V380</f>
        <v>21.3</v>
      </c>
      <c r="O380">
        <f>'Raw Data SWRI Format'!O380</f>
        <v>595.29999999999995</v>
      </c>
      <c r="P380">
        <f>'Raw Data SWRI Format'!P380</f>
        <v>368.1</v>
      </c>
      <c r="Q380">
        <f>'Raw Data SWRI Format'!T380</f>
        <v>100.5</v>
      </c>
      <c r="R380">
        <f>'Raw Data SWRI Format'!U380</f>
        <v>5.4</v>
      </c>
      <c r="S380">
        <f>'Raw Data SWRI Format'!AQ380</f>
        <v>102.9</v>
      </c>
      <c r="T380">
        <f>'Raw Data SWRI Format'!AH380</f>
        <v>0.72724</v>
      </c>
      <c r="U380">
        <f>'Raw Data SWRI Format'!AI380</f>
        <v>90</v>
      </c>
      <c r="V380">
        <f>'Raw Data SWRI Format'!AL380</f>
        <v>83.9</v>
      </c>
      <c r="W380">
        <f>'Raw Data SWRI Format'!AJ380</f>
        <v>1.494</v>
      </c>
      <c r="X380">
        <f>'Raw Data SWRI Format'!AM380</f>
        <v>0.72729999999999995</v>
      </c>
      <c r="Y380">
        <f>'Raw Data SWRI Format'!AK380</f>
        <v>8.0500000000000005E-4</v>
      </c>
      <c r="Z380" s="33">
        <f>100*(('Test Info and Baseline Info'!$C$20-'Test Data'!X380)/('Test Data'!X380-'Test Data'!Y380))</f>
        <v>13.713790184378436</v>
      </c>
      <c r="AA380" s="33">
        <f>100*(('Test Info and Baseline Info'!$C$22-(T380+'Test Info and Baseline Info'!$G$5*(90-'Test Data'!U380)))/((T380+'Test Info and Baseline Info'!$G$5*(90-'Test Data'!U380))-'Test Data'!Y380))</f>
        <v>13.553862355200394</v>
      </c>
    </row>
    <row r="381" spans="1:27">
      <c r="A381" s="15">
        <v>38</v>
      </c>
      <c r="B381">
        <f>'Raw Data SWRI Format'!L381</f>
        <v>1800</v>
      </c>
      <c r="C381">
        <f>'Raw Data SWRI Format'!Y381</f>
        <v>90</v>
      </c>
      <c r="D381">
        <f>'Raw Data SWRI Format'!AB381</f>
        <v>24.9</v>
      </c>
      <c r="E381" s="44">
        <f>'Raw Data SWRI Format'!AD381</f>
        <v>38.4</v>
      </c>
      <c r="F381" s="44">
        <f>'Raw Data SWRI Format'!AG381</f>
        <v>998.9</v>
      </c>
      <c r="G381">
        <f>'Raw Data SWRI Format'!AC381</f>
        <v>40.1</v>
      </c>
      <c r="H381">
        <f>'Raw Data SWRI Format'!AA381</f>
        <v>90</v>
      </c>
      <c r="I381">
        <f>'Raw Data SWRI Format'!AE381</f>
        <v>95.4</v>
      </c>
      <c r="J381">
        <f>'Raw Data SWRI Format'!X381</f>
        <v>96</v>
      </c>
      <c r="K381">
        <f>'Raw Data SWRI Format'!AP381</f>
        <v>98.7</v>
      </c>
      <c r="L381">
        <f>'Raw Data SWRI Format'!N381</f>
        <v>111.1</v>
      </c>
      <c r="M381" s="44">
        <f>'Raw Data SWRI Format'!M381</f>
        <v>18.100000000000001</v>
      </c>
      <c r="N381">
        <f>'Raw Data SWRI Format'!V381</f>
        <v>21.4</v>
      </c>
      <c r="O381">
        <f>'Raw Data SWRI Format'!O381</f>
        <v>593.70000000000005</v>
      </c>
      <c r="P381">
        <f>'Raw Data SWRI Format'!P381</f>
        <v>368.6</v>
      </c>
      <c r="Q381">
        <f>'Raw Data SWRI Format'!T381</f>
        <v>100.5</v>
      </c>
      <c r="R381">
        <f>'Raw Data SWRI Format'!U381</f>
        <v>5.4</v>
      </c>
      <c r="S381">
        <f>'Raw Data SWRI Format'!AQ381</f>
        <v>103</v>
      </c>
      <c r="T381">
        <f>'Raw Data SWRI Format'!AH381</f>
        <v>0.72699000000000003</v>
      </c>
      <c r="U381">
        <f>'Raw Data SWRI Format'!AI381</f>
        <v>90</v>
      </c>
      <c r="V381">
        <f>'Raw Data SWRI Format'!AL381</f>
        <v>84</v>
      </c>
      <c r="W381">
        <f>'Raw Data SWRI Format'!AJ381</f>
        <v>1.5009999999999999</v>
      </c>
      <c r="X381">
        <f>'Raw Data SWRI Format'!AM381</f>
        <v>0.72699999999999998</v>
      </c>
      <c r="Y381">
        <f>'Raw Data SWRI Format'!AK381</f>
        <v>8.0599999999999997E-4</v>
      </c>
      <c r="Z381" s="33">
        <f>100*(('Test Info and Baseline Info'!$C$20-'Test Data'!X381)/('Test Data'!X381-'Test Data'!Y381))</f>
        <v>13.760785685367832</v>
      </c>
      <c r="AA381" s="33">
        <f>100*(('Test Info and Baseline Info'!$C$22-(T381+'Test Info and Baseline Info'!$G$5*(90-'Test Data'!U381)))/((T381+'Test Info and Baseline Info'!$G$5*(90-'Test Data'!U381))-'Test Data'!Y381))</f>
        <v>13.59297368160135</v>
      </c>
    </row>
    <row r="382" spans="1:27">
      <c r="A382" s="15">
        <v>38.1</v>
      </c>
      <c r="B382">
        <f>'Raw Data SWRI Format'!L382</f>
        <v>1800</v>
      </c>
      <c r="C382">
        <f>'Raw Data SWRI Format'!Y382</f>
        <v>90</v>
      </c>
      <c r="D382">
        <f>'Raw Data SWRI Format'!AB382</f>
        <v>25</v>
      </c>
      <c r="E382" s="44">
        <f>'Raw Data SWRI Format'!AD382</f>
        <v>39.700000000000003</v>
      </c>
      <c r="F382" s="44">
        <f>'Raw Data SWRI Format'!AG382</f>
        <v>998.9</v>
      </c>
      <c r="G382">
        <f>'Raw Data SWRI Format'!AC382</f>
        <v>40</v>
      </c>
      <c r="H382">
        <f>'Raw Data SWRI Format'!AA382</f>
        <v>90</v>
      </c>
      <c r="I382">
        <f>'Raw Data SWRI Format'!AE382</f>
        <v>95.4</v>
      </c>
      <c r="J382">
        <f>'Raw Data SWRI Format'!X382</f>
        <v>96</v>
      </c>
      <c r="K382">
        <f>'Raw Data SWRI Format'!AP382</f>
        <v>98.7</v>
      </c>
      <c r="L382">
        <f>'Raw Data SWRI Format'!N382</f>
        <v>111.55</v>
      </c>
      <c r="M382" s="44">
        <f>'Raw Data SWRI Format'!M382</f>
        <v>19.5</v>
      </c>
      <c r="N382">
        <f>'Raw Data SWRI Format'!V382</f>
        <v>21.5</v>
      </c>
      <c r="O382">
        <f>'Raw Data SWRI Format'!O382</f>
        <v>593.5</v>
      </c>
      <c r="P382">
        <f>'Raw Data SWRI Format'!P382</f>
        <v>368.3</v>
      </c>
      <c r="Q382">
        <f>'Raw Data SWRI Format'!T382</f>
        <v>100.5</v>
      </c>
      <c r="R382">
        <f>'Raw Data SWRI Format'!U382</f>
        <v>5.4</v>
      </c>
      <c r="S382">
        <f>'Raw Data SWRI Format'!AQ382</f>
        <v>103.1</v>
      </c>
      <c r="T382">
        <f>'Raw Data SWRI Format'!AH382</f>
        <v>0.72552000000000005</v>
      </c>
      <c r="U382">
        <f>'Raw Data SWRI Format'!AI382</f>
        <v>90</v>
      </c>
      <c r="V382">
        <f>'Raw Data SWRI Format'!AL382</f>
        <v>84</v>
      </c>
      <c r="W382">
        <f>'Raw Data SWRI Format'!AJ382</f>
        <v>1.4950000000000001</v>
      </c>
      <c r="X382">
        <f>'Raw Data SWRI Format'!AM382</f>
        <v>0.72550000000000003</v>
      </c>
      <c r="Y382">
        <f>'Raw Data SWRI Format'!AK382</f>
        <v>8.0599999999999997E-4</v>
      </c>
      <c r="Z382" s="33">
        <f>100*(('Test Info and Baseline Info'!$C$20-'Test Data'!X382)/('Test Data'!X382-'Test Data'!Y382))</f>
        <v>13.99625221127814</v>
      </c>
      <c r="AA382" s="33">
        <f>100*(('Test Info and Baseline Info'!$C$22-(T382+'Test Info and Baseline Info'!$G$5*(90-'Test Data'!U382)))/((T382+'Test Info and Baseline Info'!$G$5*(90-'Test Data'!U382))-'Test Data'!Y382))</f>
        <v>13.823384121184345</v>
      </c>
    </row>
    <row r="383" spans="1:27">
      <c r="A383" s="15">
        <v>38.200000000000003</v>
      </c>
      <c r="B383">
        <f>'Raw Data SWRI Format'!L383</f>
        <v>1800</v>
      </c>
      <c r="C383">
        <f>'Raw Data SWRI Format'!Y383</f>
        <v>90</v>
      </c>
      <c r="D383">
        <f>'Raw Data SWRI Format'!AB383</f>
        <v>25</v>
      </c>
      <c r="E383" s="44">
        <f>'Raw Data SWRI Format'!AD383</f>
        <v>42.7</v>
      </c>
      <c r="F383" s="44">
        <f>'Raw Data SWRI Format'!AG383</f>
        <v>998.9</v>
      </c>
      <c r="G383">
        <f>'Raw Data SWRI Format'!AC383</f>
        <v>39.799999999999997</v>
      </c>
      <c r="H383">
        <f>'Raw Data SWRI Format'!AA383</f>
        <v>90</v>
      </c>
      <c r="I383">
        <f>'Raw Data SWRI Format'!AE383</f>
        <v>95.4</v>
      </c>
      <c r="J383">
        <f>'Raw Data SWRI Format'!X383</f>
        <v>96.1</v>
      </c>
      <c r="K383">
        <f>'Raw Data SWRI Format'!AP383</f>
        <v>98.6</v>
      </c>
      <c r="L383">
        <f>'Raw Data SWRI Format'!N383</f>
        <v>112.48</v>
      </c>
      <c r="M383" s="44">
        <f>'Raw Data SWRI Format'!M383</f>
        <v>18.2</v>
      </c>
      <c r="N383">
        <f>'Raw Data SWRI Format'!V383</f>
        <v>21.6</v>
      </c>
      <c r="O383">
        <f>'Raw Data SWRI Format'!O383</f>
        <v>578.5</v>
      </c>
      <c r="P383">
        <f>'Raw Data SWRI Format'!P383</f>
        <v>368.1</v>
      </c>
      <c r="Q383">
        <f>'Raw Data SWRI Format'!T383</f>
        <v>100.5</v>
      </c>
      <c r="R383">
        <f>'Raw Data SWRI Format'!U383</f>
        <v>5.3</v>
      </c>
      <c r="S383">
        <f>'Raw Data SWRI Format'!AQ383</f>
        <v>102.9</v>
      </c>
      <c r="T383">
        <f>'Raw Data SWRI Format'!AH383</f>
        <v>0.72631999999999997</v>
      </c>
      <c r="U383">
        <f>'Raw Data SWRI Format'!AI383</f>
        <v>89.9</v>
      </c>
      <c r="V383">
        <f>'Raw Data SWRI Format'!AL383</f>
        <v>84</v>
      </c>
      <c r="W383">
        <f>'Raw Data SWRI Format'!AJ383</f>
        <v>1.4790000000000001</v>
      </c>
      <c r="X383">
        <f>'Raw Data SWRI Format'!AM383</f>
        <v>0.72619999999999996</v>
      </c>
      <c r="Y383">
        <f>'Raw Data SWRI Format'!AK383</f>
        <v>8.0599999999999997E-4</v>
      </c>
      <c r="Z383" s="33">
        <f>100*(('Test Info and Baseline Info'!$C$20-'Test Data'!X383)/('Test Data'!X383-'Test Data'!Y383))</f>
        <v>13.886246646649973</v>
      </c>
      <c r="AA383" s="33">
        <f>100*(('Test Info and Baseline Info'!$C$22-(T383+'Test Info and Baseline Info'!$G$5*(90-'Test Data'!U383)))/((T383+'Test Info and Baseline Info'!$G$5*(90-'Test Data'!U383))-'Test Data'!Y383))</f>
        <v>13.707642337308382</v>
      </c>
    </row>
    <row r="384" spans="1:27">
      <c r="A384" s="15">
        <v>38.299999999999997</v>
      </c>
      <c r="B384">
        <f>'Raw Data SWRI Format'!L384</f>
        <v>1800</v>
      </c>
      <c r="C384">
        <f>'Raw Data SWRI Format'!Y384</f>
        <v>90</v>
      </c>
      <c r="D384">
        <f>'Raw Data SWRI Format'!AB384</f>
        <v>25</v>
      </c>
      <c r="E384" s="44">
        <f>'Raw Data SWRI Format'!AD384</f>
        <v>40.200000000000003</v>
      </c>
      <c r="F384" s="44">
        <f>'Raw Data SWRI Format'!AG384</f>
        <v>998.9</v>
      </c>
      <c r="G384">
        <f>'Raw Data SWRI Format'!AC384</f>
        <v>39.9</v>
      </c>
      <c r="H384">
        <f>'Raw Data SWRI Format'!AA384</f>
        <v>89.9</v>
      </c>
      <c r="I384">
        <f>'Raw Data SWRI Format'!AE384</f>
        <v>95.3</v>
      </c>
      <c r="J384">
        <f>'Raw Data SWRI Format'!X384</f>
        <v>96</v>
      </c>
      <c r="K384">
        <f>'Raw Data SWRI Format'!AP384</f>
        <v>98.7</v>
      </c>
      <c r="L384">
        <f>'Raw Data SWRI Format'!N384</f>
        <v>114.73</v>
      </c>
      <c r="M384" s="44">
        <f>'Raw Data SWRI Format'!M384</f>
        <v>18.5</v>
      </c>
      <c r="N384">
        <f>'Raw Data SWRI Format'!V384</f>
        <v>21.3</v>
      </c>
      <c r="O384">
        <f>'Raw Data SWRI Format'!O384</f>
        <v>593.20000000000005</v>
      </c>
      <c r="P384">
        <f>'Raw Data SWRI Format'!P384</f>
        <v>368.5</v>
      </c>
      <c r="Q384">
        <f>'Raw Data SWRI Format'!T384</f>
        <v>100.5</v>
      </c>
      <c r="R384">
        <f>'Raw Data SWRI Format'!U384</f>
        <v>5.3</v>
      </c>
      <c r="S384">
        <f>'Raw Data SWRI Format'!AQ384</f>
        <v>103.1</v>
      </c>
      <c r="T384">
        <f>'Raw Data SWRI Format'!AH384</f>
        <v>0.72668999999999995</v>
      </c>
      <c r="U384">
        <f>'Raw Data SWRI Format'!AI384</f>
        <v>89.9</v>
      </c>
      <c r="V384">
        <f>'Raw Data SWRI Format'!AL384</f>
        <v>83.9</v>
      </c>
      <c r="W384">
        <f>'Raw Data SWRI Format'!AJ384</f>
        <v>1.496</v>
      </c>
      <c r="X384">
        <f>'Raw Data SWRI Format'!AM384</f>
        <v>0.72650000000000003</v>
      </c>
      <c r="Y384">
        <f>'Raw Data SWRI Format'!AK384</f>
        <v>8.0500000000000005E-4</v>
      </c>
      <c r="Z384" s="33">
        <f>100*(('Test Info and Baseline Info'!$C$20-'Test Data'!X384)/('Test Data'!X384-'Test Data'!Y384))</f>
        <v>13.839147300174318</v>
      </c>
      <c r="AA384" s="33">
        <f>100*(('Test Info and Baseline Info'!$C$22-(T384+'Test Info and Baseline Info'!$G$5*(90-'Test Data'!U384)))/((T384+'Test Info and Baseline Info'!$G$5*(90-'Test Data'!U384))-'Test Data'!Y384))</f>
        <v>13.649659118335434</v>
      </c>
    </row>
    <row r="385" spans="1:27">
      <c r="A385" s="15">
        <v>38.4</v>
      </c>
      <c r="B385">
        <f>'Raw Data SWRI Format'!L385</f>
        <v>1800</v>
      </c>
      <c r="C385">
        <f>'Raw Data SWRI Format'!Y385</f>
        <v>90</v>
      </c>
      <c r="D385">
        <f>'Raw Data SWRI Format'!AB385</f>
        <v>25</v>
      </c>
      <c r="E385" s="44">
        <f>'Raw Data SWRI Format'!AD385</f>
        <v>38.5</v>
      </c>
      <c r="F385" s="44">
        <f>'Raw Data SWRI Format'!AG385</f>
        <v>998.9</v>
      </c>
      <c r="G385">
        <f>'Raw Data SWRI Format'!AC385</f>
        <v>40</v>
      </c>
      <c r="H385">
        <f>'Raw Data SWRI Format'!AA385</f>
        <v>89.9</v>
      </c>
      <c r="I385">
        <f>'Raw Data SWRI Format'!AE385</f>
        <v>95.3</v>
      </c>
      <c r="J385">
        <f>'Raw Data SWRI Format'!X385</f>
        <v>96</v>
      </c>
      <c r="K385">
        <f>'Raw Data SWRI Format'!AP385</f>
        <v>98.6</v>
      </c>
      <c r="L385">
        <f>'Raw Data SWRI Format'!N385</f>
        <v>114.01</v>
      </c>
      <c r="M385" s="44">
        <f>'Raw Data SWRI Format'!M385</f>
        <v>18.7</v>
      </c>
      <c r="N385">
        <f>'Raw Data SWRI Format'!V385</f>
        <v>21.4</v>
      </c>
      <c r="O385">
        <f>'Raw Data SWRI Format'!O385</f>
        <v>594.1</v>
      </c>
      <c r="P385">
        <f>'Raw Data SWRI Format'!P385</f>
        <v>368.3</v>
      </c>
      <c r="Q385">
        <f>'Raw Data SWRI Format'!T385</f>
        <v>100.6</v>
      </c>
      <c r="R385">
        <f>'Raw Data SWRI Format'!U385</f>
        <v>5.3</v>
      </c>
      <c r="S385">
        <f>'Raw Data SWRI Format'!AQ385</f>
        <v>103</v>
      </c>
      <c r="T385">
        <f>'Raw Data SWRI Format'!AH385</f>
        <v>0.72655999999999998</v>
      </c>
      <c r="U385">
        <f>'Raw Data SWRI Format'!AI385</f>
        <v>90</v>
      </c>
      <c r="V385">
        <f>'Raw Data SWRI Format'!AL385</f>
        <v>84</v>
      </c>
      <c r="W385">
        <f>'Raw Data SWRI Format'!AJ385</f>
        <v>1.49</v>
      </c>
      <c r="X385">
        <f>'Raw Data SWRI Format'!AM385</f>
        <v>0.72650000000000003</v>
      </c>
      <c r="Y385">
        <f>'Raw Data SWRI Format'!AK385</f>
        <v>8.0599999999999997E-4</v>
      </c>
      <c r="Z385" s="33">
        <f>100*(('Test Info and Baseline Info'!$C$20-'Test Data'!X385)/('Test Data'!X385-'Test Data'!Y385))</f>
        <v>13.839166370398544</v>
      </c>
      <c r="AA385" s="33">
        <f>100*(('Test Info and Baseline Info'!$C$22-(T385+'Test Info and Baseline Info'!$G$5*(90-'Test Data'!U385)))/((T385+'Test Info and Baseline Info'!$G$5*(90-'Test Data'!U385))-'Test Data'!Y385))</f>
        <v>13.660276071506324</v>
      </c>
    </row>
    <row r="386" spans="1:27">
      <c r="A386" s="15">
        <v>38.5</v>
      </c>
      <c r="B386">
        <f>'Raw Data SWRI Format'!L386</f>
        <v>1800</v>
      </c>
      <c r="C386">
        <f>'Raw Data SWRI Format'!Y386</f>
        <v>90.1</v>
      </c>
      <c r="D386">
        <f>'Raw Data SWRI Format'!AB386</f>
        <v>25</v>
      </c>
      <c r="E386" s="44">
        <f>'Raw Data SWRI Format'!AD386</f>
        <v>39</v>
      </c>
      <c r="F386" s="44">
        <f>'Raw Data SWRI Format'!AG386</f>
        <v>998.9</v>
      </c>
      <c r="G386">
        <f>'Raw Data SWRI Format'!AC386</f>
        <v>40.200000000000003</v>
      </c>
      <c r="H386">
        <f>'Raw Data SWRI Format'!AA386</f>
        <v>90.1</v>
      </c>
      <c r="I386">
        <f>'Raw Data SWRI Format'!AE386</f>
        <v>95.4</v>
      </c>
      <c r="J386">
        <f>'Raw Data SWRI Format'!X386</f>
        <v>96</v>
      </c>
      <c r="K386">
        <f>'Raw Data SWRI Format'!AP386</f>
        <v>98.7</v>
      </c>
      <c r="L386">
        <f>'Raw Data SWRI Format'!N386</f>
        <v>112.58</v>
      </c>
      <c r="M386" s="44">
        <f>'Raw Data SWRI Format'!M386</f>
        <v>17.600000000000001</v>
      </c>
      <c r="N386">
        <f>'Raw Data SWRI Format'!V386</f>
        <v>21.4</v>
      </c>
      <c r="O386">
        <f>'Raw Data SWRI Format'!O386</f>
        <v>586</v>
      </c>
      <c r="P386">
        <f>'Raw Data SWRI Format'!P386</f>
        <v>368.2</v>
      </c>
      <c r="Q386">
        <f>'Raw Data SWRI Format'!T386</f>
        <v>100.4</v>
      </c>
      <c r="R386">
        <f>'Raw Data SWRI Format'!U386</f>
        <v>5.4</v>
      </c>
      <c r="S386">
        <f>'Raw Data SWRI Format'!AQ386</f>
        <v>102.9</v>
      </c>
      <c r="T386">
        <f>'Raw Data SWRI Format'!AH386</f>
        <v>0.72675000000000001</v>
      </c>
      <c r="U386">
        <f>'Raw Data SWRI Format'!AI386</f>
        <v>90.2</v>
      </c>
      <c r="V386">
        <f>'Raw Data SWRI Format'!AL386</f>
        <v>83.8</v>
      </c>
      <c r="W386">
        <f>'Raw Data SWRI Format'!AJ386</f>
        <v>1.4970000000000001</v>
      </c>
      <c r="X386">
        <f>'Raw Data SWRI Format'!AM386</f>
        <v>0.72689999999999999</v>
      </c>
      <c r="Y386">
        <f>'Raw Data SWRI Format'!AK386</f>
        <v>8.0400000000000003E-4</v>
      </c>
      <c r="Z386" s="33">
        <f>100*(('Test Info and Baseline Info'!$C$20-'Test Data'!X386)/('Test Data'!X386-'Test Data'!Y386))</f>
        <v>13.7764152398581</v>
      </c>
      <c r="AA386" s="33">
        <f>100*(('Test Info and Baseline Info'!$C$22-(T386+'Test Info and Baseline Info'!$G$5*(90-'Test Data'!U386)))/((T386+'Test Info and Baseline Info'!$G$5*(90-'Test Data'!U386))-'Test Data'!Y386))</f>
        <v>13.61098374036607</v>
      </c>
    </row>
    <row r="387" spans="1:27">
      <c r="A387" s="15">
        <v>38.6</v>
      </c>
      <c r="B387">
        <f>'Raw Data SWRI Format'!L387</f>
        <v>1800</v>
      </c>
      <c r="C387">
        <f>'Raw Data SWRI Format'!Y387</f>
        <v>90</v>
      </c>
      <c r="D387">
        <f>'Raw Data SWRI Format'!AB387</f>
        <v>25</v>
      </c>
      <c r="E387" s="44">
        <f>'Raw Data SWRI Format'!AD387</f>
        <v>41.8</v>
      </c>
      <c r="F387" s="44">
        <f>'Raw Data SWRI Format'!AG387</f>
        <v>998.9</v>
      </c>
      <c r="G387">
        <f>'Raw Data SWRI Format'!AC387</f>
        <v>40.1</v>
      </c>
      <c r="H387">
        <f>'Raw Data SWRI Format'!AA387</f>
        <v>90.1</v>
      </c>
      <c r="I387">
        <f>'Raw Data SWRI Format'!AE387</f>
        <v>95.5</v>
      </c>
      <c r="J387">
        <f>'Raw Data SWRI Format'!X387</f>
        <v>96</v>
      </c>
      <c r="K387">
        <f>'Raw Data SWRI Format'!AP387</f>
        <v>98.7</v>
      </c>
      <c r="L387">
        <f>'Raw Data SWRI Format'!N387</f>
        <v>112.46</v>
      </c>
      <c r="M387" s="44">
        <f>'Raw Data SWRI Format'!M387</f>
        <v>19.100000000000001</v>
      </c>
      <c r="N387">
        <f>'Raw Data SWRI Format'!V387</f>
        <v>21.6</v>
      </c>
      <c r="O387">
        <f>'Raw Data SWRI Format'!O387</f>
        <v>576.20000000000005</v>
      </c>
      <c r="P387">
        <f>'Raw Data SWRI Format'!P387</f>
        <v>368</v>
      </c>
      <c r="Q387">
        <f>'Raw Data SWRI Format'!T387</f>
        <v>100.5</v>
      </c>
      <c r="R387">
        <f>'Raw Data SWRI Format'!U387</f>
        <v>5.3</v>
      </c>
      <c r="S387">
        <f>'Raw Data SWRI Format'!AQ387</f>
        <v>103.1</v>
      </c>
      <c r="T387">
        <f>'Raw Data SWRI Format'!AH387</f>
        <v>0.72631999999999997</v>
      </c>
      <c r="U387">
        <f>'Raw Data SWRI Format'!AI387</f>
        <v>90</v>
      </c>
      <c r="V387">
        <f>'Raw Data SWRI Format'!AL387</f>
        <v>84</v>
      </c>
      <c r="W387">
        <f>'Raw Data SWRI Format'!AJ387</f>
        <v>1.4790000000000001</v>
      </c>
      <c r="X387">
        <f>'Raw Data SWRI Format'!AM387</f>
        <v>0.72629999999999995</v>
      </c>
      <c r="Y387">
        <f>'Raw Data SWRI Format'!AK387</f>
        <v>8.0599999999999997E-4</v>
      </c>
      <c r="Z387" s="33">
        <f>100*(('Test Info and Baseline Info'!$C$20-'Test Data'!X387)/('Test Data'!X387-'Test Data'!Y387))</f>
        <v>13.870548894959864</v>
      </c>
      <c r="AA387" s="33">
        <f>100*(('Test Info and Baseline Info'!$C$22-(T387+'Test Info and Baseline Info'!$G$5*(90-'Test Data'!U387)))/((T387+'Test Info and Baseline Info'!$G$5*(90-'Test Data'!U387))-'Test Data'!Y387))</f>
        <v>13.697874885942934</v>
      </c>
    </row>
    <row r="388" spans="1:27">
      <c r="A388" s="15">
        <v>38.700000000000003</v>
      </c>
      <c r="B388">
        <f>'Raw Data SWRI Format'!L388</f>
        <v>1800</v>
      </c>
      <c r="C388">
        <f>'Raw Data SWRI Format'!Y388</f>
        <v>90</v>
      </c>
      <c r="D388">
        <f>'Raw Data SWRI Format'!AB388</f>
        <v>25</v>
      </c>
      <c r="E388" s="44">
        <f>'Raw Data SWRI Format'!AD388</f>
        <v>41.3</v>
      </c>
      <c r="F388" s="44">
        <f>'Raw Data SWRI Format'!AG388</f>
        <v>998.9</v>
      </c>
      <c r="G388">
        <f>'Raw Data SWRI Format'!AC388</f>
        <v>40.1</v>
      </c>
      <c r="H388">
        <f>'Raw Data SWRI Format'!AA388</f>
        <v>90.1</v>
      </c>
      <c r="I388">
        <f>'Raw Data SWRI Format'!AE388</f>
        <v>95.4</v>
      </c>
      <c r="J388">
        <f>'Raw Data SWRI Format'!X388</f>
        <v>96</v>
      </c>
      <c r="K388">
        <f>'Raw Data SWRI Format'!AP388</f>
        <v>98.7</v>
      </c>
      <c r="L388">
        <f>'Raw Data SWRI Format'!N388</f>
        <v>111.82</v>
      </c>
      <c r="M388" s="44">
        <f>'Raw Data SWRI Format'!M388</f>
        <v>18.899999999999999</v>
      </c>
      <c r="N388">
        <f>'Raw Data SWRI Format'!V388</f>
        <v>21.5</v>
      </c>
      <c r="O388">
        <f>'Raw Data SWRI Format'!O388</f>
        <v>571.9</v>
      </c>
      <c r="P388">
        <f>'Raw Data SWRI Format'!P388</f>
        <v>368</v>
      </c>
      <c r="Q388">
        <f>'Raw Data SWRI Format'!T388</f>
        <v>100.4</v>
      </c>
      <c r="R388">
        <f>'Raw Data SWRI Format'!U388</f>
        <v>5.3</v>
      </c>
      <c r="S388">
        <f>'Raw Data SWRI Format'!AQ388</f>
        <v>103</v>
      </c>
      <c r="T388">
        <f>'Raw Data SWRI Format'!AH388</f>
        <v>0.72606999999999999</v>
      </c>
      <c r="U388">
        <f>'Raw Data SWRI Format'!AI388</f>
        <v>90.1</v>
      </c>
      <c r="V388">
        <f>'Raw Data SWRI Format'!AL388</f>
        <v>83.9</v>
      </c>
      <c r="W388">
        <f>'Raw Data SWRI Format'!AJ388</f>
        <v>1.5009999999999999</v>
      </c>
      <c r="X388">
        <f>'Raw Data SWRI Format'!AM388</f>
        <v>0.72619999999999996</v>
      </c>
      <c r="Y388">
        <f>'Raw Data SWRI Format'!AK388</f>
        <v>8.0500000000000005E-4</v>
      </c>
      <c r="Z388" s="33">
        <f>100*(('Test Info and Baseline Info'!$C$20-'Test Data'!X388)/('Test Data'!X388-'Test Data'!Y388))</f>
        <v>13.886227503635965</v>
      </c>
      <c r="AA388" s="33">
        <f>100*(('Test Info and Baseline Info'!$C$22-(T388+'Test Info and Baseline Info'!$G$5*(90-'Test Data'!U388)))/((T388+'Test Info and Baseline Info'!$G$5*(90-'Test Data'!U388))-'Test Data'!Y388))</f>
        <v>13.727275345884479</v>
      </c>
    </row>
    <row r="389" spans="1:27">
      <c r="A389" s="15">
        <v>38.799999999999997</v>
      </c>
      <c r="B389">
        <f>'Raw Data SWRI Format'!L389</f>
        <v>1800</v>
      </c>
      <c r="C389">
        <f>'Raw Data SWRI Format'!Y389</f>
        <v>90</v>
      </c>
      <c r="D389">
        <f>'Raw Data SWRI Format'!AB389</f>
        <v>25</v>
      </c>
      <c r="E389" s="44">
        <f>'Raw Data SWRI Format'!AD389</f>
        <v>38.6</v>
      </c>
      <c r="F389" s="44">
        <f>'Raw Data SWRI Format'!AG389</f>
        <v>998.9</v>
      </c>
      <c r="G389">
        <f>'Raw Data SWRI Format'!AC389</f>
        <v>39.9</v>
      </c>
      <c r="H389">
        <f>'Raw Data SWRI Format'!AA389</f>
        <v>90.1</v>
      </c>
      <c r="I389">
        <f>'Raw Data SWRI Format'!AE389</f>
        <v>95.5</v>
      </c>
      <c r="J389">
        <f>'Raw Data SWRI Format'!X389</f>
        <v>96</v>
      </c>
      <c r="K389">
        <f>'Raw Data SWRI Format'!AP389</f>
        <v>98.7</v>
      </c>
      <c r="L389">
        <f>'Raw Data SWRI Format'!N389</f>
        <v>114.91</v>
      </c>
      <c r="M389" s="44">
        <f>'Raw Data SWRI Format'!M389</f>
        <v>18.399999999999999</v>
      </c>
      <c r="N389">
        <f>'Raw Data SWRI Format'!V389</f>
        <v>21.5</v>
      </c>
      <c r="O389">
        <f>'Raw Data SWRI Format'!O389</f>
        <v>595.1</v>
      </c>
      <c r="P389">
        <f>'Raw Data SWRI Format'!P389</f>
        <v>368</v>
      </c>
      <c r="Q389">
        <f>'Raw Data SWRI Format'!T389</f>
        <v>100.5</v>
      </c>
      <c r="R389">
        <f>'Raw Data SWRI Format'!U389</f>
        <v>5.3</v>
      </c>
      <c r="S389">
        <f>'Raw Data SWRI Format'!AQ389</f>
        <v>102.9</v>
      </c>
      <c r="T389">
        <f>'Raw Data SWRI Format'!AH389</f>
        <v>0.72662000000000004</v>
      </c>
      <c r="U389">
        <f>'Raw Data SWRI Format'!AI389</f>
        <v>90</v>
      </c>
      <c r="V389">
        <f>'Raw Data SWRI Format'!AL389</f>
        <v>84.1</v>
      </c>
      <c r="W389">
        <f>'Raw Data SWRI Format'!AJ389</f>
        <v>1.4970000000000001</v>
      </c>
      <c r="X389">
        <f>'Raw Data SWRI Format'!AM389</f>
        <v>0.72660000000000002</v>
      </c>
      <c r="Y389">
        <f>'Raw Data SWRI Format'!AK389</f>
        <v>8.0699999999999999E-4</v>
      </c>
      <c r="Z389" s="33">
        <f>100*(('Test Info and Baseline Info'!$C$20-'Test Data'!X389)/('Test Data'!X389-'Test Data'!Y389))</f>
        <v>13.823500639989641</v>
      </c>
      <c r="AA389" s="33">
        <f>100*(('Test Info and Baseline Info'!$C$22-(T389+'Test Info and Baseline Info'!$G$5*(90-'Test Data'!U389)))/((T389+'Test Info and Baseline Info'!$G$5*(90-'Test Data'!U389))-'Test Data'!Y389))</f>
        <v>13.650899060777355</v>
      </c>
    </row>
    <row r="390" spans="1:27">
      <c r="A390" s="15">
        <v>38.9</v>
      </c>
      <c r="B390">
        <f>'Raw Data SWRI Format'!L390</f>
        <v>1799</v>
      </c>
      <c r="C390">
        <f>'Raw Data SWRI Format'!Y390</f>
        <v>89.9</v>
      </c>
      <c r="D390">
        <f>'Raw Data SWRI Format'!AB390</f>
        <v>25</v>
      </c>
      <c r="E390" s="44">
        <f>'Raw Data SWRI Format'!AD390</f>
        <v>38.9</v>
      </c>
      <c r="F390" s="44">
        <f>'Raw Data SWRI Format'!AG390</f>
        <v>998.9</v>
      </c>
      <c r="G390">
        <f>'Raw Data SWRI Format'!AC390</f>
        <v>40</v>
      </c>
      <c r="H390">
        <f>'Raw Data SWRI Format'!AA390</f>
        <v>90</v>
      </c>
      <c r="I390">
        <f>'Raw Data SWRI Format'!AE390</f>
        <v>95.4</v>
      </c>
      <c r="J390">
        <f>'Raw Data SWRI Format'!X390</f>
        <v>96</v>
      </c>
      <c r="K390">
        <f>'Raw Data SWRI Format'!AP390</f>
        <v>98.6</v>
      </c>
      <c r="L390">
        <f>'Raw Data SWRI Format'!N390</f>
        <v>111.92</v>
      </c>
      <c r="M390" s="44">
        <f>'Raw Data SWRI Format'!M390</f>
        <v>19.5</v>
      </c>
      <c r="N390">
        <f>'Raw Data SWRI Format'!V390</f>
        <v>21.4</v>
      </c>
      <c r="O390">
        <f>'Raw Data SWRI Format'!O390</f>
        <v>589</v>
      </c>
      <c r="P390">
        <f>'Raw Data SWRI Format'!P390</f>
        <v>367.8</v>
      </c>
      <c r="Q390">
        <f>'Raw Data SWRI Format'!T390</f>
        <v>100.4</v>
      </c>
      <c r="R390">
        <f>'Raw Data SWRI Format'!U390</f>
        <v>5.3</v>
      </c>
      <c r="S390">
        <f>'Raw Data SWRI Format'!AQ390</f>
        <v>102.9</v>
      </c>
      <c r="T390">
        <f>'Raw Data SWRI Format'!AH390</f>
        <v>0.72692999999999997</v>
      </c>
      <c r="U390">
        <f>'Raw Data SWRI Format'!AI390</f>
        <v>90</v>
      </c>
      <c r="V390">
        <f>'Raw Data SWRI Format'!AL390</f>
        <v>83.9</v>
      </c>
      <c r="W390">
        <f>'Raw Data SWRI Format'!AJ390</f>
        <v>1.498</v>
      </c>
      <c r="X390">
        <f>'Raw Data SWRI Format'!AM390</f>
        <v>0.72689999999999999</v>
      </c>
      <c r="Y390">
        <f>'Raw Data SWRI Format'!AK390</f>
        <v>8.0599999999999997E-4</v>
      </c>
      <c r="Z390" s="33">
        <f>100*(('Test Info and Baseline Info'!$C$20-'Test Data'!X390)/('Test Data'!X390-'Test Data'!Y390))</f>
        <v>13.776453186502033</v>
      </c>
      <c r="AA390" s="33">
        <f>100*(('Test Info and Baseline Info'!$C$22-(T390+'Test Info and Baseline Info'!$G$5*(90-'Test Data'!U390)))/((T390+'Test Info and Baseline Info'!$G$5*(90-'Test Data'!U390))-'Test Data'!Y390))</f>
        <v>13.602359927505498</v>
      </c>
    </row>
    <row r="391" spans="1:27">
      <c r="A391" s="15">
        <v>39</v>
      </c>
      <c r="B391">
        <f>'Raw Data SWRI Format'!L391</f>
        <v>1800</v>
      </c>
      <c r="C391">
        <f>'Raw Data SWRI Format'!Y391</f>
        <v>90.1</v>
      </c>
      <c r="D391">
        <f>'Raw Data SWRI Format'!AB391</f>
        <v>25</v>
      </c>
      <c r="E391" s="44">
        <f>'Raw Data SWRI Format'!AD391</f>
        <v>41.2</v>
      </c>
      <c r="F391" s="44">
        <f>'Raw Data SWRI Format'!AG391</f>
        <v>998.9</v>
      </c>
      <c r="G391">
        <f>'Raw Data SWRI Format'!AC391</f>
        <v>40.1</v>
      </c>
      <c r="H391">
        <f>'Raw Data SWRI Format'!AA391</f>
        <v>90.1</v>
      </c>
      <c r="I391">
        <f>'Raw Data SWRI Format'!AE391</f>
        <v>95.4</v>
      </c>
      <c r="J391">
        <f>'Raw Data SWRI Format'!X391</f>
        <v>96</v>
      </c>
      <c r="K391">
        <f>'Raw Data SWRI Format'!AP391</f>
        <v>98.7</v>
      </c>
      <c r="L391">
        <f>'Raw Data SWRI Format'!N391</f>
        <v>114.39</v>
      </c>
      <c r="M391" s="44">
        <f>'Raw Data SWRI Format'!M391</f>
        <v>17.5</v>
      </c>
      <c r="N391">
        <f>'Raw Data SWRI Format'!V391</f>
        <v>21.5</v>
      </c>
      <c r="O391">
        <f>'Raw Data SWRI Format'!O391</f>
        <v>593.6</v>
      </c>
      <c r="P391">
        <f>'Raw Data SWRI Format'!P391</f>
        <v>367.6</v>
      </c>
      <c r="Q391">
        <f>'Raw Data SWRI Format'!T391</f>
        <v>100.3</v>
      </c>
      <c r="R391">
        <f>'Raw Data SWRI Format'!U391</f>
        <v>5.3</v>
      </c>
      <c r="S391">
        <f>'Raw Data SWRI Format'!AQ391</f>
        <v>102.9</v>
      </c>
      <c r="T391">
        <f>'Raw Data SWRI Format'!AH391</f>
        <v>0.72779000000000005</v>
      </c>
      <c r="U391">
        <f>'Raw Data SWRI Format'!AI391</f>
        <v>90.1</v>
      </c>
      <c r="V391">
        <f>'Raw Data SWRI Format'!AL391</f>
        <v>83.7</v>
      </c>
      <c r="W391">
        <f>'Raw Data SWRI Format'!AJ391</f>
        <v>1.502</v>
      </c>
      <c r="X391">
        <f>'Raw Data SWRI Format'!AM391</f>
        <v>0.72789999999999999</v>
      </c>
      <c r="Y391">
        <f>'Raw Data SWRI Format'!AK391</f>
        <v>8.03E-4</v>
      </c>
      <c r="Z391" s="33">
        <f>100*(('Test Info and Baseline Info'!$C$20-'Test Data'!X391)/('Test Data'!X391-'Test Data'!Y391))</f>
        <v>13.619915912182289</v>
      </c>
      <c r="AA391" s="33">
        <f>100*(('Test Info and Baseline Info'!$C$22-(T391+'Test Info and Baseline Info'!$G$5*(90-'Test Data'!U391)))/((T391+'Test Info and Baseline Info'!$G$5*(90-'Test Data'!U391))-'Test Data'!Y391))</f>
        <v>13.458189931209708</v>
      </c>
    </row>
    <row r="392" spans="1:27">
      <c r="A392" s="15">
        <v>39.1</v>
      </c>
      <c r="B392">
        <f>'Raw Data SWRI Format'!L392</f>
        <v>1800</v>
      </c>
      <c r="C392">
        <f>'Raw Data SWRI Format'!Y392</f>
        <v>90</v>
      </c>
      <c r="D392">
        <f>'Raw Data SWRI Format'!AB392</f>
        <v>25</v>
      </c>
      <c r="E392" s="44">
        <f>'Raw Data SWRI Format'!AD392</f>
        <v>41.3</v>
      </c>
      <c r="F392" s="44">
        <f>'Raw Data SWRI Format'!AG392</f>
        <v>998.9</v>
      </c>
      <c r="G392">
        <f>'Raw Data SWRI Format'!AC392</f>
        <v>39.9</v>
      </c>
      <c r="H392">
        <f>'Raw Data SWRI Format'!AA392</f>
        <v>89.9</v>
      </c>
      <c r="I392">
        <f>'Raw Data SWRI Format'!AE392</f>
        <v>95.3</v>
      </c>
      <c r="J392">
        <f>'Raw Data SWRI Format'!X392</f>
        <v>96</v>
      </c>
      <c r="K392">
        <f>'Raw Data SWRI Format'!AP392</f>
        <v>98.8</v>
      </c>
      <c r="L392">
        <f>'Raw Data SWRI Format'!N392</f>
        <v>113.62</v>
      </c>
      <c r="M392" s="44">
        <f>'Raw Data SWRI Format'!M392</f>
        <v>19.600000000000001</v>
      </c>
      <c r="N392">
        <f>'Raw Data SWRI Format'!V392</f>
        <v>21.4</v>
      </c>
      <c r="O392">
        <f>'Raw Data SWRI Format'!O392</f>
        <v>594.70000000000005</v>
      </c>
      <c r="P392">
        <f>'Raw Data SWRI Format'!P392</f>
        <v>368.2</v>
      </c>
      <c r="Q392">
        <f>'Raw Data SWRI Format'!T392</f>
        <v>100.5</v>
      </c>
      <c r="R392">
        <f>'Raw Data SWRI Format'!U392</f>
        <v>5.3</v>
      </c>
      <c r="S392">
        <f>'Raw Data SWRI Format'!AQ392</f>
        <v>103.2</v>
      </c>
      <c r="T392">
        <f>'Raw Data SWRI Format'!AH392</f>
        <v>0.72699000000000003</v>
      </c>
      <c r="U392">
        <f>'Raw Data SWRI Format'!AI392</f>
        <v>90</v>
      </c>
      <c r="V392">
        <f>'Raw Data SWRI Format'!AL392</f>
        <v>84.3</v>
      </c>
      <c r="W392">
        <f>'Raw Data SWRI Format'!AJ392</f>
        <v>1.4970000000000001</v>
      </c>
      <c r="X392">
        <f>'Raw Data SWRI Format'!AM392</f>
        <v>0.72699999999999998</v>
      </c>
      <c r="Y392">
        <f>'Raw Data SWRI Format'!AK392</f>
        <v>8.0800000000000002E-4</v>
      </c>
      <c r="Z392" s="33">
        <f>100*(('Test Info and Baseline Info'!$C$20-'Test Data'!X392)/('Test Data'!X392-'Test Data'!Y392))</f>
        <v>13.760823583845605</v>
      </c>
      <c r="AA392" s="33">
        <f>100*(('Test Info and Baseline Info'!$C$22-(T392+'Test Info and Baseline Info'!$G$5*(90-'Test Data'!U392)))/((T392+'Test Info and Baseline Info'!$G$5*(90-'Test Data'!U392))-'Test Data'!Y392))</f>
        <v>13.593011118424853</v>
      </c>
    </row>
    <row r="393" spans="1:27">
      <c r="A393" s="15">
        <v>39.200000000000003</v>
      </c>
      <c r="B393">
        <f>'Raw Data SWRI Format'!L393</f>
        <v>1800</v>
      </c>
      <c r="C393">
        <f>'Raw Data SWRI Format'!Y393</f>
        <v>90</v>
      </c>
      <c r="D393">
        <f>'Raw Data SWRI Format'!AB393</f>
        <v>24.9</v>
      </c>
      <c r="E393" s="44">
        <f>'Raw Data SWRI Format'!AD393</f>
        <v>38.6</v>
      </c>
      <c r="F393" s="44">
        <f>'Raw Data SWRI Format'!AG393</f>
        <v>998.9</v>
      </c>
      <c r="G393">
        <f>'Raw Data SWRI Format'!AC393</f>
        <v>40</v>
      </c>
      <c r="H393">
        <f>'Raw Data SWRI Format'!AA393</f>
        <v>89.9</v>
      </c>
      <c r="I393">
        <f>'Raw Data SWRI Format'!AE393</f>
        <v>95.3</v>
      </c>
      <c r="J393">
        <f>'Raw Data SWRI Format'!X393</f>
        <v>96</v>
      </c>
      <c r="K393">
        <f>'Raw Data SWRI Format'!AP393</f>
        <v>98.7</v>
      </c>
      <c r="L393">
        <f>'Raw Data SWRI Format'!N393</f>
        <v>115.15</v>
      </c>
      <c r="M393" s="44">
        <f>'Raw Data SWRI Format'!M393</f>
        <v>17.7</v>
      </c>
      <c r="N393">
        <f>'Raw Data SWRI Format'!V393</f>
        <v>21.3</v>
      </c>
      <c r="O393">
        <f>'Raw Data SWRI Format'!O393</f>
        <v>596</v>
      </c>
      <c r="P393">
        <f>'Raw Data SWRI Format'!P393</f>
        <v>368.6</v>
      </c>
      <c r="Q393">
        <f>'Raw Data SWRI Format'!T393</f>
        <v>100.5</v>
      </c>
      <c r="R393">
        <f>'Raw Data SWRI Format'!U393</f>
        <v>5.4</v>
      </c>
      <c r="S393">
        <f>'Raw Data SWRI Format'!AQ393</f>
        <v>102.8</v>
      </c>
      <c r="T393">
        <f>'Raw Data SWRI Format'!AH393</f>
        <v>0.72748000000000002</v>
      </c>
      <c r="U393">
        <f>'Raw Data SWRI Format'!AI393</f>
        <v>90</v>
      </c>
      <c r="V393">
        <f>'Raw Data SWRI Format'!AL393</f>
        <v>84</v>
      </c>
      <c r="W393">
        <f>'Raw Data SWRI Format'!AJ393</f>
        <v>1.4950000000000001</v>
      </c>
      <c r="X393">
        <f>'Raw Data SWRI Format'!AM393</f>
        <v>0.72740000000000005</v>
      </c>
      <c r="Y393">
        <f>'Raw Data SWRI Format'!AK393</f>
        <v>8.0599999999999997E-4</v>
      </c>
      <c r="Z393" s="33">
        <f>100*(('Test Info and Baseline Info'!$C$20-'Test Data'!X393)/('Test Data'!X393-'Test Data'!Y393))</f>
        <v>13.69815880670636</v>
      </c>
      <c r="AA393" s="33">
        <f>100*(('Test Info and Baseline Info'!$C$22-(T393+'Test Info and Baseline Info'!$G$5*(90-'Test Data'!U393)))/((T393+'Test Info and Baseline Info'!$G$5*(90-'Test Data'!U393))-'Test Data'!Y393))</f>
        <v>13.516377357659689</v>
      </c>
    </row>
    <row r="394" spans="1:27">
      <c r="A394" s="15">
        <v>39.299999999999997</v>
      </c>
      <c r="B394">
        <f>'Raw Data SWRI Format'!L394</f>
        <v>1800</v>
      </c>
      <c r="C394">
        <f>'Raw Data SWRI Format'!Y394</f>
        <v>90</v>
      </c>
      <c r="D394">
        <f>'Raw Data SWRI Format'!AB394</f>
        <v>25</v>
      </c>
      <c r="E394" s="44">
        <f>'Raw Data SWRI Format'!AD394</f>
        <v>39.1</v>
      </c>
      <c r="F394" s="44">
        <f>'Raw Data SWRI Format'!AG394</f>
        <v>998.9</v>
      </c>
      <c r="G394">
        <f>'Raw Data SWRI Format'!AC394</f>
        <v>40</v>
      </c>
      <c r="H394">
        <f>'Raw Data SWRI Format'!AA394</f>
        <v>89.9</v>
      </c>
      <c r="I394">
        <f>'Raw Data SWRI Format'!AE394</f>
        <v>95.3</v>
      </c>
      <c r="J394">
        <f>'Raw Data SWRI Format'!X394</f>
        <v>96.1</v>
      </c>
      <c r="K394">
        <f>'Raw Data SWRI Format'!AP394</f>
        <v>98.7</v>
      </c>
      <c r="L394">
        <f>'Raw Data SWRI Format'!N394</f>
        <v>112.6</v>
      </c>
      <c r="M394" s="44">
        <f>'Raw Data SWRI Format'!M394</f>
        <v>19.3</v>
      </c>
      <c r="N394">
        <f>'Raw Data SWRI Format'!V394</f>
        <v>21.5</v>
      </c>
      <c r="O394">
        <f>'Raw Data SWRI Format'!O394</f>
        <v>596.79999999999995</v>
      </c>
      <c r="P394">
        <f>'Raw Data SWRI Format'!P394</f>
        <v>368.3</v>
      </c>
      <c r="Q394">
        <f>'Raw Data SWRI Format'!T394</f>
        <v>100.4</v>
      </c>
      <c r="R394">
        <f>'Raw Data SWRI Format'!U394</f>
        <v>5.4</v>
      </c>
      <c r="S394">
        <f>'Raw Data SWRI Format'!AQ394</f>
        <v>103.1</v>
      </c>
      <c r="T394">
        <f>'Raw Data SWRI Format'!AH394</f>
        <v>0.72638000000000003</v>
      </c>
      <c r="U394">
        <f>'Raw Data SWRI Format'!AI394</f>
        <v>90</v>
      </c>
      <c r="V394">
        <f>'Raw Data SWRI Format'!AL394</f>
        <v>84.1</v>
      </c>
      <c r="W394">
        <f>'Raw Data SWRI Format'!AJ394</f>
        <v>1.4970000000000001</v>
      </c>
      <c r="X394">
        <f>'Raw Data SWRI Format'!AM394</f>
        <v>0.72640000000000005</v>
      </c>
      <c r="Y394">
        <f>'Raw Data SWRI Format'!AK394</f>
        <v>8.0699999999999999E-4</v>
      </c>
      <c r="Z394" s="33">
        <f>100*(('Test Info and Baseline Info'!$C$20-'Test Data'!X394)/('Test Data'!X394-'Test Data'!Y394))</f>
        <v>13.854874564666417</v>
      </c>
      <c r="AA394" s="33">
        <f>100*(('Test Info and Baseline Info'!$C$22-(T394+'Test Info and Baseline Info'!$G$5*(90-'Test Data'!U394)))/((T394+'Test Info and Baseline Info'!$G$5*(90-'Test Data'!U394))-'Test Data'!Y394))</f>
        <v>13.688491716202222</v>
      </c>
    </row>
    <row r="395" spans="1:27">
      <c r="A395" s="15">
        <v>39.4</v>
      </c>
      <c r="B395">
        <f>'Raw Data SWRI Format'!L395</f>
        <v>1800</v>
      </c>
      <c r="C395">
        <f>'Raw Data SWRI Format'!Y395</f>
        <v>90</v>
      </c>
      <c r="D395">
        <f>'Raw Data SWRI Format'!AB395</f>
        <v>25</v>
      </c>
      <c r="E395" s="44">
        <f>'Raw Data SWRI Format'!AD395</f>
        <v>42.1</v>
      </c>
      <c r="F395" s="44">
        <f>'Raw Data SWRI Format'!AG395</f>
        <v>998.9</v>
      </c>
      <c r="G395">
        <f>'Raw Data SWRI Format'!AC395</f>
        <v>40</v>
      </c>
      <c r="H395">
        <f>'Raw Data SWRI Format'!AA395</f>
        <v>90</v>
      </c>
      <c r="I395">
        <f>'Raw Data SWRI Format'!AE395</f>
        <v>95.3</v>
      </c>
      <c r="J395">
        <f>'Raw Data SWRI Format'!X395</f>
        <v>96</v>
      </c>
      <c r="K395">
        <f>'Raw Data SWRI Format'!AP395</f>
        <v>98.6</v>
      </c>
      <c r="L395">
        <f>'Raw Data SWRI Format'!N395</f>
        <v>113.18</v>
      </c>
      <c r="M395" s="44">
        <f>'Raw Data SWRI Format'!M395</f>
        <v>18.100000000000001</v>
      </c>
      <c r="N395">
        <f>'Raw Data SWRI Format'!V395</f>
        <v>21.4</v>
      </c>
      <c r="O395">
        <f>'Raw Data SWRI Format'!O395</f>
        <v>593.29999999999995</v>
      </c>
      <c r="P395">
        <f>'Raw Data SWRI Format'!P395</f>
        <v>367.6</v>
      </c>
      <c r="Q395">
        <f>'Raw Data SWRI Format'!T395</f>
        <v>100.4</v>
      </c>
      <c r="R395">
        <f>'Raw Data SWRI Format'!U395</f>
        <v>5.3</v>
      </c>
      <c r="S395">
        <f>'Raw Data SWRI Format'!AQ395</f>
        <v>102.8</v>
      </c>
      <c r="T395">
        <f>'Raw Data SWRI Format'!AH395</f>
        <v>0.72650000000000003</v>
      </c>
      <c r="U395">
        <f>'Raw Data SWRI Format'!AI395</f>
        <v>90</v>
      </c>
      <c r="V395">
        <f>'Raw Data SWRI Format'!AL395</f>
        <v>83.9</v>
      </c>
      <c r="W395">
        <f>'Raw Data SWRI Format'!AJ395</f>
        <v>1.5</v>
      </c>
      <c r="X395">
        <f>'Raw Data SWRI Format'!AM395</f>
        <v>0.72650000000000003</v>
      </c>
      <c r="Y395">
        <f>'Raw Data SWRI Format'!AK395</f>
        <v>8.0500000000000005E-4</v>
      </c>
      <c r="Z395" s="33">
        <f>100*(('Test Info and Baseline Info'!$C$20-'Test Data'!X395)/('Test Data'!X395-'Test Data'!Y395))</f>
        <v>13.839147300174318</v>
      </c>
      <c r="AA395" s="33">
        <f>100*(('Test Info and Baseline Info'!$C$22-(T395+'Test Info and Baseline Info'!$G$5*(90-'Test Data'!U395)))/((T395+'Test Info and Baseline Info'!$G$5*(90-'Test Data'!U395))-'Test Data'!Y395))</f>
        <v>13.669654606962972</v>
      </c>
    </row>
    <row r="396" spans="1:27">
      <c r="A396" s="15">
        <v>39.5</v>
      </c>
      <c r="B396">
        <f>'Raw Data SWRI Format'!L396</f>
        <v>1800</v>
      </c>
      <c r="C396">
        <f>'Raw Data SWRI Format'!Y396</f>
        <v>90</v>
      </c>
      <c r="D396">
        <f>'Raw Data SWRI Format'!AB396</f>
        <v>25</v>
      </c>
      <c r="E396" s="44">
        <f>'Raw Data SWRI Format'!AD396</f>
        <v>40.5</v>
      </c>
      <c r="F396" s="44">
        <f>'Raw Data SWRI Format'!AG396</f>
        <v>998.9</v>
      </c>
      <c r="G396">
        <f>'Raw Data SWRI Format'!AC396</f>
        <v>40</v>
      </c>
      <c r="H396">
        <f>'Raw Data SWRI Format'!AA396</f>
        <v>90.1</v>
      </c>
      <c r="I396">
        <f>'Raw Data SWRI Format'!AE396</f>
        <v>95.4</v>
      </c>
      <c r="J396">
        <f>'Raw Data SWRI Format'!X396</f>
        <v>96</v>
      </c>
      <c r="K396">
        <f>'Raw Data SWRI Format'!AP396</f>
        <v>98.7</v>
      </c>
      <c r="L396">
        <f>'Raw Data SWRI Format'!N396</f>
        <v>112.72</v>
      </c>
      <c r="M396" s="44">
        <f>'Raw Data SWRI Format'!M396</f>
        <v>19.100000000000001</v>
      </c>
      <c r="N396">
        <f>'Raw Data SWRI Format'!V396</f>
        <v>21.3</v>
      </c>
      <c r="O396">
        <f>'Raw Data SWRI Format'!O396</f>
        <v>592.29999999999995</v>
      </c>
      <c r="P396">
        <f>'Raw Data SWRI Format'!P396</f>
        <v>368</v>
      </c>
      <c r="Q396">
        <f>'Raw Data SWRI Format'!T396</f>
        <v>100.4</v>
      </c>
      <c r="R396">
        <f>'Raw Data SWRI Format'!U396</f>
        <v>5.3</v>
      </c>
      <c r="S396">
        <f>'Raw Data SWRI Format'!AQ396</f>
        <v>103.1</v>
      </c>
      <c r="T396">
        <f>'Raw Data SWRI Format'!AH396</f>
        <v>0.72638000000000003</v>
      </c>
      <c r="U396">
        <f>'Raw Data SWRI Format'!AI396</f>
        <v>90.1</v>
      </c>
      <c r="V396">
        <f>'Raw Data SWRI Format'!AL396</f>
        <v>84.1</v>
      </c>
      <c r="W396">
        <f>'Raw Data SWRI Format'!AJ396</f>
        <v>1.506</v>
      </c>
      <c r="X396">
        <f>'Raw Data SWRI Format'!AM396</f>
        <v>0.72650000000000003</v>
      </c>
      <c r="Y396">
        <f>'Raw Data SWRI Format'!AK396</f>
        <v>8.0599999999999997E-4</v>
      </c>
      <c r="Z396" s="33">
        <f>100*(('Test Info and Baseline Info'!$C$20-'Test Data'!X396)/('Test Data'!X396-'Test Data'!Y396))</f>
        <v>13.839166370398544</v>
      </c>
      <c r="AA396" s="33">
        <f>100*(('Test Info and Baseline Info'!$C$22-(T396+'Test Info and Baseline Info'!$G$5*(90-'Test Data'!U396)))/((T396+'Test Info and Baseline Info'!$G$5*(90-'Test Data'!U396))-'Test Data'!Y396))</f>
        <v>13.678708691982012</v>
      </c>
    </row>
    <row r="397" spans="1:27">
      <c r="A397" s="15">
        <v>39.6</v>
      </c>
      <c r="B397">
        <f>'Raw Data SWRI Format'!L397</f>
        <v>1800</v>
      </c>
      <c r="C397">
        <f>'Raw Data SWRI Format'!Y397</f>
        <v>89.9</v>
      </c>
      <c r="D397">
        <f>'Raw Data SWRI Format'!AB397</f>
        <v>25</v>
      </c>
      <c r="E397" s="44">
        <f>'Raw Data SWRI Format'!AD397</f>
        <v>38.6</v>
      </c>
      <c r="F397" s="44">
        <f>'Raw Data SWRI Format'!AG397</f>
        <v>998.9</v>
      </c>
      <c r="G397">
        <f>'Raw Data SWRI Format'!AC397</f>
        <v>40</v>
      </c>
      <c r="H397">
        <f>'Raw Data SWRI Format'!AA397</f>
        <v>90</v>
      </c>
      <c r="I397">
        <f>'Raw Data SWRI Format'!AE397</f>
        <v>95.4</v>
      </c>
      <c r="J397">
        <f>'Raw Data SWRI Format'!X397</f>
        <v>96</v>
      </c>
      <c r="K397">
        <f>'Raw Data SWRI Format'!AP397</f>
        <v>98.6</v>
      </c>
      <c r="L397">
        <f>'Raw Data SWRI Format'!N397</f>
        <v>113.65</v>
      </c>
      <c r="M397" s="44">
        <f>'Raw Data SWRI Format'!M397</f>
        <v>18.2</v>
      </c>
      <c r="N397">
        <f>'Raw Data SWRI Format'!V397</f>
        <v>21.2</v>
      </c>
      <c r="O397">
        <f>'Raw Data SWRI Format'!O397</f>
        <v>596</v>
      </c>
      <c r="P397">
        <f>'Raw Data SWRI Format'!P397</f>
        <v>367.8</v>
      </c>
      <c r="Q397">
        <f>'Raw Data SWRI Format'!T397</f>
        <v>100.5</v>
      </c>
      <c r="R397">
        <f>'Raw Data SWRI Format'!U397</f>
        <v>5.4</v>
      </c>
      <c r="S397">
        <f>'Raw Data SWRI Format'!AQ397</f>
        <v>102.8</v>
      </c>
      <c r="T397">
        <f>'Raw Data SWRI Format'!AH397</f>
        <v>0.72558</v>
      </c>
      <c r="U397">
        <f>'Raw Data SWRI Format'!AI397</f>
        <v>90</v>
      </c>
      <c r="V397">
        <f>'Raw Data SWRI Format'!AL397</f>
        <v>84</v>
      </c>
      <c r="W397">
        <f>'Raw Data SWRI Format'!AJ397</f>
        <v>1.4910000000000001</v>
      </c>
      <c r="X397">
        <f>'Raw Data SWRI Format'!AM397</f>
        <v>0.72560000000000002</v>
      </c>
      <c r="Y397">
        <f>'Raw Data SWRI Format'!AK397</f>
        <v>8.0599999999999997E-4</v>
      </c>
      <c r="Z397" s="33">
        <f>100*(('Test Info and Baseline Info'!$C$20-'Test Data'!X397)/('Test Data'!X397-'Test Data'!Y397))</f>
        <v>13.980524121336549</v>
      </c>
      <c r="AA397" s="33">
        <f>100*(('Test Info and Baseline Info'!$C$22-(T397+'Test Info and Baseline Info'!$G$5*(90-'Test Data'!U397)))/((T397+'Test Info and Baseline Info'!$G$5*(90-'Test Data'!U397))-'Test Data'!Y397))</f>
        <v>13.813961317596931</v>
      </c>
    </row>
    <row r="398" spans="1:27">
      <c r="A398" s="15">
        <v>39.700000000000003</v>
      </c>
      <c r="B398">
        <f>'Raw Data SWRI Format'!L398</f>
        <v>1800</v>
      </c>
      <c r="C398">
        <f>'Raw Data SWRI Format'!Y398</f>
        <v>90.1</v>
      </c>
      <c r="D398">
        <f>'Raw Data SWRI Format'!AB398</f>
        <v>25</v>
      </c>
      <c r="E398" s="44">
        <f>'Raw Data SWRI Format'!AD398</f>
        <v>39.700000000000003</v>
      </c>
      <c r="F398" s="44">
        <f>'Raw Data SWRI Format'!AG398</f>
        <v>998.9</v>
      </c>
      <c r="G398">
        <f>'Raw Data SWRI Format'!AC398</f>
        <v>40</v>
      </c>
      <c r="H398">
        <f>'Raw Data SWRI Format'!AA398</f>
        <v>90.1</v>
      </c>
      <c r="I398">
        <f>'Raw Data SWRI Format'!AE398</f>
        <v>95.4</v>
      </c>
      <c r="J398">
        <f>'Raw Data SWRI Format'!X398</f>
        <v>96</v>
      </c>
      <c r="K398">
        <f>'Raw Data SWRI Format'!AP398</f>
        <v>98.6</v>
      </c>
      <c r="L398">
        <f>'Raw Data SWRI Format'!N398</f>
        <v>113.82</v>
      </c>
      <c r="M398" s="44">
        <f>'Raw Data SWRI Format'!M398</f>
        <v>19.3</v>
      </c>
      <c r="N398">
        <f>'Raw Data SWRI Format'!V398</f>
        <v>21.4</v>
      </c>
      <c r="O398">
        <f>'Raw Data SWRI Format'!O398</f>
        <v>594.1</v>
      </c>
      <c r="P398">
        <f>'Raw Data SWRI Format'!P398</f>
        <v>368.2</v>
      </c>
      <c r="Q398">
        <f>'Raw Data SWRI Format'!T398</f>
        <v>100.5</v>
      </c>
      <c r="R398">
        <f>'Raw Data SWRI Format'!U398</f>
        <v>5.4</v>
      </c>
      <c r="S398">
        <f>'Raw Data SWRI Format'!AQ398</f>
        <v>103</v>
      </c>
      <c r="T398">
        <f>'Raw Data SWRI Format'!AH398</f>
        <v>0.72606999999999999</v>
      </c>
      <c r="U398">
        <f>'Raw Data SWRI Format'!AI398</f>
        <v>90</v>
      </c>
      <c r="V398">
        <f>'Raw Data SWRI Format'!AL398</f>
        <v>84.2</v>
      </c>
      <c r="W398">
        <f>'Raw Data SWRI Format'!AJ398</f>
        <v>1.4970000000000001</v>
      </c>
      <c r="X398">
        <f>'Raw Data SWRI Format'!AM398</f>
        <v>0.72609999999999997</v>
      </c>
      <c r="Y398">
        <f>'Raw Data SWRI Format'!AK398</f>
        <v>8.0800000000000002E-4</v>
      </c>
      <c r="Z398" s="33">
        <f>100*(('Test Info and Baseline Info'!$C$20-'Test Data'!X398)/('Test Data'!X398-'Test Data'!Y398))</f>
        <v>13.901987061762725</v>
      </c>
      <c r="AA398" s="33">
        <f>100*(('Test Info and Baseline Info'!$C$22-(T398+'Test Info and Baseline Info'!$G$5*(90-'Test Data'!U398)))/((T398+'Test Info and Baseline Info'!$G$5*(90-'Test Data'!U398))-'Test Data'!Y398))</f>
        <v>13.737104660109036</v>
      </c>
    </row>
    <row r="399" spans="1:27">
      <c r="A399" s="15">
        <v>39.799999999999997</v>
      </c>
      <c r="B399">
        <f>'Raw Data SWRI Format'!L399</f>
        <v>1800</v>
      </c>
      <c r="C399">
        <f>'Raw Data SWRI Format'!Y399</f>
        <v>90</v>
      </c>
      <c r="D399">
        <f>'Raw Data SWRI Format'!AB399</f>
        <v>25</v>
      </c>
      <c r="E399" s="44">
        <f>'Raw Data SWRI Format'!AD399</f>
        <v>42.2</v>
      </c>
      <c r="F399" s="44">
        <f>'Raw Data SWRI Format'!AG399</f>
        <v>998.9</v>
      </c>
      <c r="G399">
        <f>'Raw Data SWRI Format'!AC399</f>
        <v>40</v>
      </c>
      <c r="H399">
        <f>'Raw Data SWRI Format'!AA399</f>
        <v>90</v>
      </c>
      <c r="I399">
        <f>'Raw Data SWRI Format'!AE399</f>
        <v>95.4</v>
      </c>
      <c r="J399">
        <f>'Raw Data SWRI Format'!X399</f>
        <v>96</v>
      </c>
      <c r="K399">
        <f>'Raw Data SWRI Format'!AP399</f>
        <v>98.7</v>
      </c>
      <c r="L399">
        <f>'Raw Data SWRI Format'!N399</f>
        <v>111.07</v>
      </c>
      <c r="M399" s="44">
        <f>'Raw Data SWRI Format'!M399</f>
        <v>17.2</v>
      </c>
      <c r="N399">
        <f>'Raw Data SWRI Format'!V399</f>
        <v>21.4</v>
      </c>
      <c r="O399">
        <f>'Raw Data SWRI Format'!O399</f>
        <v>583.70000000000005</v>
      </c>
      <c r="P399">
        <f>'Raw Data SWRI Format'!P399</f>
        <v>368</v>
      </c>
      <c r="Q399">
        <f>'Raw Data SWRI Format'!T399</f>
        <v>100.4</v>
      </c>
      <c r="R399">
        <f>'Raw Data SWRI Format'!U399</f>
        <v>5.3</v>
      </c>
      <c r="S399">
        <f>'Raw Data SWRI Format'!AQ399</f>
        <v>102.8</v>
      </c>
      <c r="T399">
        <f>'Raw Data SWRI Format'!AH399</f>
        <v>0.72692999999999997</v>
      </c>
      <c r="U399">
        <f>'Raw Data SWRI Format'!AI399</f>
        <v>90</v>
      </c>
      <c r="V399">
        <f>'Raw Data SWRI Format'!AL399</f>
        <v>83.9</v>
      </c>
      <c r="W399">
        <f>'Raw Data SWRI Format'!AJ399</f>
        <v>1.498</v>
      </c>
      <c r="X399">
        <f>'Raw Data SWRI Format'!AM399</f>
        <v>0.72699999999999998</v>
      </c>
      <c r="Y399">
        <f>'Raw Data SWRI Format'!AK399</f>
        <v>8.0500000000000005E-4</v>
      </c>
      <c r="Z399" s="33">
        <f>100*(('Test Info and Baseline Info'!$C$20-'Test Data'!X399)/('Test Data'!X399-'Test Data'!Y399))</f>
        <v>13.760766736207227</v>
      </c>
      <c r="AA399" s="33">
        <f>100*(('Test Info and Baseline Info'!$C$22-(T399+'Test Info and Baseline Info'!$G$5*(90-'Test Data'!U399)))/((T399+'Test Info and Baseline Info'!$G$5*(90-'Test Data'!U399))-'Test Data'!Y399))</f>
        <v>13.602341194697887</v>
      </c>
    </row>
    <row r="400" spans="1:27">
      <c r="A400" s="15">
        <v>39.9</v>
      </c>
      <c r="B400">
        <f>'Raw Data SWRI Format'!L400</f>
        <v>1800</v>
      </c>
      <c r="C400">
        <f>'Raw Data SWRI Format'!Y400</f>
        <v>89.9</v>
      </c>
      <c r="D400">
        <f>'Raw Data SWRI Format'!AB400</f>
        <v>24.9</v>
      </c>
      <c r="E400" s="44">
        <f>'Raw Data SWRI Format'!AD400</f>
        <v>39.1</v>
      </c>
      <c r="F400" s="44">
        <f>'Raw Data SWRI Format'!AG400</f>
        <v>998.9</v>
      </c>
      <c r="G400">
        <f>'Raw Data SWRI Format'!AC400</f>
        <v>40.1</v>
      </c>
      <c r="H400">
        <f>'Raw Data SWRI Format'!AA400</f>
        <v>90</v>
      </c>
      <c r="I400">
        <f>'Raw Data SWRI Format'!AE400</f>
        <v>95.3</v>
      </c>
      <c r="J400">
        <f>'Raw Data SWRI Format'!X400</f>
        <v>96</v>
      </c>
      <c r="K400">
        <f>'Raw Data SWRI Format'!AP400</f>
        <v>98.7</v>
      </c>
      <c r="L400">
        <f>'Raw Data SWRI Format'!N400</f>
        <v>112.28</v>
      </c>
      <c r="M400" s="44">
        <f>'Raw Data SWRI Format'!M400</f>
        <v>18.399999999999999</v>
      </c>
      <c r="N400">
        <f>'Raw Data SWRI Format'!V400</f>
        <v>21.3</v>
      </c>
      <c r="O400">
        <f>'Raw Data SWRI Format'!O400</f>
        <v>582.5</v>
      </c>
      <c r="P400">
        <f>'Raw Data SWRI Format'!P400</f>
        <v>368.6</v>
      </c>
      <c r="Q400">
        <f>'Raw Data SWRI Format'!T400</f>
        <v>100.6</v>
      </c>
      <c r="R400">
        <f>'Raw Data SWRI Format'!U400</f>
        <v>5.3</v>
      </c>
      <c r="S400">
        <f>'Raw Data SWRI Format'!AQ400</f>
        <v>103.1</v>
      </c>
      <c r="T400">
        <f>'Raw Data SWRI Format'!AH400</f>
        <v>0.72668999999999995</v>
      </c>
      <c r="U400">
        <f>'Raw Data SWRI Format'!AI400</f>
        <v>90</v>
      </c>
      <c r="V400">
        <f>'Raw Data SWRI Format'!AL400</f>
        <v>84.2</v>
      </c>
      <c r="W400">
        <f>'Raw Data SWRI Format'!AJ400</f>
        <v>1.504</v>
      </c>
      <c r="X400">
        <f>'Raw Data SWRI Format'!AM400</f>
        <v>0.72670000000000001</v>
      </c>
      <c r="Y400">
        <f>'Raw Data SWRI Format'!AK400</f>
        <v>8.0800000000000002E-4</v>
      </c>
      <c r="Z400" s="33">
        <f>100*(('Test Info and Baseline Info'!$C$20-'Test Data'!X400)/('Test Data'!X400-'Test Data'!Y400))</f>
        <v>13.807839182688339</v>
      </c>
      <c r="AA400" s="33">
        <f>100*(('Test Info and Baseline Info'!$C$22-(T400+'Test Info and Baseline Info'!$G$5*(90-'Test Data'!U400)))/((T400+'Test Info and Baseline Info'!$G$5*(90-'Test Data'!U400))-'Test Data'!Y400))</f>
        <v>13.639958009704065</v>
      </c>
    </row>
    <row r="401" spans="1:27">
      <c r="A401" s="15">
        <v>40</v>
      </c>
      <c r="B401">
        <f>'Raw Data SWRI Format'!L401</f>
        <v>1800</v>
      </c>
      <c r="C401">
        <f>'Raw Data SWRI Format'!Y401</f>
        <v>90</v>
      </c>
      <c r="D401">
        <f>'Raw Data SWRI Format'!AB401</f>
        <v>25</v>
      </c>
      <c r="E401" s="44">
        <f>'Raw Data SWRI Format'!AD401</f>
        <v>38.4</v>
      </c>
      <c r="F401" s="44">
        <f>'Raw Data SWRI Format'!AG401</f>
        <v>998.9</v>
      </c>
      <c r="G401">
        <f>'Raw Data SWRI Format'!AC401</f>
        <v>40</v>
      </c>
      <c r="H401">
        <f>'Raw Data SWRI Format'!AA401</f>
        <v>90.1</v>
      </c>
      <c r="I401">
        <f>'Raw Data SWRI Format'!AE401</f>
        <v>95.4</v>
      </c>
      <c r="J401">
        <f>'Raw Data SWRI Format'!X401</f>
        <v>96</v>
      </c>
      <c r="K401">
        <f>'Raw Data SWRI Format'!AP401</f>
        <v>98.7</v>
      </c>
      <c r="L401">
        <f>'Raw Data SWRI Format'!N401</f>
        <v>113.78</v>
      </c>
      <c r="M401" s="44">
        <f>'Raw Data SWRI Format'!M401</f>
        <v>18</v>
      </c>
      <c r="N401">
        <f>'Raw Data SWRI Format'!V401</f>
        <v>21.3</v>
      </c>
      <c r="O401">
        <f>'Raw Data SWRI Format'!O401</f>
        <v>593.1</v>
      </c>
      <c r="P401">
        <f>'Raw Data SWRI Format'!P401</f>
        <v>366.9</v>
      </c>
      <c r="Q401">
        <f>'Raw Data SWRI Format'!T401</f>
        <v>100.4</v>
      </c>
      <c r="R401">
        <f>'Raw Data SWRI Format'!U401</f>
        <v>5.4</v>
      </c>
      <c r="S401">
        <f>'Raw Data SWRI Format'!AQ401</f>
        <v>102.9</v>
      </c>
      <c r="T401">
        <f>'Raw Data SWRI Format'!AH401</f>
        <v>0.72650000000000003</v>
      </c>
      <c r="U401">
        <f>'Raw Data SWRI Format'!AI401</f>
        <v>90</v>
      </c>
      <c r="V401">
        <f>'Raw Data SWRI Format'!AL401</f>
        <v>84.2</v>
      </c>
      <c r="W401">
        <f>'Raw Data SWRI Format'!AJ401</f>
        <v>1.502</v>
      </c>
      <c r="X401">
        <f>'Raw Data SWRI Format'!AM401</f>
        <v>0.72650000000000003</v>
      </c>
      <c r="Y401">
        <f>'Raw Data SWRI Format'!AK401</f>
        <v>8.0699999999999999E-4</v>
      </c>
      <c r="Z401" s="33">
        <f>100*(('Test Info and Baseline Info'!$C$20-'Test Data'!X401)/('Test Data'!X401-'Test Data'!Y401))</f>
        <v>13.839185440675328</v>
      </c>
      <c r="AA401" s="33">
        <f>100*(('Test Info and Baseline Info'!$C$22-(T401+'Test Info and Baseline Info'!$G$5*(90-'Test Data'!U401)))/((T401+'Test Info and Baseline Info'!$G$5*(90-'Test Data'!U401))-'Test Data'!Y401))</f>
        <v>13.669692280344437</v>
      </c>
    </row>
    <row r="402" spans="1:27">
      <c r="A402" s="15">
        <v>40.1</v>
      </c>
      <c r="B402">
        <f>'Raw Data SWRI Format'!L402</f>
        <v>1800</v>
      </c>
      <c r="C402">
        <f>'Raw Data SWRI Format'!Y402</f>
        <v>90</v>
      </c>
      <c r="D402">
        <f>'Raw Data SWRI Format'!AB402</f>
        <v>25.1</v>
      </c>
      <c r="E402" s="44">
        <f>'Raw Data SWRI Format'!AD402</f>
        <v>39.5</v>
      </c>
      <c r="F402" s="44">
        <f>'Raw Data SWRI Format'!AG402</f>
        <v>998.9</v>
      </c>
      <c r="G402">
        <f>'Raw Data SWRI Format'!AC402</f>
        <v>39.9</v>
      </c>
      <c r="H402">
        <f>'Raw Data SWRI Format'!AA402</f>
        <v>90</v>
      </c>
      <c r="I402">
        <f>'Raw Data SWRI Format'!AE402</f>
        <v>95.3</v>
      </c>
      <c r="J402">
        <f>'Raw Data SWRI Format'!X402</f>
        <v>96</v>
      </c>
      <c r="K402">
        <f>'Raw Data SWRI Format'!AP402</f>
        <v>98.6</v>
      </c>
      <c r="L402">
        <f>'Raw Data SWRI Format'!N402</f>
        <v>113.83</v>
      </c>
      <c r="M402" s="44">
        <f>'Raw Data SWRI Format'!M402</f>
        <v>17</v>
      </c>
      <c r="N402">
        <f>'Raw Data SWRI Format'!V402</f>
        <v>21.5</v>
      </c>
      <c r="O402">
        <f>'Raw Data SWRI Format'!O402</f>
        <v>595.9</v>
      </c>
      <c r="P402">
        <f>'Raw Data SWRI Format'!P402</f>
        <v>367.8</v>
      </c>
      <c r="Q402">
        <f>'Raw Data SWRI Format'!T402</f>
        <v>100.4</v>
      </c>
      <c r="R402">
        <f>'Raw Data SWRI Format'!U402</f>
        <v>5.4</v>
      </c>
      <c r="S402">
        <f>'Raw Data SWRI Format'!AQ402</f>
        <v>103</v>
      </c>
      <c r="T402">
        <f>'Raw Data SWRI Format'!AH402</f>
        <v>0.72601000000000004</v>
      </c>
      <c r="U402">
        <f>'Raw Data SWRI Format'!AI402</f>
        <v>90</v>
      </c>
      <c r="V402">
        <f>'Raw Data SWRI Format'!AL402</f>
        <v>83.9</v>
      </c>
      <c r="W402">
        <f>'Raw Data SWRI Format'!AJ402</f>
        <v>1.5</v>
      </c>
      <c r="X402">
        <f>'Raw Data SWRI Format'!AM402</f>
        <v>0.72589999999999999</v>
      </c>
      <c r="Y402">
        <f>'Raw Data SWRI Format'!AK402</f>
        <v>8.0500000000000005E-4</v>
      </c>
      <c r="Z402" s="33">
        <f>100*(('Test Info and Baseline Info'!$C$20-'Test Data'!X402)/('Test Data'!X402-'Test Data'!Y402))</f>
        <v>13.933346664919776</v>
      </c>
      <c r="AA402" s="33">
        <f>100*(('Test Info and Baseline Info'!$C$22-(T402+'Test Info and Baseline Info'!$G$5*(90-'Test Data'!U402)))/((T402+'Test Info and Baseline Info'!$G$5*(90-'Test Data'!U402))-'Test Data'!Y402))</f>
        <v>13.746457898111558</v>
      </c>
    </row>
    <row r="403" spans="1:27">
      <c r="A403" s="15">
        <v>40.200000000000003</v>
      </c>
      <c r="B403">
        <f>'Raw Data SWRI Format'!L403</f>
        <v>1799</v>
      </c>
      <c r="C403">
        <f>'Raw Data SWRI Format'!Y403</f>
        <v>90</v>
      </c>
      <c r="D403">
        <f>'Raw Data SWRI Format'!AB403</f>
        <v>25</v>
      </c>
      <c r="E403" s="44">
        <f>'Raw Data SWRI Format'!AD403</f>
        <v>42.6</v>
      </c>
      <c r="F403" s="44">
        <f>'Raw Data SWRI Format'!AG403</f>
        <v>998.9</v>
      </c>
      <c r="G403">
        <f>'Raw Data SWRI Format'!AC403</f>
        <v>40</v>
      </c>
      <c r="H403">
        <f>'Raw Data SWRI Format'!AA403</f>
        <v>90</v>
      </c>
      <c r="I403">
        <f>'Raw Data SWRI Format'!AE403</f>
        <v>95.4</v>
      </c>
      <c r="J403">
        <f>'Raw Data SWRI Format'!X403</f>
        <v>96</v>
      </c>
      <c r="K403">
        <f>'Raw Data SWRI Format'!AP403</f>
        <v>98.7</v>
      </c>
      <c r="L403">
        <f>'Raw Data SWRI Format'!N403</f>
        <v>111.42</v>
      </c>
      <c r="M403" s="44">
        <f>'Raw Data SWRI Format'!M403</f>
        <v>17.3</v>
      </c>
      <c r="N403">
        <f>'Raw Data SWRI Format'!V403</f>
        <v>21.6</v>
      </c>
      <c r="O403">
        <f>'Raw Data SWRI Format'!O403</f>
        <v>594</v>
      </c>
      <c r="P403">
        <f>'Raw Data SWRI Format'!P403</f>
        <v>367.9</v>
      </c>
      <c r="Q403">
        <f>'Raw Data SWRI Format'!T403</f>
        <v>100.5</v>
      </c>
      <c r="R403">
        <f>'Raw Data SWRI Format'!U403</f>
        <v>5.3</v>
      </c>
      <c r="S403">
        <f>'Raw Data SWRI Format'!AQ403</f>
        <v>102.9</v>
      </c>
      <c r="T403">
        <f>'Raw Data SWRI Format'!AH403</f>
        <v>0.72601000000000004</v>
      </c>
      <c r="U403">
        <f>'Raw Data SWRI Format'!AI403</f>
        <v>90</v>
      </c>
      <c r="V403">
        <f>'Raw Data SWRI Format'!AL403</f>
        <v>84</v>
      </c>
      <c r="W403">
        <f>'Raw Data SWRI Format'!AJ403</f>
        <v>1.494</v>
      </c>
      <c r="X403">
        <f>'Raw Data SWRI Format'!AM403</f>
        <v>0.72599999999999998</v>
      </c>
      <c r="Y403">
        <f>'Raw Data SWRI Format'!AK403</f>
        <v>8.0599999999999997E-4</v>
      </c>
      <c r="Z403" s="33">
        <f>100*(('Test Info and Baseline Info'!$C$20-'Test Data'!X403)/('Test Data'!X403-'Test Data'!Y403))</f>
        <v>13.917655137797622</v>
      </c>
      <c r="AA403" s="33">
        <f>100*(('Test Info and Baseline Info'!$C$22-(T403+'Test Info and Baseline Info'!$G$5*(90-'Test Data'!U403)))/((T403+'Test Info and Baseline Info'!$G$5*(90-'Test Data'!U403))-'Test Data'!Y403))</f>
        <v>13.746476853409515</v>
      </c>
    </row>
    <row r="404" spans="1:27">
      <c r="A404" s="15">
        <v>40.299999999999997</v>
      </c>
      <c r="B404">
        <f>'Raw Data SWRI Format'!L404</f>
        <v>1800</v>
      </c>
      <c r="C404">
        <f>'Raw Data SWRI Format'!Y404</f>
        <v>89.9</v>
      </c>
      <c r="D404">
        <f>'Raw Data SWRI Format'!AB404</f>
        <v>24.7</v>
      </c>
      <c r="E404" s="44">
        <f>'Raw Data SWRI Format'!AD404</f>
        <v>39.9</v>
      </c>
      <c r="F404" s="44">
        <f>'Raw Data SWRI Format'!AG404</f>
        <v>998.9</v>
      </c>
      <c r="G404">
        <f>'Raw Data SWRI Format'!AC404</f>
        <v>40</v>
      </c>
      <c r="H404">
        <f>'Raw Data SWRI Format'!AA404</f>
        <v>90</v>
      </c>
      <c r="I404">
        <f>'Raw Data SWRI Format'!AE404</f>
        <v>95.2</v>
      </c>
      <c r="J404">
        <f>'Raw Data SWRI Format'!X404</f>
        <v>96</v>
      </c>
      <c r="K404">
        <f>'Raw Data SWRI Format'!AP404</f>
        <v>98.7</v>
      </c>
      <c r="L404">
        <f>'Raw Data SWRI Format'!N404</f>
        <v>111.57</v>
      </c>
      <c r="M404" s="44">
        <f>'Raw Data SWRI Format'!M404</f>
        <v>18.600000000000001</v>
      </c>
      <c r="N404">
        <f>'Raw Data SWRI Format'!V404</f>
        <v>21.6</v>
      </c>
      <c r="O404">
        <f>'Raw Data SWRI Format'!O404</f>
        <v>593.9</v>
      </c>
      <c r="P404">
        <f>'Raw Data SWRI Format'!P404</f>
        <v>368.9</v>
      </c>
      <c r="Q404">
        <f>'Raw Data SWRI Format'!T404</f>
        <v>100.4</v>
      </c>
      <c r="R404">
        <f>'Raw Data SWRI Format'!U404</f>
        <v>5.3</v>
      </c>
      <c r="S404">
        <f>'Raw Data SWRI Format'!AQ404</f>
        <v>103.2</v>
      </c>
      <c r="T404">
        <f>'Raw Data SWRI Format'!AH404</f>
        <v>0.72601000000000004</v>
      </c>
      <c r="U404">
        <f>'Raw Data SWRI Format'!AI404</f>
        <v>90</v>
      </c>
      <c r="V404">
        <f>'Raw Data SWRI Format'!AL404</f>
        <v>83.9</v>
      </c>
      <c r="W404">
        <f>'Raw Data SWRI Format'!AJ404</f>
        <v>1.5</v>
      </c>
      <c r="X404">
        <f>'Raw Data SWRI Format'!AM404</f>
        <v>0.72599999999999998</v>
      </c>
      <c r="Y404">
        <f>'Raw Data SWRI Format'!AK404</f>
        <v>8.0500000000000005E-4</v>
      </c>
      <c r="Z404" s="33">
        <f>100*(('Test Info and Baseline Info'!$C$20-'Test Data'!X404)/('Test Data'!X404-'Test Data'!Y404))</f>
        <v>13.917635946193792</v>
      </c>
      <c r="AA404" s="33">
        <f>100*(('Test Info and Baseline Info'!$C$22-(T404+'Test Info and Baseline Info'!$G$5*(90-'Test Data'!U404)))/((T404+'Test Info and Baseline Info'!$G$5*(90-'Test Data'!U404))-'Test Data'!Y404))</f>
        <v>13.746457898111558</v>
      </c>
    </row>
    <row r="405" spans="1:27">
      <c r="A405" s="15">
        <v>40.4</v>
      </c>
      <c r="B405">
        <f>'Raw Data SWRI Format'!L405</f>
        <v>1800</v>
      </c>
      <c r="C405">
        <f>'Raw Data SWRI Format'!Y405</f>
        <v>90</v>
      </c>
      <c r="D405">
        <f>'Raw Data SWRI Format'!AB405</f>
        <v>24.8</v>
      </c>
      <c r="E405" s="44">
        <f>'Raw Data SWRI Format'!AD405</f>
        <v>38.799999999999997</v>
      </c>
      <c r="F405" s="44">
        <f>'Raw Data SWRI Format'!AG405</f>
        <v>998.9</v>
      </c>
      <c r="G405">
        <f>'Raw Data SWRI Format'!AC405</f>
        <v>40.299999999999997</v>
      </c>
      <c r="H405">
        <f>'Raw Data SWRI Format'!AA405</f>
        <v>90</v>
      </c>
      <c r="I405">
        <f>'Raw Data SWRI Format'!AE405</f>
        <v>95.4</v>
      </c>
      <c r="J405">
        <f>'Raw Data SWRI Format'!X405</f>
        <v>96</v>
      </c>
      <c r="K405">
        <f>'Raw Data SWRI Format'!AP405</f>
        <v>98.7</v>
      </c>
      <c r="L405">
        <f>'Raw Data SWRI Format'!N405</f>
        <v>110.58</v>
      </c>
      <c r="M405" s="44">
        <f>'Raw Data SWRI Format'!M405</f>
        <v>17.399999999999999</v>
      </c>
      <c r="N405">
        <f>'Raw Data SWRI Format'!V405</f>
        <v>21.6</v>
      </c>
      <c r="O405">
        <f>'Raw Data SWRI Format'!O405</f>
        <v>576</v>
      </c>
      <c r="P405">
        <f>'Raw Data SWRI Format'!P405</f>
        <v>368.5</v>
      </c>
      <c r="Q405">
        <f>'Raw Data SWRI Format'!T405</f>
        <v>100.5</v>
      </c>
      <c r="R405">
        <f>'Raw Data SWRI Format'!U405</f>
        <v>5.4</v>
      </c>
      <c r="S405">
        <f>'Raw Data SWRI Format'!AQ405</f>
        <v>103</v>
      </c>
      <c r="T405">
        <f>'Raw Data SWRI Format'!AH405</f>
        <v>0.72565000000000002</v>
      </c>
      <c r="U405">
        <f>'Raw Data SWRI Format'!AI405</f>
        <v>90</v>
      </c>
      <c r="V405">
        <f>'Raw Data SWRI Format'!AL405</f>
        <v>84.1</v>
      </c>
      <c r="W405">
        <f>'Raw Data SWRI Format'!AJ405</f>
        <v>1.5</v>
      </c>
      <c r="X405">
        <f>'Raw Data SWRI Format'!AM405</f>
        <v>0.72570000000000001</v>
      </c>
      <c r="Y405">
        <f>'Raw Data SWRI Format'!AK405</f>
        <v>8.0699999999999999E-4</v>
      </c>
      <c r="Z405" s="33">
        <f>100*(('Test Info and Baseline Info'!$C$20-'Test Data'!X405)/('Test Data'!X405-'Test Data'!Y405))</f>
        <v>13.964819635449652</v>
      </c>
      <c r="AA405" s="33">
        <f>100*(('Test Info and Baseline Info'!$C$22-(T405+'Test Info and Baseline Info'!$G$5*(90-'Test Data'!U405)))/((T405+'Test Info and Baseline Info'!$G$5*(90-'Test Data'!U405))-'Test Data'!Y405))</f>
        <v>13.80298906107943</v>
      </c>
    </row>
    <row r="406" spans="1:27">
      <c r="A406" s="15">
        <v>40.5</v>
      </c>
      <c r="B406">
        <f>'Raw Data SWRI Format'!L406</f>
        <v>1800</v>
      </c>
      <c r="C406">
        <f>'Raw Data SWRI Format'!Y406</f>
        <v>90.1</v>
      </c>
      <c r="D406">
        <f>'Raw Data SWRI Format'!AB406</f>
        <v>25.2</v>
      </c>
      <c r="E406" s="44">
        <f>'Raw Data SWRI Format'!AD406</f>
        <v>41.5</v>
      </c>
      <c r="F406" s="44">
        <f>'Raw Data SWRI Format'!AG406</f>
        <v>998.9</v>
      </c>
      <c r="G406">
        <f>'Raw Data SWRI Format'!AC406</f>
        <v>40</v>
      </c>
      <c r="H406">
        <f>'Raw Data SWRI Format'!AA406</f>
        <v>90.1</v>
      </c>
      <c r="I406">
        <f>'Raw Data SWRI Format'!AE406</f>
        <v>95.4</v>
      </c>
      <c r="J406">
        <f>'Raw Data SWRI Format'!X406</f>
        <v>96</v>
      </c>
      <c r="K406">
        <f>'Raw Data SWRI Format'!AP406</f>
        <v>98.6</v>
      </c>
      <c r="L406">
        <f>'Raw Data SWRI Format'!N406</f>
        <v>113.75</v>
      </c>
      <c r="M406" s="44">
        <f>'Raw Data SWRI Format'!M406</f>
        <v>18.100000000000001</v>
      </c>
      <c r="N406">
        <f>'Raw Data SWRI Format'!V406</f>
        <v>21.7</v>
      </c>
      <c r="O406">
        <f>'Raw Data SWRI Format'!O406</f>
        <v>596.5</v>
      </c>
      <c r="P406">
        <f>'Raw Data SWRI Format'!P406</f>
        <v>367.8</v>
      </c>
      <c r="Q406">
        <f>'Raw Data SWRI Format'!T406</f>
        <v>100.5</v>
      </c>
      <c r="R406">
        <f>'Raw Data SWRI Format'!U406</f>
        <v>5.3</v>
      </c>
      <c r="S406">
        <f>'Raw Data SWRI Format'!AQ406</f>
        <v>103.1</v>
      </c>
      <c r="T406">
        <f>'Raw Data SWRI Format'!AH406</f>
        <v>0.72613000000000005</v>
      </c>
      <c r="U406">
        <f>'Raw Data SWRI Format'!AI406</f>
        <v>90</v>
      </c>
      <c r="V406">
        <f>'Raw Data SWRI Format'!AL406</f>
        <v>84.1</v>
      </c>
      <c r="W406">
        <f>'Raw Data SWRI Format'!AJ406</f>
        <v>1.5009999999999999</v>
      </c>
      <c r="X406">
        <f>'Raw Data SWRI Format'!AM406</f>
        <v>0.72609999999999997</v>
      </c>
      <c r="Y406">
        <f>'Raw Data SWRI Format'!AK406</f>
        <v>8.0599999999999997E-4</v>
      </c>
      <c r="Z406" s="33">
        <f>100*(('Test Info and Baseline Info'!$C$20-'Test Data'!X406)/('Test Data'!X406-'Test Data'!Y406))</f>
        <v>13.901948726998995</v>
      </c>
      <c r="AA406" s="33">
        <f>100*(('Test Info and Baseline Info'!$C$22-(T406+'Test Info and Baseline Info'!$G$5*(90-'Test Data'!U406)))/((T406+'Test Info and Baseline Info'!$G$5*(90-'Test Data'!U406))-'Test Data'!Y406))</f>
        <v>13.727658260308488</v>
      </c>
    </row>
    <row r="407" spans="1:27">
      <c r="A407" s="15">
        <v>40.6</v>
      </c>
      <c r="B407">
        <f>'Raw Data SWRI Format'!L407</f>
        <v>1800</v>
      </c>
      <c r="C407">
        <f>'Raw Data SWRI Format'!Y407</f>
        <v>90</v>
      </c>
      <c r="D407">
        <f>'Raw Data SWRI Format'!AB407</f>
        <v>25.1</v>
      </c>
      <c r="E407" s="44">
        <f>'Raw Data SWRI Format'!AD407</f>
        <v>39</v>
      </c>
      <c r="F407" s="44">
        <f>'Raw Data SWRI Format'!AG407</f>
        <v>998.9</v>
      </c>
      <c r="G407">
        <f>'Raw Data SWRI Format'!AC407</f>
        <v>40</v>
      </c>
      <c r="H407">
        <f>'Raw Data SWRI Format'!AA407</f>
        <v>89.9</v>
      </c>
      <c r="I407">
        <f>'Raw Data SWRI Format'!AE407</f>
        <v>95.3</v>
      </c>
      <c r="J407">
        <f>'Raw Data SWRI Format'!X407</f>
        <v>96</v>
      </c>
      <c r="K407">
        <f>'Raw Data SWRI Format'!AP407</f>
        <v>98.7</v>
      </c>
      <c r="L407">
        <f>'Raw Data SWRI Format'!N407</f>
        <v>112.05</v>
      </c>
      <c r="M407" s="44">
        <f>'Raw Data SWRI Format'!M407</f>
        <v>17.600000000000001</v>
      </c>
      <c r="N407">
        <f>'Raw Data SWRI Format'!V407</f>
        <v>21.5</v>
      </c>
      <c r="O407">
        <f>'Raw Data SWRI Format'!O407</f>
        <v>588.70000000000005</v>
      </c>
      <c r="P407">
        <f>'Raw Data SWRI Format'!P407</f>
        <v>368.2</v>
      </c>
      <c r="Q407">
        <f>'Raw Data SWRI Format'!T407</f>
        <v>100.4</v>
      </c>
      <c r="R407">
        <f>'Raw Data SWRI Format'!U407</f>
        <v>5.3</v>
      </c>
      <c r="S407">
        <f>'Raw Data SWRI Format'!AQ407</f>
        <v>103</v>
      </c>
      <c r="T407">
        <f>'Raw Data SWRI Format'!AH407</f>
        <v>0.72606999999999999</v>
      </c>
      <c r="U407">
        <f>'Raw Data SWRI Format'!AI407</f>
        <v>90</v>
      </c>
      <c r="V407">
        <f>'Raw Data SWRI Format'!AL407</f>
        <v>84.1</v>
      </c>
      <c r="W407">
        <f>'Raw Data SWRI Format'!AJ407</f>
        <v>1.5009999999999999</v>
      </c>
      <c r="X407">
        <f>'Raw Data SWRI Format'!AM407</f>
        <v>0.72599999999999998</v>
      </c>
      <c r="Y407">
        <f>'Raw Data SWRI Format'!AK407</f>
        <v>8.0699999999999999E-4</v>
      </c>
      <c r="Z407" s="33">
        <f>100*(('Test Info and Baseline Info'!$C$20-'Test Data'!X407)/('Test Data'!X407-'Test Data'!Y407))</f>
        <v>13.917674329454377</v>
      </c>
      <c r="AA407" s="33">
        <f>100*(('Test Info and Baseline Info'!$C$22-(T407+'Test Info and Baseline Info'!$G$5*(90-'Test Data'!U407)))/((T407+'Test Info and Baseline Info'!$G$5*(90-'Test Data'!U407))-'Test Data'!Y407))</f>
        <v>13.737085719249432</v>
      </c>
    </row>
    <row r="408" spans="1:27">
      <c r="A408" s="15">
        <v>40.700000000000003</v>
      </c>
      <c r="B408">
        <f>'Raw Data SWRI Format'!L408</f>
        <v>1800</v>
      </c>
      <c r="C408">
        <f>'Raw Data SWRI Format'!Y408</f>
        <v>90</v>
      </c>
      <c r="D408">
        <f>'Raw Data SWRI Format'!AB408</f>
        <v>25</v>
      </c>
      <c r="E408" s="44">
        <f>'Raw Data SWRI Format'!AD408</f>
        <v>40</v>
      </c>
      <c r="F408" s="44">
        <f>'Raw Data SWRI Format'!AG408</f>
        <v>998.9</v>
      </c>
      <c r="G408">
        <f>'Raw Data SWRI Format'!AC408</f>
        <v>40</v>
      </c>
      <c r="H408">
        <f>'Raw Data SWRI Format'!AA408</f>
        <v>90</v>
      </c>
      <c r="I408">
        <f>'Raw Data SWRI Format'!AE408</f>
        <v>95.3</v>
      </c>
      <c r="J408">
        <f>'Raw Data SWRI Format'!X408</f>
        <v>96</v>
      </c>
      <c r="K408">
        <f>'Raw Data SWRI Format'!AP408</f>
        <v>98.7</v>
      </c>
      <c r="L408">
        <f>'Raw Data SWRI Format'!N408</f>
        <v>114.29</v>
      </c>
      <c r="M408" s="44">
        <f>'Raw Data SWRI Format'!M408</f>
        <v>17.5</v>
      </c>
      <c r="N408">
        <f>'Raw Data SWRI Format'!V408</f>
        <v>21.6</v>
      </c>
      <c r="O408">
        <f>'Raw Data SWRI Format'!O408</f>
        <v>594.5</v>
      </c>
      <c r="P408">
        <f>'Raw Data SWRI Format'!P408</f>
        <v>367.4</v>
      </c>
      <c r="Q408">
        <f>'Raw Data SWRI Format'!T408</f>
        <v>100.4</v>
      </c>
      <c r="R408">
        <f>'Raw Data SWRI Format'!U408</f>
        <v>5.3</v>
      </c>
      <c r="S408">
        <f>'Raw Data SWRI Format'!AQ408</f>
        <v>102.9</v>
      </c>
      <c r="T408">
        <f>'Raw Data SWRI Format'!AH408</f>
        <v>0.72692999999999997</v>
      </c>
      <c r="U408">
        <f>'Raw Data SWRI Format'!AI408</f>
        <v>89.9</v>
      </c>
      <c r="V408">
        <f>'Raw Data SWRI Format'!AL408</f>
        <v>83.8</v>
      </c>
      <c r="W408">
        <f>'Raw Data SWRI Format'!AJ408</f>
        <v>1.5009999999999999</v>
      </c>
      <c r="X408">
        <f>'Raw Data SWRI Format'!AM408</f>
        <v>0.7268</v>
      </c>
      <c r="Y408">
        <f>'Raw Data SWRI Format'!AK408</f>
        <v>8.0400000000000003E-4</v>
      </c>
      <c r="Z408" s="33">
        <f>100*(('Test Info and Baseline Info'!$C$20-'Test Data'!X408)/('Test Data'!X408-'Test Data'!Y408))</f>
        <v>13.792087008743859</v>
      </c>
      <c r="AA408" s="33">
        <f>100*(('Test Info and Baseline Info'!$C$22-(T408+'Test Info and Baseline Info'!$G$5*(90-'Test Data'!U408)))/((T408+'Test Info and Baseline Info'!$G$5*(90-'Test Data'!U408))-'Test Data'!Y408))</f>
        <v>13.612073478600342</v>
      </c>
    </row>
    <row r="409" spans="1:27">
      <c r="A409" s="15">
        <v>40.799999999999997</v>
      </c>
      <c r="B409">
        <f>'Raw Data SWRI Format'!L409</f>
        <v>1800</v>
      </c>
      <c r="C409">
        <f>'Raw Data SWRI Format'!Y409</f>
        <v>90</v>
      </c>
      <c r="D409">
        <f>'Raw Data SWRI Format'!AB409</f>
        <v>24.9</v>
      </c>
      <c r="E409" s="44">
        <f>'Raw Data SWRI Format'!AD409</f>
        <v>39.6</v>
      </c>
      <c r="F409" s="44">
        <f>'Raw Data SWRI Format'!AG409</f>
        <v>998.9</v>
      </c>
      <c r="G409">
        <f>'Raw Data SWRI Format'!AC409</f>
        <v>40</v>
      </c>
      <c r="H409">
        <f>'Raw Data SWRI Format'!AA409</f>
        <v>89.9</v>
      </c>
      <c r="I409">
        <f>'Raw Data SWRI Format'!AE409</f>
        <v>95.3</v>
      </c>
      <c r="J409">
        <f>'Raw Data SWRI Format'!X409</f>
        <v>96</v>
      </c>
      <c r="K409">
        <f>'Raw Data SWRI Format'!AP409</f>
        <v>98.7</v>
      </c>
      <c r="L409">
        <f>'Raw Data SWRI Format'!N409</f>
        <v>113.01</v>
      </c>
      <c r="M409" s="44">
        <f>'Raw Data SWRI Format'!M409</f>
        <v>18.100000000000001</v>
      </c>
      <c r="N409">
        <f>'Raw Data SWRI Format'!V409</f>
        <v>21.5</v>
      </c>
      <c r="O409">
        <f>'Raw Data SWRI Format'!O409</f>
        <v>595.5</v>
      </c>
      <c r="P409">
        <f>'Raw Data SWRI Format'!P409</f>
        <v>368.7</v>
      </c>
      <c r="Q409">
        <f>'Raw Data SWRI Format'!T409</f>
        <v>100.3</v>
      </c>
      <c r="R409">
        <f>'Raw Data SWRI Format'!U409</f>
        <v>5.3</v>
      </c>
      <c r="S409">
        <f>'Raw Data SWRI Format'!AQ409</f>
        <v>103.2</v>
      </c>
      <c r="T409">
        <f>'Raw Data SWRI Format'!AH409</f>
        <v>0.72601000000000004</v>
      </c>
      <c r="U409">
        <f>'Raw Data SWRI Format'!AI409</f>
        <v>90</v>
      </c>
      <c r="V409">
        <f>'Raw Data SWRI Format'!AL409</f>
        <v>84.3</v>
      </c>
      <c r="W409">
        <f>'Raw Data SWRI Format'!AJ409</f>
        <v>1.504</v>
      </c>
      <c r="X409">
        <f>'Raw Data SWRI Format'!AM409</f>
        <v>0.72599999999999998</v>
      </c>
      <c r="Y409">
        <f>'Raw Data SWRI Format'!AK409</f>
        <v>8.0900000000000004E-4</v>
      </c>
      <c r="Z409" s="33">
        <f>100*(('Test Info and Baseline Info'!$C$20-'Test Data'!X409)/('Test Data'!X409-'Test Data'!Y409))</f>
        <v>13.917712712926672</v>
      </c>
      <c r="AA409" s="33">
        <f>100*(('Test Info and Baseline Info'!$C$22-(T409+'Test Info and Baseline Info'!$G$5*(90-'Test Data'!U409)))/((T409+'Test Info and Baseline Info'!$G$5*(90-'Test Data'!U409))-'Test Data'!Y409))</f>
        <v>13.746533719617036</v>
      </c>
    </row>
    <row r="410" spans="1:27">
      <c r="A410" s="15">
        <v>40.9</v>
      </c>
      <c r="B410">
        <f>'Raw Data SWRI Format'!L410</f>
        <v>1800</v>
      </c>
      <c r="C410">
        <f>'Raw Data SWRI Format'!Y410</f>
        <v>90</v>
      </c>
      <c r="D410">
        <f>'Raw Data SWRI Format'!AB410</f>
        <v>24.9</v>
      </c>
      <c r="E410" s="44">
        <f>'Raw Data SWRI Format'!AD410</f>
        <v>40.1</v>
      </c>
      <c r="F410" s="44">
        <f>'Raw Data SWRI Format'!AG410</f>
        <v>998.9</v>
      </c>
      <c r="G410">
        <f>'Raw Data SWRI Format'!AC410</f>
        <v>40.1</v>
      </c>
      <c r="H410">
        <f>'Raw Data SWRI Format'!AA410</f>
        <v>90</v>
      </c>
      <c r="I410">
        <f>'Raw Data SWRI Format'!AE410</f>
        <v>95.3</v>
      </c>
      <c r="J410">
        <f>'Raw Data SWRI Format'!X410</f>
        <v>96</v>
      </c>
      <c r="K410">
        <f>'Raw Data SWRI Format'!AP410</f>
        <v>98.7</v>
      </c>
      <c r="L410">
        <f>'Raw Data SWRI Format'!N410</f>
        <v>113.69</v>
      </c>
      <c r="M410" s="44">
        <f>'Raw Data SWRI Format'!M410</f>
        <v>17.399999999999999</v>
      </c>
      <c r="N410">
        <f>'Raw Data SWRI Format'!V410</f>
        <v>21.7</v>
      </c>
      <c r="O410">
        <f>'Raw Data SWRI Format'!O410</f>
        <v>596.4</v>
      </c>
      <c r="P410">
        <f>'Raw Data SWRI Format'!P410</f>
        <v>368.2</v>
      </c>
      <c r="Q410">
        <f>'Raw Data SWRI Format'!T410</f>
        <v>100.5</v>
      </c>
      <c r="R410">
        <f>'Raw Data SWRI Format'!U410</f>
        <v>5.3</v>
      </c>
      <c r="S410">
        <f>'Raw Data SWRI Format'!AQ410</f>
        <v>103</v>
      </c>
      <c r="T410">
        <f>'Raw Data SWRI Format'!AH410</f>
        <v>0.72687000000000002</v>
      </c>
      <c r="U410">
        <f>'Raw Data SWRI Format'!AI410</f>
        <v>90.1</v>
      </c>
      <c r="V410">
        <f>'Raw Data SWRI Format'!AL410</f>
        <v>84</v>
      </c>
      <c r="W410">
        <f>'Raw Data SWRI Format'!AJ410</f>
        <v>1.5069999999999999</v>
      </c>
      <c r="X410">
        <f>'Raw Data SWRI Format'!AM410</f>
        <v>0.72689999999999999</v>
      </c>
      <c r="Y410">
        <f>'Raw Data SWRI Format'!AK410</f>
        <v>8.0599999999999997E-4</v>
      </c>
      <c r="Z410" s="33">
        <f>100*(('Test Info and Baseline Info'!$C$20-'Test Data'!X410)/('Test Data'!X410-'Test Data'!Y410))</f>
        <v>13.776453186502033</v>
      </c>
      <c r="AA410" s="33">
        <f>100*(('Test Info and Baseline Info'!$C$22-(T410+'Test Info and Baseline Info'!$G$5*(90-'Test Data'!U410)))/((T410+'Test Info and Baseline Info'!$G$5*(90-'Test Data'!U410))-'Test Data'!Y410))</f>
        <v>13.601996740334974</v>
      </c>
    </row>
    <row r="411" spans="1:27">
      <c r="A411" s="15">
        <v>41</v>
      </c>
      <c r="B411">
        <f>'Raw Data SWRI Format'!L411</f>
        <v>1800</v>
      </c>
      <c r="C411">
        <f>'Raw Data SWRI Format'!Y411</f>
        <v>90</v>
      </c>
      <c r="D411">
        <f>'Raw Data SWRI Format'!AB411</f>
        <v>24.9</v>
      </c>
      <c r="E411" s="44">
        <f>'Raw Data SWRI Format'!AD411</f>
        <v>39.6</v>
      </c>
      <c r="F411" s="44">
        <f>'Raw Data SWRI Format'!AG411</f>
        <v>998.9</v>
      </c>
      <c r="G411">
        <f>'Raw Data SWRI Format'!AC411</f>
        <v>40</v>
      </c>
      <c r="H411">
        <f>'Raw Data SWRI Format'!AA411</f>
        <v>90</v>
      </c>
      <c r="I411">
        <f>'Raw Data SWRI Format'!AE411</f>
        <v>95.4</v>
      </c>
      <c r="J411">
        <f>'Raw Data SWRI Format'!X411</f>
        <v>96</v>
      </c>
      <c r="K411">
        <f>'Raw Data SWRI Format'!AP411</f>
        <v>98.7</v>
      </c>
      <c r="L411">
        <f>'Raw Data SWRI Format'!N411</f>
        <v>111.78</v>
      </c>
      <c r="M411" s="44">
        <f>'Raw Data SWRI Format'!M411</f>
        <v>17.100000000000001</v>
      </c>
      <c r="N411">
        <f>'Raw Data SWRI Format'!V411</f>
        <v>21.6</v>
      </c>
      <c r="O411">
        <f>'Raw Data SWRI Format'!O411</f>
        <v>595.9</v>
      </c>
      <c r="P411">
        <f>'Raw Data SWRI Format'!P411</f>
        <v>368.3</v>
      </c>
      <c r="Q411">
        <f>'Raw Data SWRI Format'!T411</f>
        <v>100.3</v>
      </c>
      <c r="R411">
        <f>'Raw Data SWRI Format'!U411</f>
        <v>5.3</v>
      </c>
      <c r="S411">
        <f>'Raw Data SWRI Format'!AQ411</f>
        <v>103.1</v>
      </c>
      <c r="T411">
        <f>'Raw Data SWRI Format'!AH411</f>
        <v>0.72662000000000004</v>
      </c>
      <c r="U411">
        <f>'Raw Data SWRI Format'!AI411</f>
        <v>89.9</v>
      </c>
      <c r="V411">
        <f>'Raw Data SWRI Format'!AL411</f>
        <v>84</v>
      </c>
      <c r="W411">
        <f>'Raw Data SWRI Format'!AJ411</f>
        <v>1.504</v>
      </c>
      <c r="X411">
        <f>'Raw Data SWRI Format'!AM411</f>
        <v>0.72660000000000002</v>
      </c>
      <c r="Y411">
        <f>'Raw Data SWRI Format'!AK411</f>
        <v>8.0599999999999997E-4</v>
      </c>
      <c r="Z411" s="33">
        <f>100*(('Test Info and Baseline Info'!$C$20-'Test Data'!X411)/('Test Data'!X411-'Test Data'!Y411))</f>
        <v>13.823481593950904</v>
      </c>
      <c r="AA411" s="33">
        <f>100*(('Test Info and Baseline Info'!$C$22-(T411+'Test Info and Baseline Info'!$G$5*(90-'Test Data'!U411)))/((T411+'Test Info and Baseline Info'!$G$5*(90-'Test Data'!U411))-'Test Data'!Y411))</f>
        <v>13.660639631412685</v>
      </c>
    </row>
    <row r="412" spans="1:27">
      <c r="A412" s="15">
        <v>41.1</v>
      </c>
      <c r="B412">
        <f>'Raw Data SWRI Format'!L412</f>
        <v>1800</v>
      </c>
      <c r="C412">
        <f>'Raw Data SWRI Format'!Y412</f>
        <v>90</v>
      </c>
      <c r="D412">
        <f>'Raw Data SWRI Format'!AB412</f>
        <v>24.9</v>
      </c>
      <c r="E412" s="44">
        <f>'Raw Data SWRI Format'!AD412</f>
        <v>40.200000000000003</v>
      </c>
      <c r="F412" s="44">
        <f>'Raw Data SWRI Format'!AG412</f>
        <v>998.9</v>
      </c>
      <c r="G412">
        <f>'Raw Data SWRI Format'!AC412</f>
        <v>40</v>
      </c>
      <c r="H412">
        <f>'Raw Data SWRI Format'!AA412</f>
        <v>90</v>
      </c>
      <c r="I412">
        <f>'Raw Data SWRI Format'!AE412</f>
        <v>95.4</v>
      </c>
      <c r="J412">
        <f>'Raw Data SWRI Format'!X412</f>
        <v>96</v>
      </c>
      <c r="K412">
        <f>'Raw Data SWRI Format'!AP412</f>
        <v>98.7</v>
      </c>
      <c r="L412">
        <f>'Raw Data SWRI Format'!N412</f>
        <v>113.59</v>
      </c>
      <c r="M412" s="44">
        <f>'Raw Data SWRI Format'!M412</f>
        <v>16.600000000000001</v>
      </c>
      <c r="N412">
        <f>'Raw Data SWRI Format'!V412</f>
        <v>21.6</v>
      </c>
      <c r="O412">
        <f>'Raw Data SWRI Format'!O412</f>
        <v>596.6</v>
      </c>
      <c r="P412">
        <f>'Raw Data SWRI Format'!P412</f>
        <v>367.7</v>
      </c>
      <c r="Q412">
        <f>'Raw Data SWRI Format'!T412</f>
        <v>100.5</v>
      </c>
      <c r="R412">
        <f>'Raw Data SWRI Format'!U412</f>
        <v>5.3</v>
      </c>
      <c r="S412">
        <f>'Raw Data SWRI Format'!AQ412</f>
        <v>103</v>
      </c>
      <c r="T412">
        <f>'Raw Data SWRI Format'!AH412</f>
        <v>0.72650000000000003</v>
      </c>
      <c r="U412">
        <f>'Raw Data SWRI Format'!AI412</f>
        <v>90.1</v>
      </c>
      <c r="V412">
        <f>'Raw Data SWRI Format'!AL412</f>
        <v>84</v>
      </c>
      <c r="W412">
        <f>'Raw Data SWRI Format'!AJ412</f>
        <v>1.502</v>
      </c>
      <c r="X412">
        <f>'Raw Data SWRI Format'!AM412</f>
        <v>0.72660000000000002</v>
      </c>
      <c r="Y412">
        <f>'Raw Data SWRI Format'!AK412</f>
        <v>8.0599999999999997E-4</v>
      </c>
      <c r="Z412" s="33">
        <f>100*(('Test Info and Baseline Info'!$C$20-'Test Data'!X412)/('Test Data'!X412-'Test Data'!Y412))</f>
        <v>13.823481593950904</v>
      </c>
      <c r="AA412" s="33">
        <f>100*(('Test Info and Baseline Info'!$C$22-(T412+'Test Info and Baseline Info'!$G$5*(90-'Test Data'!U412)))/((T412+'Test Info and Baseline Info'!$G$5*(90-'Test Data'!U412))-'Test Data'!Y412))</f>
        <v>13.659912513925734</v>
      </c>
    </row>
    <row r="413" spans="1:27">
      <c r="A413" s="15">
        <v>41.2</v>
      </c>
      <c r="B413">
        <f>'Raw Data SWRI Format'!L413</f>
        <v>1800</v>
      </c>
      <c r="C413">
        <f>'Raw Data SWRI Format'!Y413</f>
        <v>90</v>
      </c>
      <c r="D413">
        <f>'Raw Data SWRI Format'!AB413</f>
        <v>24.9</v>
      </c>
      <c r="E413" s="44">
        <f>'Raw Data SWRI Format'!AD413</f>
        <v>40.4</v>
      </c>
      <c r="F413" s="44">
        <f>'Raw Data SWRI Format'!AG413</f>
        <v>998.9</v>
      </c>
      <c r="G413">
        <f>'Raw Data SWRI Format'!AC413</f>
        <v>40</v>
      </c>
      <c r="H413">
        <f>'Raw Data SWRI Format'!AA413</f>
        <v>90.1</v>
      </c>
      <c r="I413">
        <f>'Raw Data SWRI Format'!AE413</f>
        <v>95.4</v>
      </c>
      <c r="J413">
        <f>'Raw Data SWRI Format'!X413</f>
        <v>96</v>
      </c>
      <c r="K413">
        <f>'Raw Data SWRI Format'!AP413</f>
        <v>98.7</v>
      </c>
      <c r="L413">
        <f>'Raw Data SWRI Format'!N413</f>
        <v>113.83</v>
      </c>
      <c r="M413" s="44">
        <f>'Raw Data SWRI Format'!M413</f>
        <v>17.600000000000001</v>
      </c>
      <c r="N413">
        <f>'Raw Data SWRI Format'!V413</f>
        <v>21.8</v>
      </c>
      <c r="O413">
        <f>'Raw Data SWRI Format'!O413</f>
        <v>592.4</v>
      </c>
      <c r="P413">
        <f>'Raw Data SWRI Format'!P413</f>
        <v>367.9</v>
      </c>
      <c r="Q413">
        <f>'Raw Data SWRI Format'!T413</f>
        <v>100.4</v>
      </c>
      <c r="R413">
        <f>'Raw Data SWRI Format'!U413</f>
        <v>5.3</v>
      </c>
      <c r="S413">
        <f>'Raw Data SWRI Format'!AQ413</f>
        <v>103.1</v>
      </c>
      <c r="T413">
        <f>'Raw Data SWRI Format'!AH413</f>
        <v>0.72577000000000003</v>
      </c>
      <c r="U413">
        <f>'Raw Data SWRI Format'!AI413</f>
        <v>90.1</v>
      </c>
      <c r="V413">
        <f>'Raw Data SWRI Format'!AL413</f>
        <v>84.1</v>
      </c>
      <c r="W413">
        <f>'Raw Data SWRI Format'!AJ413</f>
        <v>1.502</v>
      </c>
      <c r="X413">
        <f>'Raw Data SWRI Format'!AM413</f>
        <v>0.72589999999999999</v>
      </c>
      <c r="Y413">
        <f>'Raw Data SWRI Format'!AK413</f>
        <v>8.0699999999999999E-4</v>
      </c>
      <c r="Z413" s="33">
        <f>100*(('Test Info and Baseline Info'!$C$20-'Test Data'!X413)/('Test Data'!X413-'Test Data'!Y413))</f>
        <v>13.933385096808282</v>
      </c>
      <c r="AA413" s="33">
        <f>100*(('Test Info and Baseline Info'!$C$22-(T413+'Test Info and Baseline Info'!$G$5*(90-'Test Data'!U413)))/((T413+'Test Info and Baseline Info'!$G$5*(90-'Test Data'!U413))-'Test Data'!Y413))</f>
        <v>13.774371131569833</v>
      </c>
    </row>
    <row r="414" spans="1:27">
      <c r="A414" s="15">
        <v>41.3</v>
      </c>
      <c r="B414">
        <f>'Raw Data SWRI Format'!L414</f>
        <v>1800</v>
      </c>
      <c r="C414">
        <f>'Raw Data SWRI Format'!Y414</f>
        <v>90</v>
      </c>
      <c r="D414">
        <f>'Raw Data SWRI Format'!AB414</f>
        <v>24.9</v>
      </c>
      <c r="E414" s="44">
        <f>'Raw Data SWRI Format'!AD414</f>
        <v>39.799999999999997</v>
      </c>
      <c r="F414" s="44">
        <f>'Raw Data SWRI Format'!AG414</f>
        <v>998.9</v>
      </c>
      <c r="G414">
        <f>'Raw Data SWRI Format'!AC414</f>
        <v>40.1</v>
      </c>
      <c r="H414">
        <f>'Raw Data SWRI Format'!AA414</f>
        <v>90.1</v>
      </c>
      <c r="I414">
        <f>'Raw Data SWRI Format'!AE414</f>
        <v>95.4</v>
      </c>
      <c r="J414">
        <f>'Raw Data SWRI Format'!X414</f>
        <v>96</v>
      </c>
      <c r="K414">
        <f>'Raw Data SWRI Format'!AP414</f>
        <v>98.7</v>
      </c>
      <c r="L414">
        <f>'Raw Data SWRI Format'!N414</f>
        <v>114.35</v>
      </c>
      <c r="M414" s="44">
        <f>'Raw Data SWRI Format'!M414</f>
        <v>17</v>
      </c>
      <c r="N414">
        <f>'Raw Data SWRI Format'!V414</f>
        <v>21.8</v>
      </c>
      <c r="O414">
        <f>'Raw Data SWRI Format'!O414</f>
        <v>595.70000000000005</v>
      </c>
      <c r="P414">
        <f>'Raw Data SWRI Format'!P414</f>
        <v>367.7</v>
      </c>
      <c r="Q414">
        <f>'Raw Data SWRI Format'!T414</f>
        <v>100.4</v>
      </c>
      <c r="R414">
        <f>'Raw Data SWRI Format'!U414</f>
        <v>5.3</v>
      </c>
      <c r="S414">
        <f>'Raw Data SWRI Format'!AQ414</f>
        <v>103</v>
      </c>
      <c r="T414">
        <f>'Raw Data SWRI Format'!AH414</f>
        <v>0.72601000000000004</v>
      </c>
      <c r="U414">
        <f>'Raw Data SWRI Format'!AI414</f>
        <v>90</v>
      </c>
      <c r="V414">
        <f>'Raw Data SWRI Format'!AL414</f>
        <v>84.2</v>
      </c>
      <c r="W414">
        <f>'Raw Data SWRI Format'!AJ414</f>
        <v>1.5</v>
      </c>
      <c r="X414">
        <f>'Raw Data SWRI Format'!AM414</f>
        <v>0.72599999999999998</v>
      </c>
      <c r="Y414">
        <f>'Raw Data SWRI Format'!AK414</f>
        <v>8.0800000000000002E-4</v>
      </c>
      <c r="Z414" s="33">
        <f>100*(('Test Info and Baseline Info'!$C$20-'Test Data'!X414)/('Test Data'!X414-'Test Data'!Y414))</f>
        <v>13.917693521164063</v>
      </c>
      <c r="AA414" s="33">
        <f>100*(('Test Info and Baseline Info'!$C$22-(T414+'Test Info and Baseline Info'!$G$5*(90-'Test Data'!U414)))/((T414+'Test Info and Baseline Info'!$G$5*(90-'Test Data'!U414))-'Test Data'!Y414))</f>
        <v>13.746514764162255</v>
      </c>
    </row>
    <row r="415" spans="1:27">
      <c r="A415" s="15">
        <v>41.4</v>
      </c>
      <c r="B415">
        <f>'Raw Data SWRI Format'!L415</f>
        <v>1800</v>
      </c>
      <c r="C415">
        <f>'Raw Data SWRI Format'!Y415</f>
        <v>90</v>
      </c>
      <c r="D415">
        <f>'Raw Data SWRI Format'!AB415</f>
        <v>25.1</v>
      </c>
      <c r="E415" s="44">
        <f>'Raw Data SWRI Format'!AD415</f>
        <v>39.799999999999997</v>
      </c>
      <c r="F415" s="44">
        <f>'Raw Data SWRI Format'!AG415</f>
        <v>998.9</v>
      </c>
      <c r="G415">
        <f>'Raw Data SWRI Format'!AC415</f>
        <v>39.9</v>
      </c>
      <c r="H415">
        <f>'Raw Data SWRI Format'!AA415</f>
        <v>89.9</v>
      </c>
      <c r="I415">
        <f>'Raw Data SWRI Format'!AE415</f>
        <v>95.4</v>
      </c>
      <c r="J415">
        <f>'Raw Data SWRI Format'!X415</f>
        <v>96</v>
      </c>
      <c r="K415">
        <f>'Raw Data SWRI Format'!AP415</f>
        <v>98.7</v>
      </c>
      <c r="L415">
        <f>'Raw Data SWRI Format'!N415</f>
        <v>114.12</v>
      </c>
      <c r="M415" s="44">
        <f>'Raw Data SWRI Format'!M415</f>
        <v>16.8</v>
      </c>
      <c r="N415">
        <f>'Raw Data SWRI Format'!V415</f>
        <v>21.7</v>
      </c>
      <c r="O415">
        <f>'Raw Data SWRI Format'!O415</f>
        <v>592</v>
      </c>
      <c r="P415">
        <f>'Raw Data SWRI Format'!P415</f>
        <v>367.6</v>
      </c>
      <c r="Q415">
        <f>'Raw Data SWRI Format'!T415</f>
        <v>100.5</v>
      </c>
      <c r="R415">
        <f>'Raw Data SWRI Format'!U415</f>
        <v>5.3</v>
      </c>
      <c r="S415">
        <f>'Raw Data SWRI Format'!AQ415</f>
        <v>103</v>
      </c>
      <c r="T415">
        <f>'Raw Data SWRI Format'!AH415</f>
        <v>0.72582999999999998</v>
      </c>
      <c r="U415">
        <f>'Raw Data SWRI Format'!AI415</f>
        <v>89.9</v>
      </c>
      <c r="V415">
        <f>'Raw Data SWRI Format'!AL415</f>
        <v>84.1</v>
      </c>
      <c r="W415">
        <f>'Raw Data SWRI Format'!AJ415</f>
        <v>1.4910000000000001</v>
      </c>
      <c r="X415">
        <f>'Raw Data SWRI Format'!AM415</f>
        <v>0.7258</v>
      </c>
      <c r="Y415">
        <f>'Raw Data SWRI Format'!AK415</f>
        <v>8.0699999999999999E-4</v>
      </c>
      <c r="Z415" s="33">
        <f>100*(('Test Info and Baseline Info'!$C$20-'Test Data'!X415)/('Test Data'!X415-'Test Data'!Y415))</f>
        <v>13.949100198208816</v>
      </c>
      <c r="AA415" s="33">
        <f>100*(('Test Info and Baseline Info'!$C$22-(T415+'Test Info and Baseline Info'!$G$5*(90-'Test Data'!U415)))/((T415+'Test Info and Baseline Info'!$G$5*(90-'Test Data'!U415))-'Test Data'!Y415))</f>
        <v>13.78451609616857</v>
      </c>
    </row>
    <row r="416" spans="1:27">
      <c r="A416" s="15">
        <v>41.5</v>
      </c>
      <c r="B416">
        <f>'Raw Data SWRI Format'!L416</f>
        <v>1800</v>
      </c>
      <c r="C416">
        <f>'Raw Data SWRI Format'!Y416</f>
        <v>90</v>
      </c>
      <c r="D416">
        <f>'Raw Data SWRI Format'!AB416</f>
        <v>24.9</v>
      </c>
      <c r="E416" s="44">
        <f>'Raw Data SWRI Format'!AD416</f>
        <v>39.9</v>
      </c>
      <c r="F416" s="44">
        <f>'Raw Data SWRI Format'!AG416</f>
        <v>998.9</v>
      </c>
      <c r="G416">
        <f>'Raw Data SWRI Format'!AC416</f>
        <v>40</v>
      </c>
      <c r="H416">
        <f>'Raw Data SWRI Format'!AA416</f>
        <v>89.9</v>
      </c>
      <c r="I416">
        <f>'Raw Data SWRI Format'!AE416</f>
        <v>95.3</v>
      </c>
      <c r="J416">
        <f>'Raw Data SWRI Format'!X416</f>
        <v>96</v>
      </c>
      <c r="K416">
        <f>'Raw Data SWRI Format'!AP416</f>
        <v>98.7</v>
      </c>
      <c r="L416">
        <f>'Raw Data SWRI Format'!N416</f>
        <v>114.09</v>
      </c>
      <c r="M416" s="44">
        <f>'Raw Data SWRI Format'!M416</f>
        <v>16.3</v>
      </c>
      <c r="N416">
        <f>'Raw Data SWRI Format'!V416</f>
        <v>21.8</v>
      </c>
      <c r="O416">
        <f>'Raw Data SWRI Format'!O416</f>
        <v>587.4</v>
      </c>
      <c r="P416">
        <f>'Raw Data SWRI Format'!P416</f>
        <v>368.1</v>
      </c>
      <c r="Q416">
        <f>'Raw Data SWRI Format'!T416</f>
        <v>100.5</v>
      </c>
      <c r="R416">
        <f>'Raw Data SWRI Format'!U416</f>
        <v>5.3</v>
      </c>
      <c r="S416">
        <f>'Raw Data SWRI Format'!AQ416</f>
        <v>103</v>
      </c>
      <c r="T416">
        <f>'Raw Data SWRI Format'!AH416</f>
        <v>0.72613000000000005</v>
      </c>
      <c r="U416">
        <f>'Raw Data SWRI Format'!AI416</f>
        <v>90</v>
      </c>
      <c r="V416">
        <f>'Raw Data SWRI Format'!AL416</f>
        <v>84.2</v>
      </c>
      <c r="W416">
        <f>'Raw Data SWRI Format'!AJ416</f>
        <v>1.4990000000000001</v>
      </c>
      <c r="X416">
        <f>'Raw Data SWRI Format'!AM416</f>
        <v>0.72619999999999996</v>
      </c>
      <c r="Y416">
        <f>'Raw Data SWRI Format'!AK416</f>
        <v>8.0800000000000002E-4</v>
      </c>
      <c r="Z416" s="33">
        <f>100*(('Test Info and Baseline Info'!$C$20-'Test Data'!X416)/('Test Data'!X416-'Test Data'!Y416))</f>
        <v>13.886284932836329</v>
      </c>
      <c r="AA416" s="33">
        <f>100*(('Test Info and Baseline Info'!$C$22-(T416+'Test Info and Baseline Info'!$G$5*(90-'Test Data'!U416)))/((T416+'Test Info and Baseline Info'!$G$5*(90-'Test Data'!U416))-'Test Data'!Y416))</f>
        <v>13.727696112898812</v>
      </c>
    </row>
    <row r="417" spans="1:27">
      <c r="A417" s="15">
        <v>41.6</v>
      </c>
      <c r="B417">
        <f>'Raw Data SWRI Format'!L417</f>
        <v>1800</v>
      </c>
      <c r="C417">
        <f>'Raw Data SWRI Format'!Y417</f>
        <v>90</v>
      </c>
      <c r="D417">
        <f>'Raw Data SWRI Format'!AB417</f>
        <v>25.1</v>
      </c>
      <c r="E417" s="44">
        <f>'Raw Data SWRI Format'!AD417</f>
        <v>39.9</v>
      </c>
      <c r="F417" s="44">
        <f>'Raw Data SWRI Format'!AG417</f>
        <v>998.9</v>
      </c>
      <c r="G417">
        <f>'Raw Data SWRI Format'!AC417</f>
        <v>40</v>
      </c>
      <c r="H417">
        <f>'Raw Data SWRI Format'!AA417</f>
        <v>89.9</v>
      </c>
      <c r="I417">
        <f>'Raw Data SWRI Format'!AE417</f>
        <v>95.2</v>
      </c>
      <c r="J417">
        <f>'Raw Data SWRI Format'!X417</f>
        <v>96</v>
      </c>
      <c r="K417">
        <f>'Raw Data SWRI Format'!AP417</f>
        <v>98.7</v>
      </c>
      <c r="L417">
        <f>'Raw Data SWRI Format'!N417</f>
        <v>112.47</v>
      </c>
      <c r="M417" s="44">
        <f>'Raw Data SWRI Format'!M417</f>
        <v>17.100000000000001</v>
      </c>
      <c r="N417">
        <f>'Raw Data SWRI Format'!V417</f>
        <v>21.7</v>
      </c>
      <c r="O417">
        <f>'Raw Data SWRI Format'!O417</f>
        <v>596</v>
      </c>
      <c r="P417">
        <f>'Raw Data SWRI Format'!P417</f>
        <v>368.6</v>
      </c>
      <c r="Q417">
        <f>'Raw Data SWRI Format'!T417</f>
        <v>100.6</v>
      </c>
      <c r="R417">
        <f>'Raw Data SWRI Format'!U417</f>
        <v>5.3</v>
      </c>
      <c r="S417">
        <f>'Raw Data SWRI Format'!AQ417</f>
        <v>103.2</v>
      </c>
      <c r="T417">
        <f>'Raw Data SWRI Format'!AH417</f>
        <v>0.72680999999999996</v>
      </c>
      <c r="U417">
        <f>'Raw Data SWRI Format'!AI417</f>
        <v>90</v>
      </c>
      <c r="V417">
        <f>'Raw Data SWRI Format'!AL417</f>
        <v>84.1</v>
      </c>
      <c r="W417">
        <f>'Raw Data SWRI Format'!AJ417</f>
        <v>1.5009999999999999</v>
      </c>
      <c r="X417">
        <f>'Raw Data SWRI Format'!AM417</f>
        <v>0.7268</v>
      </c>
      <c r="Y417">
        <f>'Raw Data SWRI Format'!AK417</f>
        <v>8.0699999999999999E-4</v>
      </c>
      <c r="Z417" s="33">
        <f>100*(('Test Info and Baseline Info'!$C$20-'Test Data'!X417)/('Test Data'!X417-'Test Data'!Y417))</f>
        <v>13.792144001388451</v>
      </c>
      <c r="AA417" s="33">
        <f>100*(('Test Info and Baseline Info'!$C$22-(T417+'Test Info and Baseline Info'!$G$5*(90-'Test Data'!U417)))/((T417+'Test Info and Baseline Info'!$G$5*(90-'Test Data'!U417))-'Test Data'!Y417))</f>
        <v>13.621155835444213</v>
      </c>
    </row>
    <row r="418" spans="1:27">
      <c r="A418" s="15">
        <v>41.7</v>
      </c>
      <c r="B418">
        <f>'Raw Data SWRI Format'!L418</f>
        <v>1800</v>
      </c>
      <c r="C418">
        <f>'Raw Data SWRI Format'!Y418</f>
        <v>90</v>
      </c>
      <c r="D418">
        <f>'Raw Data SWRI Format'!AB418</f>
        <v>24.9</v>
      </c>
      <c r="E418" s="44">
        <f>'Raw Data SWRI Format'!AD418</f>
        <v>39.9</v>
      </c>
      <c r="F418" s="44">
        <f>'Raw Data SWRI Format'!AG418</f>
        <v>998.9</v>
      </c>
      <c r="G418">
        <f>'Raw Data SWRI Format'!AC418</f>
        <v>40</v>
      </c>
      <c r="H418">
        <f>'Raw Data SWRI Format'!AA418</f>
        <v>89.9</v>
      </c>
      <c r="I418">
        <f>'Raw Data SWRI Format'!AE418</f>
        <v>95.3</v>
      </c>
      <c r="J418">
        <f>'Raw Data SWRI Format'!X418</f>
        <v>96</v>
      </c>
      <c r="K418">
        <f>'Raw Data SWRI Format'!AP418</f>
        <v>98.7</v>
      </c>
      <c r="L418">
        <f>'Raw Data SWRI Format'!N418</f>
        <v>114.01</v>
      </c>
      <c r="M418" s="44">
        <f>'Raw Data SWRI Format'!M418</f>
        <v>16.100000000000001</v>
      </c>
      <c r="N418">
        <f>'Raw Data SWRI Format'!V418</f>
        <v>21.7</v>
      </c>
      <c r="O418">
        <f>'Raw Data SWRI Format'!O418</f>
        <v>592.4</v>
      </c>
      <c r="P418">
        <f>'Raw Data SWRI Format'!P418</f>
        <v>367.1</v>
      </c>
      <c r="Q418">
        <f>'Raw Data SWRI Format'!T418</f>
        <v>100.6</v>
      </c>
      <c r="R418">
        <f>'Raw Data SWRI Format'!U418</f>
        <v>5.3</v>
      </c>
      <c r="S418">
        <f>'Raw Data SWRI Format'!AQ418</f>
        <v>102.9</v>
      </c>
      <c r="T418">
        <f>'Raw Data SWRI Format'!AH418</f>
        <v>0.72668999999999995</v>
      </c>
      <c r="U418">
        <f>'Raw Data SWRI Format'!AI418</f>
        <v>90</v>
      </c>
      <c r="V418">
        <f>'Raw Data SWRI Format'!AL418</f>
        <v>84</v>
      </c>
      <c r="W418">
        <f>'Raw Data SWRI Format'!AJ418</f>
        <v>1.4930000000000001</v>
      </c>
      <c r="X418">
        <f>'Raw Data SWRI Format'!AM418</f>
        <v>0.72670000000000001</v>
      </c>
      <c r="Y418">
        <f>'Raw Data SWRI Format'!AK418</f>
        <v>8.0599999999999997E-4</v>
      </c>
      <c r="Z418" s="33">
        <f>100*(('Test Info and Baseline Info'!$C$20-'Test Data'!X418)/('Test Data'!X418-'Test Data'!Y418))</f>
        <v>13.807801139009282</v>
      </c>
      <c r="AA418" s="33">
        <f>100*(('Test Info and Baseline Info'!$C$22-(T418+'Test Info and Baseline Info'!$G$5*(90-'Test Data'!U418)))/((T418+'Test Info and Baseline Info'!$G$5*(90-'Test Data'!U418))-'Test Data'!Y418))</f>
        <v>13.639920428057382</v>
      </c>
    </row>
    <row r="419" spans="1:27">
      <c r="A419" s="15">
        <v>41.8</v>
      </c>
      <c r="B419">
        <f>'Raw Data SWRI Format'!L419</f>
        <v>1800</v>
      </c>
      <c r="C419">
        <f>'Raw Data SWRI Format'!Y419</f>
        <v>90</v>
      </c>
      <c r="D419">
        <f>'Raw Data SWRI Format'!AB419</f>
        <v>24.9</v>
      </c>
      <c r="E419" s="44">
        <f>'Raw Data SWRI Format'!AD419</f>
        <v>40.299999999999997</v>
      </c>
      <c r="F419" s="44">
        <f>'Raw Data SWRI Format'!AG419</f>
        <v>998.9</v>
      </c>
      <c r="G419">
        <f>'Raw Data SWRI Format'!AC419</f>
        <v>40</v>
      </c>
      <c r="H419">
        <f>'Raw Data SWRI Format'!AA419</f>
        <v>89.9</v>
      </c>
      <c r="I419">
        <f>'Raw Data SWRI Format'!AE419</f>
        <v>95.4</v>
      </c>
      <c r="J419">
        <f>'Raw Data SWRI Format'!X419</f>
        <v>96</v>
      </c>
      <c r="K419">
        <f>'Raw Data SWRI Format'!AP419</f>
        <v>98.7</v>
      </c>
      <c r="L419">
        <f>'Raw Data SWRI Format'!N419</f>
        <v>114.27</v>
      </c>
      <c r="M419" s="44">
        <f>'Raw Data SWRI Format'!M419</f>
        <v>15.9</v>
      </c>
      <c r="N419">
        <f>'Raw Data SWRI Format'!V419</f>
        <v>21.7</v>
      </c>
      <c r="O419">
        <f>'Raw Data SWRI Format'!O419</f>
        <v>594.79999999999995</v>
      </c>
      <c r="P419">
        <f>'Raw Data SWRI Format'!P419</f>
        <v>368</v>
      </c>
      <c r="Q419">
        <f>'Raw Data SWRI Format'!T419</f>
        <v>100.6</v>
      </c>
      <c r="R419">
        <f>'Raw Data SWRI Format'!U419</f>
        <v>5.3</v>
      </c>
      <c r="S419">
        <f>'Raw Data SWRI Format'!AQ419</f>
        <v>103</v>
      </c>
      <c r="T419">
        <f>'Raw Data SWRI Format'!AH419</f>
        <v>0.72552000000000005</v>
      </c>
      <c r="U419">
        <f>'Raw Data SWRI Format'!AI419</f>
        <v>90</v>
      </c>
      <c r="V419">
        <f>'Raw Data SWRI Format'!AL419</f>
        <v>84.1</v>
      </c>
      <c r="W419">
        <f>'Raw Data SWRI Format'!AJ419</f>
        <v>1.504</v>
      </c>
      <c r="X419">
        <f>'Raw Data SWRI Format'!AM419</f>
        <v>0.72550000000000003</v>
      </c>
      <c r="Y419">
        <f>'Raw Data SWRI Format'!AK419</f>
        <v>8.0699999999999999E-4</v>
      </c>
      <c r="Z419" s="33">
        <f>100*(('Test Info and Baseline Info'!$C$20-'Test Data'!X419)/('Test Data'!X419-'Test Data'!Y419))</f>
        <v>13.996271524631812</v>
      </c>
      <c r="AA419" s="33">
        <f>100*(('Test Info and Baseline Info'!$C$22-(T419+'Test Info and Baseline Info'!$G$5*(90-'Test Data'!U419)))/((T419+'Test Info and Baseline Info'!$G$5*(90-'Test Data'!U419))-'Test Data'!Y419))</f>
        <v>13.823403195471853</v>
      </c>
    </row>
    <row r="420" spans="1:27">
      <c r="A420" s="15">
        <v>41.9</v>
      </c>
      <c r="B420">
        <f>'Raw Data SWRI Format'!L420</f>
        <v>1800</v>
      </c>
      <c r="C420">
        <f>'Raw Data SWRI Format'!Y420</f>
        <v>90</v>
      </c>
      <c r="D420">
        <f>'Raw Data SWRI Format'!AB420</f>
        <v>25.1</v>
      </c>
      <c r="E420" s="44">
        <f>'Raw Data SWRI Format'!AD420</f>
        <v>40.299999999999997</v>
      </c>
      <c r="F420" s="44">
        <f>'Raw Data SWRI Format'!AG420</f>
        <v>998.9</v>
      </c>
      <c r="G420">
        <f>'Raw Data SWRI Format'!AC420</f>
        <v>40</v>
      </c>
      <c r="H420">
        <f>'Raw Data SWRI Format'!AA420</f>
        <v>90</v>
      </c>
      <c r="I420">
        <f>'Raw Data SWRI Format'!AE420</f>
        <v>95.4</v>
      </c>
      <c r="J420">
        <f>'Raw Data SWRI Format'!X420</f>
        <v>96</v>
      </c>
      <c r="K420">
        <f>'Raw Data SWRI Format'!AP420</f>
        <v>98.7</v>
      </c>
      <c r="L420">
        <f>'Raw Data SWRI Format'!N420</f>
        <v>112.91</v>
      </c>
      <c r="M420" s="44">
        <f>'Raw Data SWRI Format'!M420</f>
        <v>15.8</v>
      </c>
      <c r="N420">
        <f>'Raw Data SWRI Format'!V420</f>
        <v>21.7</v>
      </c>
      <c r="O420">
        <f>'Raw Data SWRI Format'!O420</f>
        <v>592.70000000000005</v>
      </c>
      <c r="P420">
        <f>'Raw Data SWRI Format'!P420</f>
        <v>367.1</v>
      </c>
      <c r="Q420">
        <f>'Raw Data SWRI Format'!T420</f>
        <v>100.6</v>
      </c>
      <c r="R420">
        <f>'Raw Data SWRI Format'!U420</f>
        <v>5.3</v>
      </c>
      <c r="S420">
        <f>'Raw Data SWRI Format'!AQ420</f>
        <v>102.8</v>
      </c>
      <c r="T420">
        <f>'Raw Data SWRI Format'!AH420</f>
        <v>0.72516000000000003</v>
      </c>
      <c r="U420">
        <f>'Raw Data SWRI Format'!AI420</f>
        <v>90.1</v>
      </c>
      <c r="V420">
        <f>'Raw Data SWRI Format'!AL420</f>
        <v>84</v>
      </c>
      <c r="W420">
        <f>'Raw Data SWRI Format'!AJ420</f>
        <v>1.494</v>
      </c>
      <c r="X420">
        <f>'Raw Data SWRI Format'!AM420</f>
        <v>0.72529999999999994</v>
      </c>
      <c r="Y420">
        <f>'Raw Data SWRI Format'!AK420</f>
        <v>8.0599999999999997E-4</v>
      </c>
      <c r="Z420" s="33">
        <f>100*(('Test Info and Baseline Info'!$C$20-'Test Data'!X420)/('Test Data'!X420-'Test Data'!Y420))</f>
        <v>14.027721416602498</v>
      </c>
      <c r="AA420" s="33">
        <f>100*(('Test Info and Baseline Info'!$C$22-(T420+'Test Info and Baseline Info'!$G$5*(90-'Test Data'!U420)))/((T420+'Test Info and Baseline Info'!$G$5*(90-'Test Data'!U420))-'Test Data'!Y420))</f>
        <v>13.870156648773929</v>
      </c>
    </row>
    <row r="421" spans="1:27">
      <c r="A421" s="15">
        <v>42</v>
      </c>
      <c r="B421">
        <f>'Raw Data SWRI Format'!L421</f>
        <v>1800</v>
      </c>
      <c r="C421">
        <f>'Raw Data SWRI Format'!Y421</f>
        <v>90</v>
      </c>
      <c r="D421">
        <f>'Raw Data SWRI Format'!AB421</f>
        <v>24.9</v>
      </c>
      <c r="E421" s="44">
        <f>'Raw Data SWRI Format'!AD421</f>
        <v>40.1</v>
      </c>
      <c r="F421" s="44">
        <f>'Raw Data SWRI Format'!AG421</f>
        <v>998.9</v>
      </c>
      <c r="G421">
        <f>'Raw Data SWRI Format'!AC421</f>
        <v>40</v>
      </c>
      <c r="H421">
        <f>'Raw Data SWRI Format'!AA421</f>
        <v>90</v>
      </c>
      <c r="I421">
        <f>'Raw Data SWRI Format'!AE421</f>
        <v>95.5</v>
      </c>
      <c r="J421">
        <f>'Raw Data SWRI Format'!X421</f>
        <v>96</v>
      </c>
      <c r="K421">
        <f>'Raw Data SWRI Format'!AP421</f>
        <v>98.8</v>
      </c>
      <c r="L421">
        <f>'Raw Data SWRI Format'!N421</f>
        <v>112.64</v>
      </c>
      <c r="M421" s="44">
        <f>'Raw Data SWRI Format'!M421</f>
        <v>15.1</v>
      </c>
      <c r="N421">
        <f>'Raw Data SWRI Format'!V421</f>
        <v>21.6</v>
      </c>
      <c r="O421">
        <f>'Raw Data SWRI Format'!O421</f>
        <v>572.5</v>
      </c>
      <c r="P421">
        <f>'Raw Data SWRI Format'!P421</f>
        <v>367.9</v>
      </c>
      <c r="Q421">
        <f>'Raw Data SWRI Format'!T421</f>
        <v>100.4</v>
      </c>
      <c r="R421">
        <f>'Raw Data SWRI Format'!U421</f>
        <v>5.3</v>
      </c>
      <c r="S421">
        <f>'Raw Data SWRI Format'!AQ421</f>
        <v>103.1</v>
      </c>
      <c r="T421">
        <f>'Raw Data SWRI Format'!AH421</f>
        <v>0.72558</v>
      </c>
      <c r="U421">
        <f>'Raw Data SWRI Format'!AI421</f>
        <v>90.1</v>
      </c>
      <c r="V421">
        <f>'Raw Data SWRI Format'!AL421</f>
        <v>84.1</v>
      </c>
      <c r="W421">
        <f>'Raw Data SWRI Format'!AJ421</f>
        <v>1.504</v>
      </c>
      <c r="X421">
        <f>'Raw Data SWRI Format'!AM421</f>
        <v>0.72570000000000001</v>
      </c>
      <c r="Y421">
        <f>'Raw Data SWRI Format'!AK421</f>
        <v>8.0699999999999999E-4</v>
      </c>
      <c r="Z421" s="33">
        <f>100*(('Test Info and Baseline Info'!$C$20-'Test Data'!X421)/('Test Data'!X421-'Test Data'!Y421))</f>
        <v>13.964819635449652</v>
      </c>
      <c r="AA421" s="33">
        <f>100*(('Test Info and Baseline Info'!$C$22-(T421+'Test Info and Baseline Info'!$G$5*(90-'Test Data'!U421)))/((T421+'Test Info and Baseline Info'!$G$5*(90-'Test Data'!U421))-'Test Data'!Y421))</f>
        <v>13.80419463751101</v>
      </c>
    </row>
    <row r="422" spans="1:27">
      <c r="A422" s="15">
        <v>42.1</v>
      </c>
      <c r="B422">
        <f>'Raw Data SWRI Format'!L422</f>
        <v>1800</v>
      </c>
      <c r="C422">
        <f>'Raw Data SWRI Format'!Y422</f>
        <v>90</v>
      </c>
      <c r="D422">
        <f>'Raw Data SWRI Format'!AB422</f>
        <v>25.1</v>
      </c>
      <c r="E422" s="44">
        <f>'Raw Data SWRI Format'!AD422</f>
        <v>39.9</v>
      </c>
      <c r="F422" s="44">
        <f>'Raw Data SWRI Format'!AG422</f>
        <v>998.9</v>
      </c>
      <c r="G422">
        <f>'Raw Data SWRI Format'!AC422</f>
        <v>40</v>
      </c>
      <c r="H422">
        <f>'Raw Data SWRI Format'!AA422</f>
        <v>90.1</v>
      </c>
      <c r="I422">
        <f>'Raw Data SWRI Format'!AE422</f>
        <v>95.5</v>
      </c>
      <c r="J422">
        <f>'Raw Data SWRI Format'!X422</f>
        <v>96</v>
      </c>
      <c r="K422">
        <f>'Raw Data SWRI Format'!AP422</f>
        <v>98.7</v>
      </c>
      <c r="L422">
        <f>'Raw Data SWRI Format'!N422</f>
        <v>113.59</v>
      </c>
      <c r="M422" s="44">
        <f>'Raw Data SWRI Format'!M422</f>
        <v>15.6</v>
      </c>
      <c r="N422">
        <f>'Raw Data SWRI Format'!V422</f>
        <v>21.5</v>
      </c>
      <c r="O422">
        <f>'Raw Data SWRI Format'!O422</f>
        <v>596.1</v>
      </c>
      <c r="P422">
        <f>'Raw Data SWRI Format'!P422</f>
        <v>366.8</v>
      </c>
      <c r="Q422">
        <f>'Raw Data SWRI Format'!T422</f>
        <v>100.5</v>
      </c>
      <c r="R422">
        <f>'Raw Data SWRI Format'!U422</f>
        <v>5.3</v>
      </c>
      <c r="S422">
        <f>'Raw Data SWRI Format'!AQ422</f>
        <v>103.1</v>
      </c>
      <c r="T422">
        <f>'Raw Data SWRI Format'!AH422</f>
        <v>0.72577000000000003</v>
      </c>
      <c r="U422">
        <f>'Raw Data SWRI Format'!AI422</f>
        <v>90.1</v>
      </c>
      <c r="V422">
        <f>'Raw Data SWRI Format'!AL422</f>
        <v>84</v>
      </c>
      <c r="W422">
        <f>'Raw Data SWRI Format'!AJ422</f>
        <v>1.4950000000000001</v>
      </c>
      <c r="X422">
        <f>'Raw Data SWRI Format'!AM422</f>
        <v>0.72589999999999999</v>
      </c>
      <c r="Y422">
        <f>'Raw Data SWRI Format'!AK422</f>
        <v>8.0500000000000005E-4</v>
      </c>
      <c r="Z422" s="33">
        <f>100*(('Test Info and Baseline Info'!$C$20-'Test Data'!X422)/('Test Data'!X422-'Test Data'!Y422))</f>
        <v>13.933346664919776</v>
      </c>
      <c r="AA422" s="33">
        <f>100*(('Test Info and Baseline Info'!$C$22-(T422+'Test Info and Baseline Info'!$G$5*(90-'Test Data'!U422)))/((T422+'Test Info and Baseline Info'!$G$5*(90-'Test Data'!U422))-'Test Data'!Y422))</f>
        <v>13.774333134736541</v>
      </c>
    </row>
    <row r="423" spans="1:27">
      <c r="A423" s="15">
        <v>42.2</v>
      </c>
      <c r="B423">
        <f>'Raw Data SWRI Format'!L423</f>
        <v>1800</v>
      </c>
      <c r="C423">
        <f>'Raw Data SWRI Format'!Y423</f>
        <v>90</v>
      </c>
      <c r="D423">
        <f>'Raw Data SWRI Format'!AB423</f>
        <v>25</v>
      </c>
      <c r="E423" s="44">
        <f>'Raw Data SWRI Format'!AD423</f>
        <v>39.9</v>
      </c>
      <c r="F423" s="44">
        <f>'Raw Data SWRI Format'!AG423</f>
        <v>998.9</v>
      </c>
      <c r="G423">
        <f>'Raw Data SWRI Format'!AC423</f>
        <v>40</v>
      </c>
      <c r="H423">
        <f>'Raw Data SWRI Format'!AA423</f>
        <v>90.1</v>
      </c>
      <c r="I423">
        <f>'Raw Data SWRI Format'!AE423</f>
        <v>95.4</v>
      </c>
      <c r="J423">
        <f>'Raw Data SWRI Format'!X423</f>
        <v>96</v>
      </c>
      <c r="K423">
        <f>'Raw Data SWRI Format'!AP423</f>
        <v>98.7</v>
      </c>
      <c r="L423">
        <f>'Raw Data SWRI Format'!N423</f>
        <v>114.76</v>
      </c>
      <c r="M423" s="44">
        <f>'Raw Data SWRI Format'!M423</f>
        <v>14.3</v>
      </c>
      <c r="N423">
        <f>'Raw Data SWRI Format'!V423</f>
        <v>21.5</v>
      </c>
      <c r="O423">
        <f>'Raw Data SWRI Format'!O423</f>
        <v>594.9</v>
      </c>
      <c r="P423">
        <f>'Raw Data SWRI Format'!P423</f>
        <v>367.9</v>
      </c>
      <c r="Q423">
        <f>'Raw Data SWRI Format'!T423</f>
        <v>100.3</v>
      </c>
      <c r="R423">
        <f>'Raw Data SWRI Format'!U423</f>
        <v>5.3</v>
      </c>
      <c r="S423">
        <f>'Raw Data SWRI Format'!AQ423</f>
        <v>103</v>
      </c>
      <c r="T423">
        <f>'Raw Data SWRI Format'!AH423</f>
        <v>0.72558</v>
      </c>
      <c r="U423">
        <f>'Raw Data SWRI Format'!AI423</f>
        <v>90</v>
      </c>
      <c r="V423">
        <f>'Raw Data SWRI Format'!AL423</f>
        <v>84.1</v>
      </c>
      <c r="W423">
        <f>'Raw Data SWRI Format'!AJ423</f>
        <v>1.5009999999999999</v>
      </c>
      <c r="X423">
        <f>'Raw Data SWRI Format'!AM423</f>
        <v>0.72560000000000002</v>
      </c>
      <c r="Y423">
        <f>'Raw Data SWRI Format'!AK423</f>
        <v>8.0599999999999997E-4</v>
      </c>
      <c r="Z423" s="33">
        <f>100*(('Test Info and Baseline Info'!$C$20-'Test Data'!X423)/('Test Data'!X423-'Test Data'!Y423))</f>
        <v>13.980524121336549</v>
      </c>
      <c r="AA423" s="33">
        <f>100*(('Test Info and Baseline Info'!$C$22-(T423+'Test Info and Baseline Info'!$G$5*(90-'Test Data'!U423)))/((T423+'Test Info and Baseline Info'!$G$5*(90-'Test Data'!U423))-'Test Data'!Y423))</f>
        <v>13.813961317596931</v>
      </c>
    </row>
    <row r="424" spans="1:27">
      <c r="A424" s="15">
        <v>42.3</v>
      </c>
      <c r="B424">
        <f>'Raw Data SWRI Format'!L424</f>
        <v>1800</v>
      </c>
      <c r="C424">
        <f>'Raw Data SWRI Format'!Y424</f>
        <v>90</v>
      </c>
      <c r="D424">
        <f>'Raw Data SWRI Format'!AB424</f>
        <v>25.1</v>
      </c>
      <c r="E424" s="44">
        <f>'Raw Data SWRI Format'!AD424</f>
        <v>40</v>
      </c>
      <c r="F424" s="44">
        <f>'Raw Data SWRI Format'!AG424</f>
        <v>998.9</v>
      </c>
      <c r="G424">
        <f>'Raw Data SWRI Format'!AC424</f>
        <v>40</v>
      </c>
      <c r="H424">
        <f>'Raw Data SWRI Format'!AA424</f>
        <v>90.1</v>
      </c>
      <c r="I424">
        <f>'Raw Data SWRI Format'!AE424</f>
        <v>95.5</v>
      </c>
      <c r="J424">
        <f>'Raw Data SWRI Format'!X424</f>
        <v>96</v>
      </c>
      <c r="K424">
        <f>'Raw Data SWRI Format'!AP424</f>
        <v>98.7</v>
      </c>
      <c r="L424">
        <f>'Raw Data SWRI Format'!N424</f>
        <v>113.89</v>
      </c>
      <c r="M424" s="44">
        <f>'Raw Data SWRI Format'!M424</f>
        <v>15.5</v>
      </c>
      <c r="N424">
        <f>'Raw Data SWRI Format'!V424</f>
        <v>21.6</v>
      </c>
      <c r="O424">
        <f>'Raw Data SWRI Format'!O424</f>
        <v>595.9</v>
      </c>
      <c r="P424">
        <f>'Raw Data SWRI Format'!P424</f>
        <v>367.5</v>
      </c>
      <c r="Q424">
        <f>'Raw Data SWRI Format'!T424</f>
        <v>100.4</v>
      </c>
      <c r="R424">
        <f>'Raw Data SWRI Format'!U424</f>
        <v>5.3</v>
      </c>
      <c r="S424">
        <f>'Raw Data SWRI Format'!AQ424</f>
        <v>103</v>
      </c>
      <c r="T424">
        <f>'Raw Data SWRI Format'!AH424</f>
        <v>0.72552000000000005</v>
      </c>
      <c r="U424">
        <f>'Raw Data SWRI Format'!AI424</f>
        <v>90.1</v>
      </c>
      <c r="V424">
        <f>'Raw Data SWRI Format'!AL424</f>
        <v>84.1</v>
      </c>
      <c r="W424">
        <f>'Raw Data SWRI Format'!AJ424</f>
        <v>1.502</v>
      </c>
      <c r="X424">
        <f>'Raw Data SWRI Format'!AM424</f>
        <v>0.72560000000000002</v>
      </c>
      <c r="Y424">
        <f>'Raw Data SWRI Format'!AK424</f>
        <v>8.0699999999999999E-4</v>
      </c>
      <c r="Z424" s="33">
        <f>100*(('Test Info and Baseline Info'!$C$20-'Test Data'!X424)/('Test Data'!X424-'Test Data'!Y424))</f>
        <v>13.980543410325435</v>
      </c>
      <c r="AA424" s="33">
        <f>100*(('Test Info and Baseline Info'!$C$22-(T424+'Test Info and Baseline Info'!$G$5*(90-'Test Data'!U424)))/((T424+'Test Info and Baseline Info'!$G$5*(90-'Test Data'!U424))-'Test Data'!Y424))</f>
        <v>13.813615835331028</v>
      </c>
    </row>
    <row r="425" spans="1:27">
      <c r="A425" s="15">
        <v>42.4</v>
      </c>
      <c r="B425">
        <f>'Raw Data SWRI Format'!L425</f>
        <v>1800</v>
      </c>
      <c r="C425">
        <f>'Raw Data SWRI Format'!Y425</f>
        <v>90</v>
      </c>
      <c r="D425">
        <f>'Raw Data SWRI Format'!AB425</f>
        <v>24.9</v>
      </c>
      <c r="E425" s="44">
        <f>'Raw Data SWRI Format'!AD425</f>
        <v>39.9</v>
      </c>
      <c r="F425" s="44">
        <f>'Raw Data SWRI Format'!AG425</f>
        <v>998.9</v>
      </c>
      <c r="G425">
        <f>'Raw Data SWRI Format'!AC425</f>
        <v>40</v>
      </c>
      <c r="H425">
        <f>'Raw Data SWRI Format'!AA425</f>
        <v>90</v>
      </c>
      <c r="I425">
        <f>'Raw Data SWRI Format'!AE425</f>
        <v>95.4</v>
      </c>
      <c r="J425">
        <f>'Raw Data SWRI Format'!X425</f>
        <v>96</v>
      </c>
      <c r="K425">
        <f>'Raw Data SWRI Format'!AP425</f>
        <v>98.7</v>
      </c>
      <c r="L425">
        <f>'Raw Data SWRI Format'!N425</f>
        <v>113.56</v>
      </c>
      <c r="M425" s="44">
        <f>'Raw Data SWRI Format'!M425</f>
        <v>15</v>
      </c>
      <c r="N425">
        <f>'Raw Data SWRI Format'!V425</f>
        <v>21.6</v>
      </c>
      <c r="O425">
        <f>'Raw Data SWRI Format'!O425</f>
        <v>599.1</v>
      </c>
      <c r="P425">
        <f>'Raw Data SWRI Format'!P425</f>
        <v>367.9</v>
      </c>
      <c r="Q425">
        <f>'Raw Data SWRI Format'!T425</f>
        <v>100.5</v>
      </c>
      <c r="R425">
        <f>'Raw Data SWRI Format'!U425</f>
        <v>5.3</v>
      </c>
      <c r="S425">
        <f>'Raw Data SWRI Format'!AQ425</f>
        <v>103</v>
      </c>
      <c r="T425">
        <f>'Raw Data SWRI Format'!AH425</f>
        <v>0.72594999999999998</v>
      </c>
      <c r="U425">
        <f>'Raw Data SWRI Format'!AI425</f>
        <v>89.9</v>
      </c>
      <c r="V425">
        <f>'Raw Data SWRI Format'!AL425</f>
        <v>84</v>
      </c>
      <c r="W425">
        <f>'Raw Data SWRI Format'!AJ425</f>
        <v>1.498</v>
      </c>
      <c r="X425">
        <f>'Raw Data SWRI Format'!AM425</f>
        <v>0.7258</v>
      </c>
      <c r="Y425">
        <f>'Raw Data SWRI Format'!AK425</f>
        <v>8.0599999999999997E-4</v>
      </c>
      <c r="Z425" s="33">
        <f>100*(('Test Info and Baseline Info'!$C$20-'Test Data'!X425)/('Test Data'!X425-'Test Data'!Y425))</f>
        <v>13.949080957911383</v>
      </c>
      <c r="AA425" s="33">
        <f>100*(('Test Info and Baseline Info'!$C$22-(T425+'Test Info and Baseline Info'!$G$5*(90-'Test Data'!U425)))/((T425+'Test Info and Baseline Info'!$G$5*(90-'Test Data'!U425))-'Test Data'!Y425))</f>
        <v>13.765665907491112</v>
      </c>
    </row>
    <row r="426" spans="1:27">
      <c r="A426" s="15">
        <v>42.5</v>
      </c>
      <c r="B426">
        <f>'Raw Data SWRI Format'!L426</f>
        <v>1800</v>
      </c>
      <c r="C426">
        <f>'Raw Data SWRI Format'!Y426</f>
        <v>90</v>
      </c>
      <c r="D426">
        <f>'Raw Data SWRI Format'!AB426</f>
        <v>25</v>
      </c>
      <c r="E426" s="44">
        <f>'Raw Data SWRI Format'!AD426</f>
        <v>39.799999999999997</v>
      </c>
      <c r="F426" s="44">
        <f>'Raw Data SWRI Format'!AG426</f>
        <v>998.9</v>
      </c>
      <c r="G426">
        <f>'Raw Data SWRI Format'!AC426</f>
        <v>40</v>
      </c>
      <c r="H426">
        <f>'Raw Data SWRI Format'!AA426</f>
        <v>90</v>
      </c>
      <c r="I426">
        <f>'Raw Data SWRI Format'!AE426</f>
        <v>95.4</v>
      </c>
      <c r="J426">
        <f>'Raw Data SWRI Format'!X426</f>
        <v>96</v>
      </c>
      <c r="K426">
        <f>'Raw Data SWRI Format'!AP426</f>
        <v>98.7</v>
      </c>
      <c r="L426">
        <f>'Raw Data SWRI Format'!N426</f>
        <v>113.76</v>
      </c>
      <c r="M426" s="44">
        <f>'Raw Data SWRI Format'!M426</f>
        <v>14.8</v>
      </c>
      <c r="N426">
        <f>'Raw Data SWRI Format'!V426</f>
        <v>21.6</v>
      </c>
      <c r="O426">
        <f>'Raw Data SWRI Format'!O426</f>
        <v>588.1</v>
      </c>
      <c r="P426">
        <f>'Raw Data SWRI Format'!P426</f>
        <v>367.2</v>
      </c>
      <c r="Q426">
        <f>'Raw Data SWRI Format'!T426</f>
        <v>100.4</v>
      </c>
      <c r="R426">
        <f>'Raw Data SWRI Format'!U426</f>
        <v>5.3</v>
      </c>
      <c r="S426">
        <f>'Raw Data SWRI Format'!AQ426</f>
        <v>103.1</v>
      </c>
      <c r="T426">
        <f>'Raw Data SWRI Format'!AH426</f>
        <v>0.72516000000000003</v>
      </c>
      <c r="U426">
        <f>'Raw Data SWRI Format'!AI426</f>
        <v>89.9</v>
      </c>
      <c r="V426">
        <f>'Raw Data SWRI Format'!AL426</f>
        <v>84</v>
      </c>
      <c r="W426">
        <f>'Raw Data SWRI Format'!AJ426</f>
        <v>1.4990000000000001</v>
      </c>
      <c r="X426">
        <f>'Raw Data SWRI Format'!AM426</f>
        <v>0.72499999999999998</v>
      </c>
      <c r="Y426">
        <f>'Raw Data SWRI Format'!AK426</f>
        <v>8.0599999999999997E-4</v>
      </c>
      <c r="Z426" s="33">
        <f>100*(('Test Info and Baseline Info'!$C$20-'Test Data'!X426)/('Test Data'!X426-'Test Data'!Y426))</f>
        <v>14.074957815171082</v>
      </c>
      <c r="AA426" s="33">
        <f>100*(('Test Info and Baseline Info'!$C$22-(T426+'Test Info and Baseline Info'!$G$5*(90-'Test Data'!U426)))/((T426+'Test Info and Baseline Info'!$G$5*(90-'Test Data'!U426))-'Test Data'!Y426))</f>
        <v>13.889752485766014</v>
      </c>
    </row>
    <row r="427" spans="1:27">
      <c r="A427" s="15">
        <v>42.6</v>
      </c>
      <c r="B427">
        <f>'Raw Data SWRI Format'!L427</f>
        <v>1800</v>
      </c>
      <c r="C427">
        <f>'Raw Data SWRI Format'!Y427</f>
        <v>90</v>
      </c>
      <c r="D427">
        <f>'Raw Data SWRI Format'!AB427</f>
        <v>25.1</v>
      </c>
      <c r="E427" s="44">
        <f>'Raw Data SWRI Format'!AD427</f>
        <v>40</v>
      </c>
      <c r="F427" s="44">
        <f>'Raw Data SWRI Format'!AG427</f>
        <v>998.9</v>
      </c>
      <c r="G427">
        <f>'Raw Data SWRI Format'!AC427</f>
        <v>40</v>
      </c>
      <c r="H427">
        <f>'Raw Data SWRI Format'!AA427</f>
        <v>90</v>
      </c>
      <c r="I427">
        <f>'Raw Data SWRI Format'!AE427</f>
        <v>95.4</v>
      </c>
      <c r="J427">
        <f>'Raw Data SWRI Format'!X427</f>
        <v>96</v>
      </c>
      <c r="K427">
        <f>'Raw Data SWRI Format'!AP427</f>
        <v>98.7</v>
      </c>
      <c r="L427">
        <f>'Raw Data SWRI Format'!N427</f>
        <v>113.27</v>
      </c>
      <c r="M427" s="44">
        <f>'Raw Data SWRI Format'!M427</f>
        <v>14.8</v>
      </c>
      <c r="N427">
        <f>'Raw Data SWRI Format'!V427</f>
        <v>21.7</v>
      </c>
      <c r="O427">
        <f>'Raw Data SWRI Format'!O427</f>
        <v>595</v>
      </c>
      <c r="P427">
        <f>'Raw Data SWRI Format'!P427</f>
        <v>367.3</v>
      </c>
      <c r="Q427">
        <f>'Raw Data SWRI Format'!T427</f>
        <v>100.6</v>
      </c>
      <c r="R427">
        <f>'Raw Data SWRI Format'!U427</f>
        <v>5.3</v>
      </c>
      <c r="S427">
        <f>'Raw Data SWRI Format'!AQ427</f>
        <v>103</v>
      </c>
      <c r="T427">
        <f>'Raw Data SWRI Format'!AH427</f>
        <v>0.72552000000000005</v>
      </c>
      <c r="U427">
        <f>'Raw Data SWRI Format'!AI427</f>
        <v>90</v>
      </c>
      <c r="V427">
        <f>'Raw Data SWRI Format'!AL427</f>
        <v>83.9</v>
      </c>
      <c r="W427">
        <f>'Raw Data SWRI Format'!AJ427</f>
        <v>1.4930000000000001</v>
      </c>
      <c r="X427">
        <f>'Raw Data SWRI Format'!AM427</f>
        <v>0.72560000000000002</v>
      </c>
      <c r="Y427">
        <f>'Raw Data SWRI Format'!AK427</f>
        <v>8.0500000000000005E-4</v>
      </c>
      <c r="Z427" s="33">
        <f>100*(('Test Info and Baseline Info'!$C$20-'Test Data'!X427)/('Test Data'!X427-'Test Data'!Y427))</f>
        <v>13.980504832400889</v>
      </c>
      <c r="AA427" s="33">
        <f>100*(('Test Info and Baseline Info'!$C$22-(T427+'Test Info and Baseline Info'!$G$5*(90-'Test Data'!U427)))/((T427+'Test Info and Baseline Info'!$G$5*(90-'Test Data'!U427))-'Test Data'!Y427))</f>
        <v>13.82336504694948</v>
      </c>
    </row>
    <row r="428" spans="1:27">
      <c r="A428" s="15">
        <v>42.7</v>
      </c>
      <c r="B428">
        <f>'Raw Data SWRI Format'!L428</f>
        <v>1800</v>
      </c>
      <c r="C428">
        <f>'Raw Data SWRI Format'!Y428</f>
        <v>90</v>
      </c>
      <c r="D428">
        <f>'Raw Data SWRI Format'!AB428</f>
        <v>25.1</v>
      </c>
      <c r="E428" s="44">
        <f>'Raw Data SWRI Format'!AD428</f>
        <v>40.1</v>
      </c>
      <c r="F428" s="44">
        <f>'Raw Data SWRI Format'!AG428</f>
        <v>998.9</v>
      </c>
      <c r="G428">
        <f>'Raw Data SWRI Format'!AC428</f>
        <v>40</v>
      </c>
      <c r="H428">
        <f>'Raw Data SWRI Format'!AA428</f>
        <v>90</v>
      </c>
      <c r="I428">
        <f>'Raw Data SWRI Format'!AE428</f>
        <v>95.3</v>
      </c>
      <c r="J428">
        <f>'Raw Data SWRI Format'!X428</f>
        <v>96</v>
      </c>
      <c r="K428">
        <f>'Raw Data SWRI Format'!AP428</f>
        <v>98.6</v>
      </c>
      <c r="L428">
        <f>'Raw Data SWRI Format'!N428</f>
        <v>113.31</v>
      </c>
      <c r="M428" s="44">
        <f>'Raw Data SWRI Format'!M428</f>
        <v>15.5</v>
      </c>
      <c r="N428">
        <f>'Raw Data SWRI Format'!V428</f>
        <v>21.8</v>
      </c>
      <c r="O428">
        <f>'Raw Data SWRI Format'!O428</f>
        <v>596.79999999999995</v>
      </c>
      <c r="P428">
        <f>'Raw Data SWRI Format'!P428</f>
        <v>367.5</v>
      </c>
      <c r="Q428">
        <f>'Raw Data SWRI Format'!T428</f>
        <v>100.4</v>
      </c>
      <c r="R428">
        <f>'Raw Data SWRI Format'!U428</f>
        <v>5.3</v>
      </c>
      <c r="S428">
        <f>'Raw Data SWRI Format'!AQ428</f>
        <v>102.9</v>
      </c>
      <c r="T428">
        <f>'Raw Data SWRI Format'!AH428</f>
        <v>0.72589000000000004</v>
      </c>
      <c r="U428">
        <f>'Raw Data SWRI Format'!AI428</f>
        <v>90</v>
      </c>
      <c r="V428">
        <f>'Raw Data SWRI Format'!AL428</f>
        <v>83.9</v>
      </c>
      <c r="W428">
        <f>'Raw Data SWRI Format'!AJ428</f>
        <v>1.5</v>
      </c>
      <c r="X428">
        <f>'Raw Data SWRI Format'!AM428</f>
        <v>0.72589999999999999</v>
      </c>
      <c r="Y428">
        <f>'Raw Data SWRI Format'!AK428</f>
        <v>8.0500000000000005E-4</v>
      </c>
      <c r="Z428" s="33">
        <f>100*(('Test Info and Baseline Info'!$C$20-'Test Data'!X428)/('Test Data'!X428-'Test Data'!Y428))</f>
        <v>13.933346664919776</v>
      </c>
      <c r="AA428" s="33">
        <f>100*(('Test Info and Baseline Info'!$C$22-(T428+'Test Info and Baseline Info'!$G$5*(90-'Test Data'!U428)))/((T428+'Test Info and Baseline Info'!$G$5*(90-'Test Data'!U428))-'Test Data'!Y428))</f>
        <v>13.765282690994841</v>
      </c>
    </row>
    <row r="429" spans="1:27">
      <c r="A429" s="15">
        <v>42.8</v>
      </c>
      <c r="B429">
        <f>'Raw Data SWRI Format'!L429</f>
        <v>1800</v>
      </c>
      <c r="C429">
        <f>'Raw Data SWRI Format'!Y429</f>
        <v>90</v>
      </c>
      <c r="D429">
        <f>'Raw Data SWRI Format'!AB429</f>
        <v>24.9</v>
      </c>
      <c r="E429" s="44">
        <f>'Raw Data SWRI Format'!AD429</f>
        <v>40</v>
      </c>
      <c r="F429" s="44">
        <f>'Raw Data SWRI Format'!AG429</f>
        <v>998.9</v>
      </c>
      <c r="G429">
        <f>'Raw Data SWRI Format'!AC429</f>
        <v>40</v>
      </c>
      <c r="H429">
        <f>'Raw Data SWRI Format'!AA429</f>
        <v>90</v>
      </c>
      <c r="I429">
        <f>'Raw Data SWRI Format'!AE429</f>
        <v>95.4</v>
      </c>
      <c r="J429">
        <f>'Raw Data SWRI Format'!X429</f>
        <v>96</v>
      </c>
      <c r="K429">
        <f>'Raw Data SWRI Format'!AP429</f>
        <v>98.7</v>
      </c>
      <c r="L429">
        <f>'Raw Data SWRI Format'!N429</f>
        <v>114.39</v>
      </c>
      <c r="M429" s="44">
        <f>'Raw Data SWRI Format'!M429</f>
        <v>15.7</v>
      </c>
      <c r="N429">
        <f>'Raw Data SWRI Format'!V429</f>
        <v>21.7</v>
      </c>
      <c r="O429">
        <f>'Raw Data SWRI Format'!O429</f>
        <v>596.79999999999995</v>
      </c>
      <c r="P429">
        <f>'Raw Data SWRI Format'!P429</f>
        <v>367.2</v>
      </c>
      <c r="Q429">
        <f>'Raw Data SWRI Format'!T429</f>
        <v>100.4</v>
      </c>
      <c r="R429">
        <f>'Raw Data SWRI Format'!U429</f>
        <v>5.3</v>
      </c>
      <c r="S429">
        <f>'Raw Data SWRI Format'!AQ429</f>
        <v>103</v>
      </c>
      <c r="T429">
        <f>'Raw Data SWRI Format'!AH429</f>
        <v>0.72521999999999998</v>
      </c>
      <c r="U429">
        <f>'Raw Data SWRI Format'!AI429</f>
        <v>90</v>
      </c>
      <c r="V429">
        <f>'Raw Data SWRI Format'!AL429</f>
        <v>84.1</v>
      </c>
      <c r="W429">
        <f>'Raw Data SWRI Format'!AJ429</f>
        <v>1.4910000000000001</v>
      </c>
      <c r="X429">
        <f>'Raw Data SWRI Format'!AM429</f>
        <v>0.72519999999999996</v>
      </c>
      <c r="Y429">
        <f>'Raw Data SWRI Format'!AK429</f>
        <v>8.0699999999999999E-4</v>
      </c>
      <c r="Z429" s="33">
        <f>100*(('Test Info and Baseline Info'!$C$20-'Test Data'!X429)/('Test Data'!X429-'Test Data'!Y429))</f>
        <v>14.043481922105833</v>
      </c>
      <c r="AA429" s="33">
        <f>100*(('Test Info and Baseline Info'!$C$22-(T429+'Test Info and Baseline Info'!$G$5*(90-'Test Data'!U429)))/((T429+'Test Info and Baseline Info'!$G$5*(90-'Test Data'!U429))-'Test Data'!Y429))</f>
        <v>13.870540699849398</v>
      </c>
    </row>
    <row r="430" spans="1:27">
      <c r="A430" s="15">
        <v>42.9</v>
      </c>
      <c r="B430">
        <f>'Raw Data SWRI Format'!L430</f>
        <v>1800</v>
      </c>
      <c r="C430">
        <f>'Raw Data SWRI Format'!Y430</f>
        <v>90</v>
      </c>
      <c r="D430">
        <f>'Raw Data SWRI Format'!AB430</f>
        <v>25.1</v>
      </c>
      <c r="E430" s="44">
        <f>'Raw Data SWRI Format'!AD430</f>
        <v>40</v>
      </c>
      <c r="F430" s="44">
        <f>'Raw Data SWRI Format'!AG430</f>
        <v>998.9</v>
      </c>
      <c r="G430">
        <f>'Raw Data SWRI Format'!AC430</f>
        <v>40.1</v>
      </c>
      <c r="H430">
        <f>'Raw Data SWRI Format'!AA430</f>
        <v>90</v>
      </c>
      <c r="I430">
        <f>'Raw Data SWRI Format'!AE430</f>
        <v>95.4</v>
      </c>
      <c r="J430">
        <f>'Raw Data SWRI Format'!X430</f>
        <v>95.9</v>
      </c>
      <c r="K430">
        <f>'Raw Data SWRI Format'!AP430</f>
        <v>98.7</v>
      </c>
      <c r="L430">
        <f>'Raw Data SWRI Format'!N430</f>
        <v>114.29</v>
      </c>
      <c r="M430" s="44">
        <f>'Raw Data SWRI Format'!M430</f>
        <v>15</v>
      </c>
      <c r="N430">
        <f>'Raw Data SWRI Format'!V430</f>
        <v>21.7</v>
      </c>
      <c r="O430">
        <f>'Raw Data SWRI Format'!O430</f>
        <v>584.5</v>
      </c>
      <c r="P430">
        <f>'Raw Data SWRI Format'!P430</f>
        <v>367.6</v>
      </c>
      <c r="Q430">
        <f>'Raw Data SWRI Format'!T430</f>
        <v>100.5</v>
      </c>
      <c r="R430">
        <f>'Raw Data SWRI Format'!U430</f>
        <v>5.3</v>
      </c>
      <c r="S430">
        <f>'Raw Data SWRI Format'!AQ430</f>
        <v>103</v>
      </c>
      <c r="T430">
        <f>'Raw Data SWRI Format'!AH430</f>
        <v>0.72606999999999999</v>
      </c>
      <c r="U430">
        <f>'Raw Data SWRI Format'!AI430</f>
        <v>90</v>
      </c>
      <c r="V430">
        <f>'Raw Data SWRI Format'!AL430</f>
        <v>84.1</v>
      </c>
      <c r="W430">
        <f>'Raw Data SWRI Format'!AJ430</f>
        <v>1.506</v>
      </c>
      <c r="X430">
        <f>'Raw Data SWRI Format'!AM430</f>
        <v>0.72609999999999997</v>
      </c>
      <c r="Y430">
        <f>'Raw Data SWRI Format'!AK430</f>
        <v>8.0699999999999999E-4</v>
      </c>
      <c r="Z430" s="33">
        <f>100*(('Test Info and Baseline Info'!$C$20-'Test Data'!X430)/('Test Data'!X430-'Test Data'!Y430))</f>
        <v>13.901967894354433</v>
      </c>
      <c r="AA430" s="33">
        <f>100*(('Test Info and Baseline Info'!$C$22-(T430+'Test Info and Baseline Info'!$G$5*(90-'Test Data'!U430)))/((T430+'Test Info and Baseline Info'!$G$5*(90-'Test Data'!U430))-'Test Data'!Y430))</f>
        <v>13.737085719249432</v>
      </c>
    </row>
    <row r="431" spans="1:27">
      <c r="A431" s="15">
        <v>43</v>
      </c>
      <c r="B431">
        <f>'Raw Data SWRI Format'!L431</f>
        <v>1800</v>
      </c>
      <c r="C431">
        <f>'Raw Data SWRI Format'!Y431</f>
        <v>90</v>
      </c>
      <c r="D431">
        <f>'Raw Data SWRI Format'!AB431</f>
        <v>25.1</v>
      </c>
      <c r="E431" s="44">
        <f>'Raw Data SWRI Format'!AD431</f>
        <v>40.1</v>
      </c>
      <c r="F431" s="44">
        <f>'Raw Data SWRI Format'!AG431</f>
        <v>998.9</v>
      </c>
      <c r="G431">
        <f>'Raw Data SWRI Format'!AC431</f>
        <v>40</v>
      </c>
      <c r="H431">
        <f>'Raw Data SWRI Format'!AA431</f>
        <v>90</v>
      </c>
      <c r="I431">
        <f>'Raw Data SWRI Format'!AE431</f>
        <v>95.3</v>
      </c>
      <c r="J431">
        <f>'Raw Data SWRI Format'!X431</f>
        <v>96</v>
      </c>
      <c r="K431">
        <f>'Raw Data SWRI Format'!AP431</f>
        <v>98.7</v>
      </c>
      <c r="L431">
        <f>'Raw Data SWRI Format'!N431</f>
        <v>113.45</v>
      </c>
      <c r="M431" s="44">
        <f>'Raw Data SWRI Format'!M431</f>
        <v>14.6</v>
      </c>
      <c r="N431">
        <f>'Raw Data SWRI Format'!V431</f>
        <v>21.8</v>
      </c>
      <c r="O431">
        <f>'Raw Data SWRI Format'!O431</f>
        <v>596.4</v>
      </c>
      <c r="P431">
        <f>'Raw Data SWRI Format'!P431</f>
        <v>367.6</v>
      </c>
      <c r="Q431">
        <f>'Raw Data SWRI Format'!T431</f>
        <v>100.3</v>
      </c>
      <c r="R431">
        <f>'Raw Data SWRI Format'!U431</f>
        <v>5.3</v>
      </c>
      <c r="S431">
        <f>'Raw Data SWRI Format'!AQ431</f>
        <v>103</v>
      </c>
      <c r="T431">
        <f>'Raw Data SWRI Format'!AH431</f>
        <v>0.72545999999999999</v>
      </c>
      <c r="U431">
        <f>'Raw Data SWRI Format'!AI431</f>
        <v>90</v>
      </c>
      <c r="V431">
        <f>'Raw Data SWRI Format'!AL431</f>
        <v>84</v>
      </c>
      <c r="W431">
        <f>'Raw Data SWRI Format'!AJ431</f>
        <v>1.494</v>
      </c>
      <c r="X431">
        <f>'Raw Data SWRI Format'!AM431</f>
        <v>0.72550000000000003</v>
      </c>
      <c r="Y431">
        <f>'Raw Data SWRI Format'!AK431</f>
        <v>8.0599999999999997E-4</v>
      </c>
      <c r="Z431" s="33">
        <f>100*(('Test Info and Baseline Info'!$C$20-'Test Data'!X431)/('Test Data'!X431-'Test Data'!Y431))</f>
        <v>13.99625221127814</v>
      </c>
      <c r="AA431" s="33">
        <f>100*(('Test Info and Baseline Info'!$C$22-(T431+'Test Info and Baseline Info'!$G$5*(90-'Test Data'!U431)))/((T431+'Test Info and Baseline Info'!$G$5*(90-'Test Data'!U431))-'Test Data'!Y431))</f>
        <v>13.832808485152913</v>
      </c>
    </row>
    <row r="432" spans="1:27">
      <c r="A432" s="15">
        <v>43.1</v>
      </c>
      <c r="B432">
        <f>'Raw Data SWRI Format'!L432</f>
        <v>1800</v>
      </c>
      <c r="C432">
        <f>'Raw Data SWRI Format'!Y432</f>
        <v>90</v>
      </c>
      <c r="D432">
        <f>'Raw Data SWRI Format'!AB432</f>
        <v>25</v>
      </c>
      <c r="E432" s="44">
        <f>'Raw Data SWRI Format'!AD432</f>
        <v>40.200000000000003</v>
      </c>
      <c r="F432" s="44">
        <f>'Raw Data SWRI Format'!AG432</f>
        <v>998.9</v>
      </c>
      <c r="G432">
        <f>'Raw Data SWRI Format'!AC432</f>
        <v>40</v>
      </c>
      <c r="H432">
        <f>'Raw Data SWRI Format'!AA432</f>
        <v>90</v>
      </c>
      <c r="I432">
        <f>'Raw Data SWRI Format'!AE432</f>
        <v>95.5</v>
      </c>
      <c r="J432">
        <f>'Raw Data SWRI Format'!X432</f>
        <v>96</v>
      </c>
      <c r="K432">
        <f>'Raw Data SWRI Format'!AP432</f>
        <v>98.7</v>
      </c>
      <c r="L432">
        <f>'Raw Data SWRI Format'!N432</f>
        <v>113.99</v>
      </c>
      <c r="M432" s="44">
        <f>'Raw Data SWRI Format'!M432</f>
        <v>15.2</v>
      </c>
      <c r="N432">
        <f>'Raw Data SWRI Format'!V432</f>
        <v>21.9</v>
      </c>
      <c r="O432">
        <f>'Raw Data SWRI Format'!O432</f>
        <v>596.70000000000005</v>
      </c>
      <c r="P432">
        <f>'Raw Data SWRI Format'!P432</f>
        <v>366.5</v>
      </c>
      <c r="Q432">
        <f>'Raw Data SWRI Format'!T432</f>
        <v>100.5</v>
      </c>
      <c r="R432">
        <f>'Raw Data SWRI Format'!U432</f>
        <v>5.3</v>
      </c>
      <c r="S432">
        <f>'Raw Data SWRI Format'!AQ432</f>
        <v>102.9</v>
      </c>
      <c r="T432">
        <f>'Raw Data SWRI Format'!AH432</f>
        <v>0.72467000000000004</v>
      </c>
      <c r="U432">
        <f>'Raw Data SWRI Format'!AI432</f>
        <v>90.1</v>
      </c>
      <c r="V432">
        <f>'Raw Data SWRI Format'!AL432</f>
        <v>84</v>
      </c>
      <c r="W432">
        <f>'Raw Data SWRI Format'!AJ432</f>
        <v>1.5009999999999999</v>
      </c>
      <c r="X432">
        <f>'Raw Data SWRI Format'!AM432</f>
        <v>0.72470000000000001</v>
      </c>
      <c r="Y432">
        <f>'Raw Data SWRI Format'!AK432</f>
        <v>8.0599999999999997E-4</v>
      </c>
      <c r="Z432" s="33">
        <f>100*(('Test Info and Baseline Info'!$C$20-'Test Data'!X432)/('Test Data'!X432-'Test Data'!Y432))</f>
        <v>14.122233365658513</v>
      </c>
      <c r="AA432" s="33">
        <f>100*(('Test Info and Baseline Info'!$C$22-(T432+'Test Info and Baseline Info'!$G$5*(90-'Test Data'!U432)))/((T432+'Test Info and Baseline Info'!$G$5*(90-'Test Data'!U432))-'Test Data'!Y432))</f>
        <v>13.947231311079053</v>
      </c>
    </row>
    <row r="433" spans="1:27">
      <c r="A433" s="15">
        <v>43.2</v>
      </c>
      <c r="B433">
        <f>'Raw Data SWRI Format'!L433</f>
        <v>1800</v>
      </c>
      <c r="C433">
        <f>'Raw Data SWRI Format'!Y433</f>
        <v>90</v>
      </c>
      <c r="D433">
        <f>'Raw Data SWRI Format'!AB433</f>
        <v>24.9</v>
      </c>
      <c r="E433" s="44">
        <f>'Raw Data SWRI Format'!AD433</f>
        <v>40.200000000000003</v>
      </c>
      <c r="F433" s="44">
        <f>'Raw Data SWRI Format'!AG433</f>
        <v>998.9</v>
      </c>
      <c r="G433">
        <f>'Raw Data SWRI Format'!AC433</f>
        <v>40</v>
      </c>
      <c r="H433">
        <f>'Raw Data SWRI Format'!AA433</f>
        <v>90</v>
      </c>
      <c r="I433">
        <f>'Raw Data SWRI Format'!AE433</f>
        <v>95.4</v>
      </c>
      <c r="J433">
        <f>'Raw Data SWRI Format'!X433</f>
        <v>96</v>
      </c>
      <c r="K433">
        <f>'Raw Data SWRI Format'!AP433</f>
        <v>98.6</v>
      </c>
      <c r="L433">
        <f>'Raw Data SWRI Format'!N433</f>
        <v>113.9</v>
      </c>
      <c r="M433" s="44">
        <f>'Raw Data SWRI Format'!M433</f>
        <v>14.7</v>
      </c>
      <c r="N433">
        <f>'Raw Data SWRI Format'!V433</f>
        <v>21.9</v>
      </c>
      <c r="O433">
        <f>'Raw Data SWRI Format'!O433</f>
        <v>594.29999999999995</v>
      </c>
      <c r="P433">
        <f>'Raw Data SWRI Format'!P433</f>
        <v>367.2</v>
      </c>
      <c r="Q433">
        <f>'Raw Data SWRI Format'!T433</f>
        <v>100.5</v>
      </c>
      <c r="R433">
        <f>'Raw Data SWRI Format'!U433</f>
        <v>5.3</v>
      </c>
      <c r="S433">
        <f>'Raw Data SWRI Format'!AQ433</f>
        <v>102.9</v>
      </c>
      <c r="T433">
        <f>'Raw Data SWRI Format'!AH433</f>
        <v>0.72613000000000005</v>
      </c>
      <c r="U433">
        <f>'Raw Data SWRI Format'!AI433</f>
        <v>90</v>
      </c>
      <c r="V433">
        <f>'Raw Data SWRI Format'!AL433</f>
        <v>83.9</v>
      </c>
      <c r="W433">
        <f>'Raw Data SWRI Format'!AJ433</f>
        <v>1.5009999999999999</v>
      </c>
      <c r="X433">
        <f>'Raw Data SWRI Format'!AM433</f>
        <v>0.72619999999999996</v>
      </c>
      <c r="Y433">
        <f>'Raw Data SWRI Format'!AK433</f>
        <v>8.0400000000000003E-4</v>
      </c>
      <c r="Z433" s="33">
        <f>100*(('Test Info and Baseline Info'!$C$20-'Test Data'!X433)/('Test Data'!X433-'Test Data'!Y433))</f>
        <v>13.886208360674738</v>
      </c>
      <c r="AA433" s="33">
        <f>100*(('Test Info and Baseline Info'!$C$22-(T433+'Test Info and Baseline Info'!$G$5*(90-'Test Data'!U433)))/((T433+'Test Info and Baseline Info'!$G$5*(90-'Test Data'!U433))-'Test Data'!Y433))</f>
        <v>13.72762040792691</v>
      </c>
    </row>
    <row r="434" spans="1:27">
      <c r="A434" s="15">
        <v>43.3</v>
      </c>
      <c r="B434">
        <f>'Raw Data SWRI Format'!L434</f>
        <v>1800</v>
      </c>
      <c r="C434">
        <f>'Raw Data SWRI Format'!Y434</f>
        <v>90</v>
      </c>
      <c r="D434">
        <f>'Raw Data SWRI Format'!AB434</f>
        <v>25</v>
      </c>
      <c r="E434" s="44">
        <f>'Raw Data SWRI Format'!AD434</f>
        <v>39.799999999999997</v>
      </c>
      <c r="F434" s="44">
        <f>'Raw Data SWRI Format'!AG434</f>
        <v>998.9</v>
      </c>
      <c r="G434">
        <f>'Raw Data SWRI Format'!AC434</f>
        <v>40</v>
      </c>
      <c r="H434">
        <f>'Raw Data SWRI Format'!AA434</f>
        <v>90</v>
      </c>
      <c r="I434">
        <f>'Raw Data SWRI Format'!AE434</f>
        <v>95.4</v>
      </c>
      <c r="J434">
        <f>'Raw Data SWRI Format'!X434</f>
        <v>96</v>
      </c>
      <c r="K434">
        <f>'Raw Data SWRI Format'!AP434</f>
        <v>98.7</v>
      </c>
      <c r="L434">
        <f>'Raw Data SWRI Format'!N434</f>
        <v>113.9</v>
      </c>
      <c r="M434" s="44">
        <f>'Raw Data SWRI Format'!M434</f>
        <v>15.1</v>
      </c>
      <c r="N434">
        <f>'Raw Data SWRI Format'!V434</f>
        <v>21.9</v>
      </c>
      <c r="O434">
        <f>'Raw Data SWRI Format'!O434</f>
        <v>596.9</v>
      </c>
      <c r="P434">
        <f>'Raw Data SWRI Format'!P434</f>
        <v>367.4</v>
      </c>
      <c r="Q434">
        <f>'Raw Data SWRI Format'!T434</f>
        <v>100.4</v>
      </c>
      <c r="R434">
        <f>'Raw Data SWRI Format'!U434</f>
        <v>5.3</v>
      </c>
      <c r="S434">
        <f>'Raw Data SWRI Format'!AQ434</f>
        <v>102.9</v>
      </c>
      <c r="T434">
        <f>'Raw Data SWRI Format'!AH434</f>
        <v>0.72589000000000004</v>
      </c>
      <c r="U434">
        <f>'Raw Data SWRI Format'!AI434</f>
        <v>90</v>
      </c>
      <c r="V434">
        <f>'Raw Data SWRI Format'!AL434</f>
        <v>83.9</v>
      </c>
      <c r="W434">
        <f>'Raw Data SWRI Format'!AJ434</f>
        <v>1.5</v>
      </c>
      <c r="X434">
        <f>'Raw Data SWRI Format'!AM434</f>
        <v>0.72589999999999999</v>
      </c>
      <c r="Y434">
        <f>'Raw Data SWRI Format'!AK434</f>
        <v>8.0500000000000005E-4</v>
      </c>
      <c r="Z434" s="33">
        <f>100*(('Test Info and Baseline Info'!$C$20-'Test Data'!X434)/('Test Data'!X434-'Test Data'!Y434))</f>
        <v>13.933346664919776</v>
      </c>
      <c r="AA434" s="33">
        <f>100*(('Test Info and Baseline Info'!$C$22-(T434+'Test Info and Baseline Info'!$G$5*(90-'Test Data'!U434)))/((T434+'Test Info and Baseline Info'!$G$5*(90-'Test Data'!U434))-'Test Data'!Y434))</f>
        <v>13.765282690994841</v>
      </c>
    </row>
    <row r="435" spans="1:27">
      <c r="A435" s="15">
        <v>43.4</v>
      </c>
      <c r="B435">
        <f>'Raw Data SWRI Format'!L435</f>
        <v>1800</v>
      </c>
      <c r="C435">
        <f>'Raw Data SWRI Format'!Y435</f>
        <v>89.9</v>
      </c>
      <c r="D435">
        <f>'Raw Data SWRI Format'!AB435</f>
        <v>25</v>
      </c>
      <c r="E435" s="44">
        <f>'Raw Data SWRI Format'!AD435</f>
        <v>39.799999999999997</v>
      </c>
      <c r="F435" s="44">
        <f>'Raw Data SWRI Format'!AG435</f>
        <v>998.9</v>
      </c>
      <c r="G435">
        <f>'Raw Data SWRI Format'!AC435</f>
        <v>39.9</v>
      </c>
      <c r="H435">
        <f>'Raw Data SWRI Format'!AA435</f>
        <v>90</v>
      </c>
      <c r="I435">
        <f>'Raw Data SWRI Format'!AE435</f>
        <v>95.4</v>
      </c>
      <c r="J435">
        <f>'Raw Data SWRI Format'!X435</f>
        <v>96</v>
      </c>
      <c r="K435">
        <f>'Raw Data SWRI Format'!AP435</f>
        <v>98.7</v>
      </c>
      <c r="L435">
        <f>'Raw Data SWRI Format'!N435</f>
        <v>112.53</v>
      </c>
      <c r="M435" s="44">
        <f>'Raw Data SWRI Format'!M435</f>
        <v>14</v>
      </c>
      <c r="N435">
        <f>'Raw Data SWRI Format'!V435</f>
        <v>22</v>
      </c>
      <c r="O435">
        <f>'Raw Data SWRI Format'!O435</f>
        <v>590.79999999999995</v>
      </c>
      <c r="P435">
        <f>'Raw Data SWRI Format'!P435</f>
        <v>366.9</v>
      </c>
      <c r="Q435">
        <f>'Raw Data SWRI Format'!T435</f>
        <v>100.4</v>
      </c>
      <c r="R435">
        <f>'Raw Data SWRI Format'!U435</f>
        <v>5.3</v>
      </c>
      <c r="S435">
        <f>'Raw Data SWRI Format'!AQ435</f>
        <v>103</v>
      </c>
      <c r="T435">
        <f>'Raw Data SWRI Format'!AH435</f>
        <v>0.72502999999999995</v>
      </c>
      <c r="U435">
        <f>'Raw Data SWRI Format'!AI435</f>
        <v>90</v>
      </c>
      <c r="V435">
        <f>'Raw Data SWRI Format'!AL435</f>
        <v>83.9</v>
      </c>
      <c r="W435">
        <f>'Raw Data SWRI Format'!AJ435</f>
        <v>1.5029999999999999</v>
      </c>
      <c r="X435">
        <f>'Raw Data SWRI Format'!AM435</f>
        <v>0.72509999999999997</v>
      </c>
      <c r="Y435">
        <f>'Raw Data SWRI Format'!AK435</f>
        <v>8.0500000000000005E-4</v>
      </c>
      <c r="Z435" s="33">
        <f>100*(('Test Info and Baseline Info'!$C$20-'Test Data'!X435)/('Test Data'!X435-'Test Data'!Y435))</f>
        <v>14.059188590284357</v>
      </c>
      <c r="AA435" s="33">
        <f>100*(('Test Info and Baseline Info'!$C$22-(T435+'Test Info and Baseline Info'!$G$5*(90-'Test Data'!U435)))/((T435+'Test Info and Baseline Info'!$G$5*(90-'Test Data'!U435))-'Test Data'!Y435))</f>
        <v>13.900376264282514</v>
      </c>
    </row>
    <row r="436" spans="1:27">
      <c r="A436" s="15">
        <v>43.5</v>
      </c>
      <c r="B436">
        <f>'Raw Data SWRI Format'!L436</f>
        <v>1800</v>
      </c>
      <c r="C436">
        <f>'Raw Data SWRI Format'!Y436</f>
        <v>90</v>
      </c>
      <c r="D436">
        <f>'Raw Data SWRI Format'!AB436</f>
        <v>25.1</v>
      </c>
      <c r="E436" s="44">
        <f>'Raw Data SWRI Format'!AD436</f>
        <v>39.9</v>
      </c>
      <c r="F436" s="44">
        <f>'Raw Data SWRI Format'!AG436</f>
        <v>998.9</v>
      </c>
      <c r="G436">
        <f>'Raw Data SWRI Format'!AC436</f>
        <v>39.9</v>
      </c>
      <c r="H436">
        <f>'Raw Data SWRI Format'!AA436</f>
        <v>90.1</v>
      </c>
      <c r="I436">
        <f>'Raw Data SWRI Format'!AE436</f>
        <v>95.5</v>
      </c>
      <c r="J436">
        <f>'Raw Data SWRI Format'!X436</f>
        <v>96</v>
      </c>
      <c r="K436">
        <f>'Raw Data SWRI Format'!AP436</f>
        <v>98.7</v>
      </c>
      <c r="L436">
        <f>'Raw Data SWRI Format'!N436</f>
        <v>113.05</v>
      </c>
      <c r="M436" s="44">
        <f>'Raw Data SWRI Format'!M436</f>
        <v>14.6</v>
      </c>
      <c r="N436">
        <f>'Raw Data SWRI Format'!V436</f>
        <v>22</v>
      </c>
      <c r="O436">
        <f>'Raw Data SWRI Format'!O436</f>
        <v>596.79999999999995</v>
      </c>
      <c r="P436">
        <f>'Raw Data SWRI Format'!P436</f>
        <v>366.7</v>
      </c>
      <c r="Q436">
        <f>'Raw Data SWRI Format'!T436</f>
        <v>100.4</v>
      </c>
      <c r="R436">
        <f>'Raw Data SWRI Format'!U436</f>
        <v>5.3</v>
      </c>
      <c r="S436">
        <f>'Raw Data SWRI Format'!AQ436</f>
        <v>102.9</v>
      </c>
      <c r="T436">
        <f>'Raw Data SWRI Format'!AH436</f>
        <v>0.72509000000000001</v>
      </c>
      <c r="U436">
        <f>'Raw Data SWRI Format'!AI436</f>
        <v>90</v>
      </c>
      <c r="V436">
        <f>'Raw Data SWRI Format'!AL436</f>
        <v>84</v>
      </c>
      <c r="W436">
        <f>'Raw Data SWRI Format'!AJ436</f>
        <v>1.5</v>
      </c>
      <c r="X436">
        <f>'Raw Data SWRI Format'!AM436</f>
        <v>0.72509999999999997</v>
      </c>
      <c r="Y436">
        <f>'Raw Data SWRI Format'!AK436</f>
        <v>8.0599999999999997E-4</v>
      </c>
      <c r="Z436" s="33">
        <f>100*(('Test Info and Baseline Info'!$C$20-'Test Data'!X436)/('Test Data'!X436-'Test Data'!Y436))</f>
        <v>14.059208001170809</v>
      </c>
      <c r="AA436" s="33">
        <f>100*(('Test Info and Baseline Info'!$C$22-(T436+'Test Info and Baseline Info'!$G$5*(90-'Test Data'!U436)))/((T436+'Test Info and Baseline Info'!$G$5*(90-'Test Data'!U436))-'Test Data'!Y436))</f>
        <v>13.890959899707845</v>
      </c>
    </row>
    <row r="437" spans="1:27">
      <c r="A437" s="15">
        <v>43.6</v>
      </c>
      <c r="B437">
        <f>'Raw Data SWRI Format'!L437</f>
        <v>1800</v>
      </c>
      <c r="C437">
        <f>'Raw Data SWRI Format'!Y437</f>
        <v>90</v>
      </c>
      <c r="D437">
        <f>'Raw Data SWRI Format'!AB437</f>
        <v>24.8</v>
      </c>
      <c r="E437" s="44">
        <f>'Raw Data SWRI Format'!AD437</f>
        <v>39.9</v>
      </c>
      <c r="F437" s="44">
        <f>'Raw Data SWRI Format'!AG437</f>
        <v>998.9</v>
      </c>
      <c r="G437">
        <f>'Raw Data SWRI Format'!AC437</f>
        <v>40.1</v>
      </c>
      <c r="H437">
        <f>'Raw Data SWRI Format'!AA437</f>
        <v>90</v>
      </c>
      <c r="I437">
        <f>'Raw Data SWRI Format'!AE437</f>
        <v>95.5</v>
      </c>
      <c r="J437">
        <f>'Raw Data SWRI Format'!X437</f>
        <v>96</v>
      </c>
      <c r="K437">
        <f>'Raw Data SWRI Format'!AP437</f>
        <v>98.6</v>
      </c>
      <c r="L437">
        <f>'Raw Data SWRI Format'!N437</f>
        <v>112.72</v>
      </c>
      <c r="M437" s="44">
        <f>'Raw Data SWRI Format'!M437</f>
        <v>14.9</v>
      </c>
      <c r="N437">
        <f>'Raw Data SWRI Format'!V437</f>
        <v>22.2</v>
      </c>
      <c r="O437">
        <f>'Raw Data SWRI Format'!O437</f>
        <v>580.29999999999995</v>
      </c>
      <c r="P437">
        <f>'Raw Data SWRI Format'!P437</f>
        <v>366.7</v>
      </c>
      <c r="Q437">
        <f>'Raw Data SWRI Format'!T437</f>
        <v>100.4</v>
      </c>
      <c r="R437">
        <f>'Raw Data SWRI Format'!U437</f>
        <v>5.3</v>
      </c>
      <c r="S437">
        <f>'Raw Data SWRI Format'!AQ437</f>
        <v>102.9</v>
      </c>
      <c r="T437">
        <f>'Raw Data SWRI Format'!AH437</f>
        <v>0.72533999999999998</v>
      </c>
      <c r="U437">
        <f>'Raw Data SWRI Format'!AI437</f>
        <v>90</v>
      </c>
      <c r="V437">
        <f>'Raw Data SWRI Format'!AL437</f>
        <v>84.1</v>
      </c>
      <c r="W437">
        <f>'Raw Data SWRI Format'!AJ437</f>
        <v>1.5049999999999999</v>
      </c>
      <c r="X437">
        <f>'Raw Data SWRI Format'!AM437</f>
        <v>0.72529999999999994</v>
      </c>
      <c r="Y437">
        <f>'Raw Data SWRI Format'!AK437</f>
        <v>8.0699999999999999E-4</v>
      </c>
      <c r="Z437" s="33">
        <f>100*(('Test Info and Baseline Info'!$C$20-'Test Data'!X437)/('Test Data'!X437-'Test Data'!Y437))</f>
        <v>14.027740778723896</v>
      </c>
      <c r="AA437" s="33">
        <f>100*(('Test Info and Baseline Info'!$C$22-(T437+'Test Info and Baseline Info'!$G$5*(90-'Test Data'!U437)))/((T437+'Test Info and Baseline Info'!$G$5*(90-'Test Data'!U437))-'Test Data'!Y437))</f>
        <v>13.85168101383926</v>
      </c>
    </row>
    <row r="438" spans="1:27">
      <c r="A438" s="15">
        <v>43.7</v>
      </c>
      <c r="B438">
        <f>'Raw Data SWRI Format'!L438</f>
        <v>1800</v>
      </c>
      <c r="C438">
        <f>'Raw Data SWRI Format'!Y438</f>
        <v>90</v>
      </c>
      <c r="D438">
        <f>'Raw Data SWRI Format'!AB438</f>
        <v>24.9</v>
      </c>
      <c r="E438" s="44">
        <f>'Raw Data SWRI Format'!AD438</f>
        <v>39.9</v>
      </c>
      <c r="F438" s="44">
        <f>'Raw Data SWRI Format'!AG438</f>
        <v>998.9</v>
      </c>
      <c r="G438">
        <f>'Raw Data SWRI Format'!AC438</f>
        <v>40</v>
      </c>
      <c r="H438">
        <f>'Raw Data SWRI Format'!AA438</f>
        <v>90</v>
      </c>
      <c r="I438">
        <f>'Raw Data SWRI Format'!AE438</f>
        <v>95.3</v>
      </c>
      <c r="J438">
        <f>'Raw Data SWRI Format'!X438</f>
        <v>96.2</v>
      </c>
      <c r="K438">
        <f>'Raw Data SWRI Format'!AP438</f>
        <v>98.7</v>
      </c>
      <c r="L438">
        <f>'Raw Data SWRI Format'!N438</f>
        <v>113.24</v>
      </c>
      <c r="M438" s="44">
        <f>'Raw Data SWRI Format'!M438</f>
        <v>15</v>
      </c>
      <c r="N438">
        <f>'Raw Data SWRI Format'!V438</f>
        <v>22.4</v>
      </c>
      <c r="O438">
        <f>'Raw Data SWRI Format'!O438</f>
        <v>583.79999999999995</v>
      </c>
      <c r="P438">
        <f>'Raw Data SWRI Format'!P438</f>
        <v>367.6</v>
      </c>
      <c r="Q438">
        <f>'Raw Data SWRI Format'!T438</f>
        <v>100.4</v>
      </c>
      <c r="R438">
        <f>'Raw Data SWRI Format'!U438</f>
        <v>5.3</v>
      </c>
      <c r="S438">
        <f>'Raw Data SWRI Format'!AQ438</f>
        <v>103</v>
      </c>
      <c r="T438">
        <f>'Raw Data SWRI Format'!AH438</f>
        <v>0.72589000000000004</v>
      </c>
      <c r="U438">
        <f>'Raw Data SWRI Format'!AI438</f>
        <v>90</v>
      </c>
      <c r="V438">
        <f>'Raw Data SWRI Format'!AL438</f>
        <v>84</v>
      </c>
      <c r="W438">
        <f>'Raw Data SWRI Format'!AJ438</f>
        <v>1.4950000000000001</v>
      </c>
      <c r="X438">
        <f>'Raw Data SWRI Format'!AM438</f>
        <v>0.72589999999999999</v>
      </c>
      <c r="Y438">
        <f>'Raw Data SWRI Format'!AK438</f>
        <v>8.0599999999999997E-4</v>
      </c>
      <c r="Z438" s="33">
        <f>100*(('Test Info and Baseline Info'!$C$20-'Test Data'!X438)/('Test Data'!X438-'Test Data'!Y438))</f>
        <v>13.933365880837528</v>
      </c>
      <c r="AA438" s="33">
        <f>100*(('Test Info and Baseline Info'!$C$22-(T438+'Test Info and Baseline Info'!$G$5*(90-'Test Data'!U438)))/((T438+'Test Info and Baseline Info'!$G$5*(90-'Test Data'!U438))-'Test Data'!Y438))</f>
        <v>13.765301675392086</v>
      </c>
    </row>
    <row r="439" spans="1:27">
      <c r="A439" s="15">
        <v>43.8</v>
      </c>
      <c r="B439">
        <f>'Raw Data SWRI Format'!L439</f>
        <v>1800</v>
      </c>
      <c r="C439">
        <f>'Raw Data SWRI Format'!Y439</f>
        <v>90</v>
      </c>
      <c r="D439">
        <f>'Raw Data SWRI Format'!AB439</f>
        <v>25.1</v>
      </c>
      <c r="E439" s="44">
        <f>'Raw Data SWRI Format'!AD439</f>
        <v>40.200000000000003</v>
      </c>
      <c r="F439" s="44">
        <f>'Raw Data SWRI Format'!AG439</f>
        <v>998.9</v>
      </c>
      <c r="G439">
        <f>'Raw Data SWRI Format'!AC439</f>
        <v>40</v>
      </c>
      <c r="H439">
        <f>'Raw Data SWRI Format'!AA439</f>
        <v>90</v>
      </c>
      <c r="I439">
        <f>'Raw Data SWRI Format'!AE439</f>
        <v>95.4</v>
      </c>
      <c r="J439">
        <f>'Raw Data SWRI Format'!X439</f>
        <v>96.1</v>
      </c>
      <c r="K439">
        <f>'Raw Data SWRI Format'!AP439</f>
        <v>98.6</v>
      </c>
      <c r="L439">
        <f>'Raw Data SWRI Format'!N439</f>
        <v>114.69</v>
      </c>
      <c r="M439" s="44">
        <f>'Raw Data SWRI Format'!M439</f>
        <v>14</v>
      </c>
      <c r="N439">
        <f>'Raw Data SWRI Format'!V439</f>
        <v>22.2</v>
      </c>
      <c r="O439">
        <f>'Raw Data SWRI Format'!O439</f>
        <v>598.79999999999995</v>
      </c>
      <c r="P439">
        <f>'Raw Data SWRI Format'!P439</f>
        <v>367.5</v>
      </c>
      <c r="Q439">
        <f>'Raw Data SWRI Format'!T439</f>
        <v>100.3</v>
      </c>
      <c r="R439">
        <f>'Raw Data SWRI Format'!U439</f>
        <v>5.4</v>
      </c>
      <c r="S439">
        <f>'Raw Data SWRI Format'!AQ439</f>
        <v>103</v>
      </c>
      <c r="T439">
        <f>'Raw Data SWRI Format'!AH439</f>
        <v>0.72521999999999998</v>
      </c>
      <c r="U439">
        <f>'Raw Data SWRI Format'!AI439</f>
        <v>90</v>
      </c>
      <c r="V439">
        <f>'Raw Data SWRI Format'!AL439</f>
        <v>84.1</v>
      </c>
      <c r="W439">
        <f>'Raw Data SWRI Format'!AJ439</f>
        <v>1.504</v>
      </c>
      <c r="X439">
        <f>'Raw Data SWRI Format'!AM439</f>
        <v>0.72519999999999996</v>
      </c>
      <c r="Y439">
        <f>'Raw Data SWRI Format'!AK439</f>
        <v>8.0699999999999999E-4</v>
      </c>
      <c r="Z439" s="33">
        <f>100*(('Test Info and Baseline Info'!$C$20-'Test Data'!X439)/('Test Data'!X439-'Test Data'!Y439))</f>
        <v>14.043481922105833</v>
      </c>
      <c r="AA439" s="33">
        <f>100*(('Test Info and Baseline Info'!$C$22-(T439+'Test Info and Baseline Info'!$G$5*(90-'Test Data'!U439)))/((T439+'Test Info and Baseline Info'!$G$5*(90-'Test Data'!U439))-'Test Data'!Y439))</f>
        <v>13.870540699849398</v>
      </c>
    </row>
    <row r="440" spans="1:27">
      <c r="A440" s="15">
        <v>43.9</v>
      </c>
      <c r="B440">
        <f>'Raw Data SWRI Format'!L440</f>
        <v>1800</v>
      </c>
      <c r="C440">
        <f>'Raw Data SWRI Format'!Y440</f>
        <v>90</v>
      </c>
      <c r="D440">
        <f>'Raw Data SWRI Format'!AB440</f>
        <v>24.9</v>
      </c>
      <c r="E440" s="44">
        <f>'Raw Data SWRI Format'!AD440</f>
        <v>40.299999999999997</v>
      </c>
      <c r="F440" s="44">
        <f>'Raw Data SWRI Format'!AG440</f>
        <v>998.9</v>
      </c>
      <c r="G440">
        <f>'Raw Data SWRI Format'!AC440</f>
        <v>40.1</v>
      </c>
      <c r="H440">
        <f>'Raw Data SWRI Format'!AA440</f>
        <v>90.1</v>
      </c>
      <c r="I440">
        <f>'Raw Data SWRI Format'!AE440</f>
        <v>95.5</v>
      </c>
      <c r="J440">
        <f>'Raw Data SWRI Format'!X440</f>
        <v>96</v>
      </c>
      <c r="K440">
        <f>'Raw Data SWRI Format'!AP440</f>
        <v>98.6</v>
      </c>
      <c r="L440">
        <f>'Raw Data SWRI Format'!N440</f>
        <v>113.48</v>
      </c>
      <c r="M440" s="44">
        <f>'Raw Data SWRI Format'!M440</f>
        <v>15.3</v>
      </c>
      <c r="N440">
        <f>'Raw Data SWRI Format'!V440</f>
        <v>22.3</v>
      </c>
      <c r="O440">
        <f>'Raw Data SWRI Format'!O440</f>
        <v>584</v>
      </c>
      <c r="P440">
        <f>'Raw Data SWRI Format'!P440</f>
        <v>367.3</v>
      </c>
      <c r="Q440">
        <f>'Raw Data SWRI Format'!T440</f>
        <v>100.4</v>
      </c>
      <c r="R440">
        <f>'Raw Data SWRI Format'!U440</f>
        <v>5.3</v>
      </c>
      <c r="S440">
        <f>'Raw Data SWRI Format'!AQ440</f>
        <v>103</v>
      </c>
      <c r="T440">
        <f>'Raw Data SWRI Format'!AH440</f>
        <v>0.72497</v>
      </c>
      <c r="U440">
        <f>'Raw Data SWRI Format'!AI440</f>
        <v>90.1</v>
      </c>
      <c r="V440">
        <f>'Raw Data SWRI Format'!AL440</f>
        <v>83.9</v>
      </c>
      <c r="W440">
        <f>'Raw Data SWRI Format'!AJ440</f>
        <v>1.4910000000000001</v>
      </c>
      <c r="X440">
        <f>'Raw Data SWRI Format'!AM440</f>
        <v>0.72499999999999998</v>
      </c>
      <c r="Y440">
        <f>'Raw Data SWRI Format'!AK440</f>
        <v>8.0500000000000005E-4</v>
      </c>
      <c r="Z440" s="33">
        <f>100*(('Test Info and Baseline Info'!$C$20-'Test Data'!X440)/('Test Data'!X440-'Test Data'!Y440))</f>
        <v>14.074938379856263</v>
      </c>
      <c r="AA440" s="33">
        <f>100*(('Test Info and Baseline Info'!$C$22-(T440+'Test Info and Baseline Info'!$G$5*(90-'Test Data'!U440)))/((T440+'Test Info and Baseline Info'!$G$5*(90-'Test Data'!U440))-'Test Data'!Y440))</f>
        <v>13.900011169539553</v>
      </c>
    </row>
    <row r="441" spans="1:27">
      <c r="A441" s="15">
        <v>44</v>
      </c>
      <c r="B441">
        <f>'Raw Data SWRI Format'!L441</f>
        <v>1800</v>
      </c>
      <c r="C441">
        <f>'Raw Data SWRI Format'!Y441</f>
        <v>89.9</v>
      </c>
      <c r="D441">
        <f>'Raw Data SWRI Format'!AB441</f>
        <v>25</v>
      </c>
      <c r="E441" s="44">
        <f>'Raw Data SWRI Format'!AD441</f>
        <v>40.200000000000003</v>
      </c>
      <c r="F441" s="44">
        <f>'Raw Data SWRI Format'!AG441</f>
        <v>998.9</v>
      </c>
      <c r="G441">
        <f>'Raw Data SWRI Format'!AC441</f>
        <v>40</v>
      </c>
      <c r="H441">
        <f>'Raw Data SWRI Format'!AA441</f>
        <v>89.9</v>
      </c>
      <c r="I441">
        <f>'Raw Data SWRI Format'!AE441</f>
        <v>95.3</v>
      </c>
      <c r="J441">
        <f>'Raw Data SWRI Format'!X441</f>
        <v>96</v>
      </c>
      <c r="K441">
        <f>'Raw Data SWRI Format'!AP441</f>
        <v>98.6</v>
      </c>
      <c r="L441">
        <f>'Raw Data SWRI Format'!N441</f>
        <v>112.51</v>
      </c>
      <c r="M441" s="44">
        <f>'Raw Data SWRI Format'!M441</f>
        <v>15.1</v>
      </c>
      <c r="N441">
        <f>'Raw Data SWRI Format'!V441</f>
        <v>22.2</v>
      </c>
      <c r="O441">
        <f>'Raw Data SWRI Format'!O441</f>
        <v>588.79999999999995</v>
      </c>
      <c r="P441">
        <f>'Raw Data SWRI Format'!P441</f>
        <v>367.4</v>
      </c>
      <c r="Q441">
        <f>'Raw Data SWRI Format'!T441</f>
        <v>100.5</v>
      </c>
      <c r="R441">
        <f>'Raw Data SWRI Format'!U441</f>
        <v>5.3</v>
      </c>
      <c r="S441">
        <f>'Raw Data SWRI Format'!AQ441</f>
        <v>103</v>
      </c>
      <c r="T441">
        <f>'Raw Data SWRI Format'!AH441</f>
        <v>0.72509000000000001</v>
      </c>
      <c r="U441">
        <f>'Raw Data SWRI Format'!AI441</f>
        <v>89.9</v>
      </c>
      <c r="V441">
        <f>'Raw Data SWRI Format'!AL441</f>
        <v>83.9</v>
      </c>
      <c r="W441">
        <f>'Raw Data SWRI Format'!AJ441</f>
        <v>1.502</v>
      </c>
      <c r="X441">
        <f>'Raw Data SWRI Format'!AM441</f>
        <v>0.72499999999999998</v>
      </c>
      <c r="Y441">
        <f>'Raw Data SWRI Format'!AK441</f>
        <v>8.0500000000000005E-4</v>
      </c>
      <c r="Z441" s="33">
        <f>100*(('Test Info and Baseline Info'!$C$20-'Test Data'!X441)/('Test Data'!X441-'Test Data'!Y441))</f>
        <v>14.074938379856263</v>
      </c>
      <c r="AA441" s="33">
        <f>100*(('Test Info and Baseline Info'!$C$22-(T441+'Test Info and Baseline Info'!$G$5*(90-'Test Data'!U441)))/((T441+'Test Info and Baseline Info'!$G$5*(90-'Test Data'!U441))-'Test Data'!Y441))</f>
        <v>13.900741361366013</v>
      </c>
    </row>
    <row r="442" spans="1:27">
      <c r="A442" s="15">
        <v>44.1</v>
      </c>
      <c r="B442">
        <f>'Raw Data SWRI Format'!L442</f>
        <v>1800</v>
      </c>
      <c r="C442">
        <f>'Raw Data SWRI Format'!Y442</f>
        <v>90</v>
      </c>
      <c r="D442">
        <f>'Raw Data SWRI Format'!AB442</f>
        <v>25.1</v>
      </c>
      <c r="E442" s="44">
        <f>'Raw Data SWRI Format'!AD442</f>
        <v>39.9</v>
      </c>
      <c r="F442" s="44">
        <f>'Raw Data SWRI Format'!AG442</f>
        <v>998.9</v>
      </c>
      <c r="G442">
        <f>'Raw Data SWRI Format'!AC442</f>
        <v>40</v>
      </c>
      <c r="H442">
        <f>'Raw Data SWRI Format'!AA442</f>
        <v>89.8</v>
      </c>
      <c r="I442">
        <f>'Raw Data SWRI Format'!AE442</f>
        <v>95.3</v>
      </c>
      <c r="J442">
        <f>'Raw Data SWRI Format'!X442</f>
        <v>96</v>
      </c>
      <c r="K442">
        <f>'Raw Data SWRI Format'!AP442</f>
        <v>98.6</v>
      </c>
      <c r="L442">
        <f>'Raw Data SWRI Format'!N442</f>
        <v>114.3</v>
      </c>
      <c r="M442" s="44">
        <f>'Raw Data SWRI Format'!M442</f>
        <v>15</v>
      </c>
      <c r="N442">
        <f>'Raw Data SWRI Format'!V442</f>
        <v>22.1</v>
      </c>
      <c r="O442">
        <f>'Raw Data SWRI Format'!O442</f>
        <v>594.29999999999995</v>
      </c>
      <c r="P442">
        <f>'Raw Data SWRI Format'!P442</f>
        <v>367.8</v>
      </c>
      <c r="Q442">
        <f>'Raw Data SWRI Format'!T442</f>
        <v>100.2</v>
      </c>
      <c r="R442">
        <f>'Raw Data SWRI Format'!U442</f>
        <v>5.3</v>
      </c>
      <c r="S442">
        <f>'Raw Data SWRI Format'!AQ442</f>
        <v>102.9</v>
      </c>
      <c r="T442">
        <f>'Raw Data SWRI Format'!AH442</f>
        <v>0.72516000000000003</v>
      </c>
      <c r="U442">
        <f>'Raw Data SWRI Format'!AI442</f>
        <v>89.9</v>
      </c>
      <c r="V442">
        <f>'Raw Data SWRI Format'!AL442</f>
        <v>84.1</v>
      </c>
      <c r="W442">
        <f>'Raw Data SWRI Format'!AJ442</f>
        <v>1.508</v>
      </c>
      <c r="X442">
        <f>'Raw Data SWRI Format'!AM442</f>
        <v>0.72509999999999997</v>
      </c>
      <c r="Y442">
        <f>'Raw Data SWRI Format'!AK442</f>
        <v>8.0699999999999999E-4</v>
      </c>
      <c r="Z442" s="33">
        <f>100*(('Test Info and Baseline Info'!$C$20-'Test Data'!X442)/('Test Data'!X442-'Test Data'!Y442))</f>
        <v>14.059227412110859</v>
      </c>
      <c r="AA442" s="33">
        <f>100*(('Test Info and Baseline Info'!$C$22-(T442+'Test Info and Baseline Info'!$G$5*(90-'Test Data'!U442)))/((T442+'Test Info and Baseline Info'!$G$5*(90-'Test Data'!U442))-'Test Data'!Y442))</f>
        <v>13.889771662807632</v>
      </c>
    </row>
    <row r="443" spans="1:27">
      <c r="A443" s="15">
        <v>44.2</v>
      </c>
      <c r="B443">
        <f>'Raw Data SWRI Format'!L443</f>
        <v>1800</v>
      </c>
      <c r="C443">
        <f>'Raw Data SWRI Format'!Y443</f>
        <v>90</v>
      </c>
      <c r="D443">
        <f>'Raw Data SWRI Format'!AB443</f>
        <v>25.2</v>
      </c>
      <c r="E443" s="44">
        <f>'Raw Data SWRI Format'!AD443</f>
        <v>39.799999999999997</v>
      </c>
      <c r="F443" s="44">
        <f>'Raw Data SWRI Format'!AG443</f>
        <v>998.9</v>
      </c>
      <c r="G443">
        <f>'Raw Data SWRI Format'!AC443</f>
        <v>39.9</v>
      </c>
      <c r="H443">
        <f>'Raw Data SWRI Format'!AA443</f>
        <v>89.8</v>
      </c>
      <c r="I443">
        <f>'Raw Data SWRI Format'!AE443</f>
        <v>95.3</v>
      </c>
      <c r="J443">
        <f>'Raw Data SWRI Format'!X443</f>
        <v>96</v>
      </c>
      <c r="K443">
        <f>'Raw Data SWRI Format'!AP443</f>
        <v>98.6</v>
      </c>
      <c r="L443">
        <f>'Raw Data SWRI Format'!N443</f>
        <v>114.01</v>
      </c>
      <c r="M443" s="44">
        <f>'Raw Data SWRI Format'!M443</f>
        <v>15.4</v>
      </c>
      <c r="N443">
        <f>'Raw Data SWRI Format'!V443</f>
        <v>22.2</v>
      </c>
      <c r="O443">
        <f>'Raw Data SWRI Format'!O443</f>
        <v>597.1</v>
      </c>
      <c r="P443">
        <f>'Raw Data SWRI Format'!P443</f>
        <v>367.4</v>
      </c>
      <c r="Q443">
        <f>'Raw Data SWRI Format'!T443</f>
        <v>100.2</v>
      </c>
      <c r="R443">
        <f>'Raw Data SWRI Format'!U443</f>
        <v>5.4</v>
      </c>
      <c r="S443">
        <f>'Raw Data SWRI Format'!AQ443</f>
        <v>102.9</v>
      </c>
      <c r="T443">
        <f>'Raw Data SWRI Format'!AH443</f>
        <v>0.72453999999999996</v>
      </c>
      <c r="U443">
        <f>'Raw Data SWRI Format'!AI443</f>
        <v>90</v>
      </c>
      <c r="V443">
        <f>'Raw Data SWRI Format'!AL443</f>
        <v>84.3</v>
      </c>
      <c r="W443">
        <f>'Raw Data SWRI Format'!AJ443</f>
        <v>1.4930000000000001</v>
      </c>
      <c r="X443">
        <f>'Raw Data SWRI Format'!AM443</f>
        <v>0.72450000000000003</v>
      </c>
      <c r="Y443">
        <f>'Raw Data SWRI Format'!AK443</f>
        <v>8.0800000000000002E-4</v>
      </c>
      <c r="Z443" s="33">
        <f>100*(('Test Info and Baseline Info'!$C$20-'Test Data'!X443)/('Test Data'!X443-'Test Data'!Y443))</f>
        <v>14.153811289885757</v>
      </c>
      <c r="AA443" s="33">
        <f>100*(('Test Info and Baseline Info'!$C$22-(T443+'Test Info and Baseline Info'!$G$5*(90-'Test Data'!U443)))/((T443+'Test Info and Baseline Info'!$G$5*(90-'Test Data'!U443))-'Test Data'!Y443))</f>
        <v>13.977549700717951</v>
      </c>
    </row>
    <row r="444" spans="1:27">
      <c r="A444" s="15">
        <v>44.3</v>
      </c>
      <c r="B444">
        <f>'Raw Data SWRI Format'!L444</f>
        <v>1800</v>
      </c>
      <c r="C444">
        <f>'Raw Data SWRI Format'!Y444</f>
        <v>90</v>
      </c>
      <c r="D444">
        <f>'Raw Data SWRI Format'!AB444</f>
        <v>25.1</v>
      </c>
      <c r="E444" s="44">
        <f>'Raw Data SWRI Format'!AD444</f>
        <v>39.9</v>
      </c>
      <c r="F444" s="44">
        <f>'Raw Data SWRI Format'!AG444</f>
        <v>998.9</v>
      </c>
      <c r="G444">
        <f>'Raw Data SWRI Format'!AC444</f>
        <v>39.9</v>
      </c>
      <c r="H444">
        <f>'Raw Data SWRI Format'!AA444</f>
        <v>90.1</v>
      </c>
      <c r="I444">
        <f>'Raw Data SWRI Format'!AE444</f>
        <v>95.6</v>
      </c>
      <c r="J444">
        <f>'Raw Data SWRI Format'!X444</f>
        <v>96</v>
      </c>
      <c r="K444">
        <f>'Raw Data SWRI Format'!AP444</f>
        <v>98.6</v>
      </c>
      <c r="L444">
        <f>'Raw Data SWRI Format'!N444</f>
        <v>113.01</v>
      </c>
      <c r="M444" s="44">
        <f>'Raw Data SWRI Format'!M444</f>
        <v>14</v>
      </c>
      <c r="N444">
        <f>'Raw Data SWRI Format'!V444</f>
        <v>22.2</v>
      </c>
      <c r="O444">
        <f>'Raw Data SWRI Format'!O444</f>
        <v>596</v>
      </c>
      <c r="P444">
        <f>'Raw Data SWRI Format'!P444</f>
        <v>366.1</v>
      </c>
      <c r="Q444">
        <f>'Raw Data SWRI Format'!T444</f>
        <v>100.3</v>
      </c>
      <c r="R444">
        <f>'Raw Data SWRI Format'!U444</f>
        <v>5.3</v>
      </c>
      <c r="S444">
        <f>'Raw Data SWRI Format'!AQ444</f>
        <v>102.8</v>
      </c>
      <c r="T444">
        <f>'Raw Data SWRI Format'!AH444</f>
        <v>0.72497</v>
      </c>
      <c r="U444">
        <f>'Raw Data SWRI Format'!AI444</f>
        <v>90.1</v>
      </c>
      <c r="V444">
        <f>'Raw Data SWRI Format'!AL444</f>
        <v>84.1</v>
      </c>
      <c r="W444">
        <f>'Raw Data SWRI Format'!AJ444</f>
        <v>1.5</v>
      </c>
      <c r="X444">
        <f>'Raw Data SWRI Format'!AM444</f>
        <v>0.72509999999999997</v>
      </c>
      <c r="Y444">
        <f>'Raw Data SWRI Format'!AK444</f>
        <v>8.0599999999999997E-4</v>
      </c>
      <c r="Z444" s="33">
        <f>100*(('Test Info and Baseline Info'!$C$20-'Test Data'!X444)/('Test Data'!X444-'Test Data'!Y444))</f>
        <v>14.059208001170809</v>
      </c>
      <c r="AA444" s="33">
        <f>100*(('Test Info and Baseline Info'!$C$22-(T444+'Test Info and Baseline Info'!$G$5*(90-'Test Data'!U444)))/((T444+'Test Info and Baseline Info'!$G$5*(90-'Test Data'!U444))-'Test Data'!Y444))</f>
        <v>13.90003036245033</v>
      </c>
    </row>
    <row r="445" spans="1:27">
      <c r="A445" s="15">
        <v>44.4</v>
      </c>
      <c r="B445">
        <f>'Raw Data SWRI Format'!L445</f>
        <v>1800</v>
      </c>
      <c r="C445">
        <f>'Raw Data SWRI Format'!Y445</f>
        <v>90</v>
      </c>
      <c r="D445">
        <f>'Raw Data SWRI Format'!AB445</f>
        <v>24.9</v>
      </c>
      <c r="E445" s="44">
        <f>'Raw Data SWRI Format'!AD445</f>
        <v>39.9</v>
      </c>
      <c r="F445" s="44">
        <f>'Raw Data SWRI Format'!AG445</f>
        <v>998.9</v>
      </c>
      <c r="G445">
        <f>'Raw Data SWRI Format'!AC445</f>
        <v>40.1</v>
      </c>
      <c r="H445">
        <f>'Raw Data SWRI Format'!AA445</f>
        <v>90.1</v>
      </c>
      <c r="I445">
        <f>'Raw Data SWRI Format'!AE445</f>
        <v>95.5</v>
      </c>
      <c r="J445">
        <f>'Raw Data SWRI Format'!X445</f>
        <v>96</v>
      </c>
      <c r="K445">
        <f>'Raw Data SWRI Format'!AP445</f>
        <v>98.6</v>
      </c>
      <c r="L445">
        <f>'Raw Data SWRI Format'!N445</f>
        <v>113.4</v>
      </c>
      <c r="M445" s="44">
        <f>'Raw Data SWRI Format'!M445</f>
        <v>14.8</v>
      </c>
      <c r="N445">
        <f>'Raw Data SWRI Format'!V445</f>
        <v>22.1</v>
      </c>
      <c r="O445">
        <f>'Raw Data SWRI Format'!O445</f>
        <v>586.70000000000005</v>
      </c>
      <c r="P445">
        <f>'Raw Data SWRI Format'!P445</f>
        <v>366.2</v>
      </c>
      <c r="Q445">
        <f>'Raw Data SWRI Format'!T445</f>
        <v>100.2</v>
      </c>
      <c r="R445">
        <f>'Raw Data SWRI Format'!U445</f>
        <v>5.3</v>
      </c>
      <c r="S445">
        <f>'Raw Data SWRI Format'!AQ445</f>
        <v>102.9</v>
      </c>
      <c r="T445">
        <f>'Raw Data SWRI Format'!AH445</f>
        <v>0.72516000000000003</v>
      </c>
      <c r="U445">
        <f>'Raw Data SWRI Format'!AI445</f>
        <v>90</v>
      </c>
      <c r="V445">
        <f>'Raw Data SWRI Format'!AL445</f>
        <v>84.1</v>
      </c>
      <c r="W445">
        <f>'Raw Data SWRI Format'!AJ445</f>
        <v>1.502</v>
      </c>
      <c r="X445">
        <f>'Raw Data SWRI Format'!AM445</f>
        <v>0.72519999999999996</v>
      </c>
      <c r="Y445">
        <f>'Raw Data SWRI Format'!AK445</f>
        <v>8.0699999999999999E-4</v>
      </c>
      <c r="Z445" s="33">
        <f>100*(('Test Info and Baseline Info'!$C$20-'Test Data'!X445)/('Test Data'!X445-'Test Data'!Y445))</f>
        <v>14.043481922105833</v>
      </c>
      <c r="AA445" s="33">
        <f>100*(('Test Info and Baseline Info'!$C$22-(T445+'Test Info and Baseline Info'!$G$5*(90-'Test Data'!U445)))/((T445+'Test Info and Baseline Info'!$G$5*(90-'Test Data'!U445))-'Test Data'!Y445))</f>
        <v>13.879972886148046</v>
      </c>
    </row>
    <row r="446" spans="1:27">
      <c r="A446" s="15">
        <v>44.5</v>
      </c>
      <c r="B446">
        <f>'Raw Data SWRI Format'!L446</f>
        <v>1800</v>
      </c>
      <c r="C446">
        <f>'Raw Data SWRI Format'!Y446</f>
        <v>90</v>
      </c>
      <c r="D446">
        <f>'Raw Data SWRI Format'!AB446</f>
        <v>25.1</v>
      </c>
      <c r="E446" s="44">
        <f>'Raw Data SWRI Format'!AD446</f>
        <v>40</v>
      </c>
      <c r="F446" s="44">
        <f>'Raw Data SWRI Format'!AG446</f>
        <v>998.9</v>
      </c>
      <c r="G446">
        <f>'Raw Data SWRI Format'!AC446</f>
        <v>40.1</v>
      </c>
      <c r="H446">
        <f>'Raw Data SWRI Format'!AA446</f>
        <v>90.1</v>
      </c>
      <c r="I446">
        <f>'Raw Data SWRI Format'!AE446</f>
        <v>95.5</v>
      </c>
      <c r="J446">
        <f>'Raw Data SWRI Format'!X446</f>
        <v>96</v>
      </c>
      <c r="K446">
        <f>'Raw Data SWRI Format'!AP446</f>
        <v>98.6</v>
      </c>
      <c r="L446">
        <f>'Raw Data SWRI Format'!N446</f>
        <v>114.78</v>
      </c>
      <c r="M446" s="44">
        <f>'Raw Data SWRI Format'!M446</f>
        <v>15.5</v>
      </c>
      <c r="N446">
        <f>'Raw Data SWRI Format'!V446</f>
        <v>22</v>
      </c>
      <c r="O446">
        <f>'Raw Data SWRI Format'!O446</f>
        <v>589.9</v>
      </c>
      <c r="P446">
        <f>'Raw Data SWRI Format'!P446</f>
        <v>366.9</v>
      </c>
      <c r="Q446">
        <f>'Raw Data SWRI Format'!T446</f>
        <v>100.3</v>
      </c>
      <c r="R446">
        <f>'Raw Data SWRI Format'!U446</f>
        <v>5.3</v>
      </c>
      <c r="S446">
        <f>'Raw Data SWRI Format'!AQ446</f>
        <v>103</v>
      </c>
      <c r="T446">
        <f>'Raw Data SWRI Format'!AH446</f>
        <v>0.72533999999999998</v>
      </c>
      <c r="U446">
        <f>'Raw Data SWRI Format'!AI446</f>
        <v>90</v>
      </c>
      <c r="V446">
        <f>'Raw Data SWRI Format'!AL446</f>
        <v>84</v>
      </c>
      <c r="W446">
        <f>'Raw Data SWRI Format'!AJ446</f>
        <v>1.5029999999999999</v>
      </c>
      <c r="X446">
        <f>'Raw Data SWRI Format'!AM446</f>
        <v>0.72529999999999994</v>
      </c>
      <c r="Y446">
        <f>'Raw Data SWRI Format'!AK446</f>
        <v>8.0599999999999997E-4</v>
      </c>
      <c r="Z446" s="33">
        <f>100*(('Test Info and Baseline Info'!$C$20-'Test Data'!X446)/('Test Data'!X446-'Test Data'!Y446))</f>
        <v>14.027721416602498</v>
      </c>
      <c r="AA446" s="33">
        <f>100*(('Test Info and Baseline Info'!$C$22-(T446+'Test Info and Baseline Info'!$G$5*(90-'Test Data'!U446)))/((T446+'Test Info and Baseline Info'!$G$5*(90-'Test Data'!U446))-'Test Data'!Y446))</f>
        <v>13.851661895784048</v>
      </c>
    </row>
    <row r="447" spans="1:27">
      <c r="A447" s="15">
        <v>44.6</v>
      </c>
      <c r="B447">
        <f>'Raw Data SWRI Format'!L447</f>
        <v>1800</v>
      </c>
      <c r="C447">
        <f>'Raw Data SWRI Format'!Y447</f>
        <v>90</v>
      </c>
      <c r="D447">
        <f>'Raw Data SWRI Format'!AB447</f>
        <v>25.1</v>
      </c>
      <c r="E447" s="44">
        <f>'Raw Data SWRI Format'!AD447</f>
        <v>40.1</v>
      </c>
      <c r="F447" s="44">
        <f>'Raw Data SWRI Format'!AG447</f>
        <v>998.9</v>
      </c>
      <c r="G447">
        <f>'Raw Data SWRI Format'!AC447</f>
        <v>40.1</v>
      </c>
      <c r="H447">
        <f>'Raw Data SWRI Format'!AA447</f>
        <v>90.1</v>
      </c>
      <c r="I447">
        <f>'Raw Data SWRI Format'!AE447</f>
        <v>95.5</v>
      </c>
      <c r="J447">
        <f>'Raw Data SWRI Format'!X447</f>
        <v>96</v>
      </c>
      <c r="K447">
        <f>'Raw Data SWRI Format'!AP447</f>
        <v>98.6</v>
      </c>
      <c r="L447">
        <f>'Raw Data SWRI Format'!N447</f>
        <v>113.99</v>
      </c>
      <c r="M447" s="44">
        <f>'Raw Data SWRI Format'!M447</f>
        <v>15.3</v>
      </c>
      <c r="N447">
        <f>'Raw Data SWRI Format'!V447</f>
        <v>22</v>
      </c>
      <c r="O447">
        <f>'Raw Data SWRI Format'!O447</f>
        <v>587.20000000000005</v>
      </c>
      <c r="P447">
        <f>'Raw Data SWRI Format'!P447</f>
        <v>367.2</v>
      </c>
      <c r="Q447">
        <f>'Raw Data SWRI Format'!T447</f>
        <v>100.4</v>
      </c>
      <c r="R447">
        <f>'Raw Data SWRI Format'!U447</f>
        <v>5.4</v>
      </c>
      <c r="S447">
        <f>'Raw Data SWRI Format'!AQ447</f>
        <v>103</v>
      </c>
      <c r="T447">
        <f>'Raw Data SWRI Format'!AH447</f>
        <v>0.72467000000000004</v>
      </c>
      <c r="U447">
        <f>'Raw Data SWRI Format'!AI447</f>
        <v>90</v>
      </c>
      <c r="V447">
        <f>'Raw Data SWRI Format'!AL447</f>
        <v>84</v>
      </c>
      <c r="W447">
        <f>'Raw Data SWRI Format'!AJ447</f>
        <v>1.5009999999999999</v>
      </c>
      <c r="X447">
        <f>'Raw Data SWRI Format'!AM447</f>
        <v>0.72470000000000001</v>
      </c>
      <c r="Y447">
        <f>'Raw Data SWRI Format'!AK447</f>
        <v>8.0599999999999997E-4</v>
      </c>
      <c r="Z447" s="33">
        <f>100*(('Test Info and Baseline Info'!$C$20-'Test Data'!X447)/('Test Data'!X447-'Test Data'!Y447))</f>
        <v>14.122233365658513</v>
      </c>
      <c r="AA447" s="33">
        <f>100*(('Test Info and Baseline Info'!$C$22-(T447+'Test Info and Baseline Info'!$G$5*(90-'Test Data'!U447)))/((T447+'Test Info and Baseline Info'!$G$5*(90-'Test Data'!U447))-'Test Data'!Y447))</f>
        <v>13.957041654233384</v>
      </c>
    </row>
    <row r="448" spans="1:27">
      <c r="A448" s="15">
        <v>44.7</v>
      </c>
      <c r="B448">
        <f>'Raw Data SWRI Format'!L448</f>
        <v>1800</v>
      </c>
      <c r="C448">
        <f>'Raw Data SWRI Format'!Y448</f>
        <v>90</v>
      </c>
      <c r="D448">
        <f>'Raw Data SWRI Format'!AB448</f>
        <v>24.8</v>
      </c>
      <c r="E448" s="44">
        <f>'Raw Data SWRI Format'!AD448</f>
        <v>40.299999999999997</v>
      </c>
      <c r="F448" s="44">
        <f>'Raw Data SWRI Format'!AG448</f>
        <v>998.9</v>
      </c>
      <c r="G448">
        <f>'Raw Data SWRI Format'!AC448</f>
        <v>40</v>
      </c>
      <c r="H448">
        <f>'Raw Data SWRI Format'!AA448</f>
        <v>90</v>
      </c>
      <c r="I448">
        <f>'Raw Data SWRI Format'!AE448</f>
        <v>95.4</v>
      </c>
      <c r="J448">
        <f>'Raw Data SWRI Format'!X448</f>
        <v>96</v>
      </c>
      <c r="K448">
        <f>'Raw Data SWRI Format'!AP448</f>
        <v>98.7</v>
      </c>
      <c r="L448">
        <f>'Raw Data SWRI Format'!N448</f>
        <v>114.32</v>
      </c>
      <c r="M448" s="44">
        <f>'Raw Data SWRI Format'!M448</f>
        <v>14.8</v>
      </c>
      <c r="N448">
        <f>'Raw Data SWRI Format'!V448</f>
        <v>22.2</v>
      </c>
      <c r="O448">
        <f>'Raw Data SWRI Format'!O448</f>
        <v>596.70000000000005</v>
      </c>
      <c r="P448">
        <f>'Raw Data SWRI Format'!P448</f>
        <v>366.5</v>
      </c>
      <c r="Q448">
        <f>'Raw Data SWRI Format'!T448</f>
        <v>100.3</v>
      </c>
      <c r="R448">
        <f>'Raw Data SWRI Format'!U448</f>
        <v>5.4</v>
      </c>
      <c r="S448">
        <f>'Raw Data SWRI Format'!AQ448</f>
        <v>103</v>
      </c>
      <c r="T448">
        <f>'Raw Data SWRI Format'!AH448</f>
        <v>0.72528000000000004</v>
      </c>
      <c r="U448">
        <f>'Raw Data SWRI Format'!AI448</f>
        <v>90</v>
      </c>
      <c r="V448">
        <f>'Raw Data SWRI Format'!AL448</f>
        <v>83.8</v>
      </c>
      <c r="W448">
        <f>'Raw Data SWRI Format'!AJ448</f>
        <v>1.4830000000000001</v>
      </c>
      <c r="X448">
        <f>'Raw Data SWRI Format'!AM448</f>
        <v>0.72529999999999994</v>
      </c>
      <c r="Y448">
        <f>'Raw Data SWRI Format'!AK448</f>
        <v>8.0400000000000003E-4</v>
      </c>
      <c r="Z448" s="33">
        <f>100*(('Test Info and Baseline Info'!$C$20-'Test Data'!X448)/('Test Data'!X448-'Test Data'!Y448))</f>
        <v>14.027682692520058</v>
      </c>
      <c r="AA448" s="33">
        <f>100*(('Test Info and Baseline Info'!$C$22-(T448+'Test Info and Baseline Info'!$G$5*(90-'Test Data'!U448)))/((T448+'Test Info and Baseline Info'!$G$5*(90-'Test Data'!U448))-'Test Data'!Y448))</f>
        <v>13.861052678073527</v>
      </c>
    </row>
    <row r="449" spans="1:27">
      <c r="A449" s="15">
        <v>44.8</v>
      </c>
      <c r="B449">
        <f>'Raw Data SWRI Format'!L449</f>
        <v>1800</v>
      </c>
      <c r="C449">
        <f>'Raw Data SWRI Format'!Y449</f>
        <v>90</v>
      </c>
      <c r="D449">
        <f>'Raw Data SWRI Format'!AB449</f>
        <v>25</v>
      </c>
      <c r="E449" s="44">
        <f>'Raw Data SWRI Format'!AD449</f>
        <v>40.299999999999997</v>
      </c>
      <c r="F449" s="44">
        <f>'Raw Data SWRI Format'!AG449</f>
        <v>998.9</v>
      </c>
      <c r="G449">
        <f>'Raw Data SWRI Format'!AC449</f>
        <v>40</v>
      </c>
      <c r="H449">
        <f>'Raw Data SWRI Format'!AA449</f>
        <v>90</v>
      </c>
      <c r="I449">
        <f>'Raw Data SWRI Format'!AE449</f>
        <v>95.5</v>
      </c>
      <c r="J449">
        <f>'Raw Data SWRI Format'!X449</f>
        <v>96</v>
      </c>
      <c r="K449">
        <f>'Raw Data SWRI Format'!AP449</f>
        <v>98.6</v>
      </c>
      <c r="L449">
        <f>'Raw Data SWRI Format'!N449</f>
        <v>112.96</v>
      </c>
      <c r="M449" s="44">
        <f>'Raw Data SWRI Format'!M449</f>
        <v>15.3</v>
      </c>
      <c r="N449">
        <f>'Raw Data SWRI Format'!V449</f>
        <v>22.1</v>
      </c>
      <c r="O449">
        <f>'Raw Data SWRI Format'!O449</f>
        <v>583.9</v>
      </c>
      <c r="P449">
        <f>'Raw Data SWRI Format'!P449</f>
        <v>366.7</v>
      </c>
      <c r="Q449">
        <f>'Raw Data SWRI Format'!T449</f>
        <v>100.3</v>
      </c>
      <c r="R449">
        <f>'Raw Data SWRI Format'!U449</f>
        <v>5.4</v>
      </c>
      <c r="S449">
        <f>'Raw Data SWRI Format'!AQ449</f>
        <v>103</v>
      </c>
      <c r="T449">
        <f>'Raw Data SWRI Format'!AH449</f>
        <v>0.72484999999999999</v>
      </c>
      <c r="U449">
        <f>'Raw Data SWRI Format'!AI449</f>
        <v>90</v>
      </c>
      <c r="V449">
        <f>'Raw Data SWRI Format'!AL449</f>
        <v>84</v>
      </c>
      <c r="W449">
        <f>'Raw Data SWRI Format'!AJ449</f>
        <v>1.4970000000000001</v>
      </c>
      <c r="X449">
        <f>'Raw Data SWRI Format'!AM449</f>
        <v>0.72489999999999999</v>
      </c>
      <c r="Y449">
        <f>'Raw Data SWRI Format'!AK449</f>
        <v>8.0599999999999997E-4</v>
      </c>
      <c r="Z449" s="33">
        <f>100*(('Test Info and Baseline Info'!$C$20-'Test Data'!X449)/('Test Data'!X449-'Test Data'!Y449))</f>
        <v>14.090711979383903</v>
      </c>
      <c r="AA449" s="33">
        <f>100*(('Test Info and Baseline Info'!$C$22-(T449+'Test Info and Baseline Info'!$G$5*(90-'Test Data'!U449)))/((T449+'Test Info and Baseline Info'!$G$5*(90-'Test Data'!U449))-'Test Data'!Y449))</f>
        <v>13.92871151476982</v>
      </c>
    </row>
    <row r="450" spans="1:27">
      <c r="A450" s="15">
        <v>44.9</v>
      </c>
      <c r="B450">
        <f>'Raw Data SWRI Format'!L450</f>
        <v>1801</v>
      </c>
      <c r="C450">
        <f>'Raw Data SWRI Format'!Y450</f>
        <v>90</v>
      </c>
      <c r="D450">
        <f>'Raw Data SWRI Format'!AB450</f>
        <v>25.2</v>
      </c>
      <c r="E450" s="44">
        <f>'Raw Data SWRI Format'!AD450</f>
        <v>39.9</v>
      </c>
      <c r="F450" s="44">
        <f>'Raw Data SWRI Format'!AG450</f>
        <v>998.9</v>
      </c>
      <c r="G450">
        <f>'Raw Data SWRI Format'!AC450</f>
        <v>40.1</v>
      </c>
      <c r="H450">
        <f>'Raw Data SWRI Format'!AA450</f>
        <v>90</v>
      </c>
      <c r="I450">
        <f>'Raw Data SWRI Format'!AE450</f>
        <v>95.4</v>
      </c>
      <c r="J450">
        <f>'Raw Data SWRI Format'!X450</f>
        <v>96</v>
      </c>
      <c r="K450">
        <f>'Raw Data SWRI Format'!AP450</f>
        <v>98.6</v>
      </c>
      <c r="L450">
        <f>'Raw Data SWRI Format'!N450</f>
        <v>112.91</v>
      </c>
      <c r="M450" s="44">
        <f>'Raw Data SWRI Format'!M450</f>
        <v>15.5</v>
      </c>
      <c r="N450">
        <f>'Raw Data SWRI Format'!V450</f>
        <v>22.1</v>
      </c>
      <c r="O450">
        <f>'Raw Data SWRI Format'!O450</f>
        <v>584</v>
      </c>
      <c r="P450">
        <f>'Raw Data SWRI Format'!P450</f>
        <v>366.7</v>
      </c>
      <c r="Q450">
        <f>'Raw Data SWRI Format'!T450</f>
        <v>100.3</v>
      </c>
      <c r="R450">
        <f>'Raw Data SWRI Format'!U450</f>
        <v>5.4</v>
      </c>
      <c r="S450">
        <f>'Raw Data SWRI Format'!AQ450</f>
        <v>102.9</v>
      </c>
      <c r="T450">
        <f>'Raw Data SWRI Format'!AH450</f>
        <v>0.72453999999999996</v>
      </c>
      <c r="U450">
        <f>'Raw Data SWRI Format'!AI450</f>
        <v>90</v>
      </c>
      <c r="V450">
        <f>'Raw Data SWRI Format'!AL450</f>
        <v>84.2</v>
      </c>
      <c r="W450">
        <f>'Raw Data SWRI Format'!AJ450</f>
        <v>1.5029999999999999</v>
      </c>
      <c r="X450">
        <f>'Raw Data SWRI Format'!AM450</f>
        <v>0.72460000000000002</v>
      </c>
      <c r="Y450">
        <f>'Raw Data SWRI Format'!AK450</f>
        <v>8.0800000000000002E-4</v>
      </c>
      <c r="Z450" s="33">
        <f>100*(('Test Info and Baseline Info'!$C$20-'Test Data'!X450)/('Test Data'!X450-'Test Data'!Y450))</f>
        <v>14.138039657802246</v>
      </c>
      <c r="AA450" s="33">
        <f>100*(('Test Info and Baseline Info'!$C$22-(T450+'Test Info and Baseline Info'!$G$5*(90-'Test Data'!U450)))/((T450+'Test Info and Baseline Info'!$G$5*(90-'Test Data'!U450))-'Test Data'!Y450))</f>
        <v>13.977549700717951</v>
      </c>
    </row>
    <row r="451" spans="1:27">
      <c r="A451" s="15">
        <v>45</v>
      </c>
      <c r="B451">
        <f>'Raw Data SWRI Format'!L451</f>
        <v>1800</v>
      </c>
      <c r="C451">
        <f>'Raw Data SWRI Format'!Y451</f>
        <v>90</v>
      </c>
      <c r="D451">
        <f>'Raw Data SWRI Format'!AB451</f>
        <v>25.1</v>
      </c>
      <c r="E451" s="44">
        <f>'Raw Data SWRI Format'!AD451</f>
        <v>40</v>
      </c>
      <c r="F451" s="44">
        <f>'Raw Data SWRI Format'!AG451</f>
        <v>998.9</v>
      </c>
      <c r="G451">
        <f>'Raw Data SWRI Format'!AC451</f>
        <v>40</v>
      </c>
      <c r="H451">
        <f>'Raw Data SWRI Format'!AA451</f>
        <v>90</v>
      </c>
      <c r="I451">
        <f>'Raw Data SWRI Format'!AE451</f>
        <v>95.4</v>
      </c>
      <c r="J451">
        <f>'Raw Data SWRI Format'!X451</f>
        <v>96</v>
      </c>
      <c r="K451">
        <f>'Raw Data SWRI Format'!AP451</f>
        <v>98.7</v>
      </c>
      <c r="L451">
        <f>'Raw Data SWRI Format'!N451</f>
        <v>112.1</v>
      </c>
      <c r="M451" s="44">
        <f>'Raw Data SWRI Format'!M451</f>
        <v>15.4</v>
      </c>
      <c r="N451">
        <f>'Raw Data SWRI Format'!V451</f>
        <v>22.1</v>
      </c>
      <c r="O451">
        <f>'Raw Data SWRI Format'!O451</f>
        <v>588.29999999999995</v>
      </c>
      <c r="P451">
        <f>'Raw Data SWRI Format'!P451</f>
        <v>367.4</v>
      </c>
      <c r="Q451">
        <f>'Raw Data SWRI Format'!T451</f>
        <v>100.2</v>
      </c>
      <c r="R451">
        <f>'Raw Data SWRI Format'!U451</f>
        <v>5.4</v>
      </c>
      <c r="S451">
        <f>'Raw Data SWRI Format'!AQ451</f>
        <v>103.1</v>
      </c>
      <c r="T451">
        <f>'Raw Data SWRI Format'!AH451</f>
        <v>0.72533999999999998</v>
      </c>
      <c r="U451">
        <f>'Raw Data SWRI Format'!AI451</f>
        <v>90</v>
      </c>
      <c r="V451">
        <f>'Raw Data SWRI Format'!AL451</f>
        <v>84.2</v>
      </c>
      <c r="W451">
        <f>'Raw Data SWRI Format'!AJ451</f>
        <v>1.498</v>
      </c>
      <c r="X451">
        <f>'Raw Data SWRI Format'!AM451</f>
        <v>0.72529999999999994</v>
      </c>
      <c r="Y451">
        <f>'Raw Data SWRI Format'!AK451</f>
        <v>8.0800000000000002E-4</v>
      </c>
      <c r="Z451" s="33">
        <f>100*(('Test Info and Baseline Info'!$C$20-'Test Data'!X451)/('Test Data'!X451-'Test Data'!Y451))</f>
        <v>14.027760140898742</v>
      </c>
      <c r="AA451" s="33">
        <f>100*(('Test Info and Baseline Info'!$C$22-(T451+'Test Info and Baseline Info'!$G$5*(90-'Test Data'!U451)))/((T451+'Test Info and Baseline Info'!$G$5*(90-'Test Data'!U451))-'Test Data'!Y451))</f>
        <v>13.851700131947245</v>
      </c>
    </row>
    <row r="452" spans="1:27">
      <c r="A452" s="15">
        <v>45.1</v>
      </c>
      <c r="B452">
        <f>'Raw Data SWRI Format'!L452</f>
        <v>1800</v>
      </c>
      <c r="C452">
        <f>'Raw Data SWRI Format'!Y452</f>
        <v>90</v>
      </c>
      <c r="D452">
        <f>'Raw Data SWRI Format'!AB452</f>
        <v>24.9</v>
      </c>
      <c r="E452" s="44">
        <f>'Raw Data SWRI Format'!AD452</f>
        <v>40</v>
      </c>
      <c r="F452" s="44">
        <f>'Raw Data SWRI Format'!AG452</f>
        <v>998.9</v>
      </c>
      <c r="G452">
        <f>'Raw Data SWRI Format'!AC452</f>
        <v>39.9</v>
      </c>
      <c r="H452">
        <f>'Raw Data SWRI Format'!AA452</f>
        <v>90</v>
      </c>
      <c r="I452">
        <f>'Raw Data SWRI Format'!AE452</f>
        <v>95.4</v>
      </c>
      <c r="J452">
        <f>'Raw Data SWRI Format'!X452</f>
        <v>96</v>
      </c>
      <c r="K452">
        <f>'Raw Data SWRI Format'!AP452</f>
        <v>98.6</v>
      </c>
      <c r="L452">
        <f>'Raw Data SWRI Format'!N452</f>
        <v>113.03</v>
      </c>
      <c r="M452" s="44">
        <f>'Raw Data SWRI Format'!M452</f>
        <v>14.8</v>
      </c>
      <c r="N452">
        <f>'Raw Data SWRI Format'!V452</f>
        <v>22.2</v>
      </c>
      <c r="O452">
        <f>'Raw Data SWRI Format'!O452</f>
        <v>585.9</v>
      </c>
      <c r="P452">
        <f>'Raw Data SWRI Format'!P452</f>
        <v>367.3</v>
      </c>
      <c r="Q452">
        <f>'Raw Data SWRI Format'!T452</f>
        <v>100.2</v>
      </c>
      <c r="R452">
        <f>'Raw Data SWRI Format'!U452</f>
        <v>5.4</v>
      </c>
      <c r="S452">
        <f>'Raw Data SWRI Format'!AQ452</f>
        <v>103</v>
      </c>
      <c r="T452">
        <f>'Raw Data SWRI Format'!AH452</f>
        <v>0.72497</v>
      </c>
      <c r="U452">
        <f>'Raw Data SWRI Format'!AI452</f>
        <v>90</v>
      </c>
      <c r="V452">
        <f>'Raw Data SWRI Format'!AL452</f>
        <v>84</v>
      </c>
      <c r="W452">
        <f>'Raw Data SWRI Format'!AJ452</f>
        <v>1.506</v>
      </c>
      <c r="X452">
        <f>'Raw Data SWRI Format'!AM452</f>
        <v>0.72499999999999998</v>
      </c>
      <c r="Y452">
        <f>'Raw Data SWRI Format'!AK452</f>
        <v>8.0599999999999997E-4</v>
      </c>
      <c r="Z452" s="33">
        <f>100*(('Test Info and Baseline Info'!$C$20-'Test Data'!X452)/('Test Data'!X452-'Test Data'!Y452))</f>
        <v>14.074957815171082</v>
      </c>
      <c r="AA452" s="33">
        <f>100*(('Test Info and Baseline Info'!$C$22-(T452+'Test Info and Baseline Info'!$G$5*(90-'Test Data'!U452)))/((T452+'Test Info and Baseline Info'!$G$5*(90-'Test Data'!U452))-'Test Data'!Y452))</f>
        <v>13.909832579360474</v>
      </c>
    </row>
    <row r="453" spans="1:27">
      <c r="A453" s="15">
        <v>45.2</v>
      </c>
      <c r="B453">
        <f>'Raw Data SWRI Format'!L453</f>
        <v>1800</v>
      </c>
      <c r="C453">
        <f>'Raw Data SWRI Format'!Y453</f>
        <v>90</v>
      </c>
      <c r="D453">
        <f>'Raw Data SWRI Format'!AB453</f>
        <v>24.9</v>
      </c>
      <c r="E453" s="44">
        <f>'Raw Data SWRI Format'!AD453</f>
        <v>40</v>
      </c>
      <c r="F453" s="44">
        <f>'Raw Data SWRI Format'!AG453</f>
        <v>998.9</v>
      </c>
      <c r="G453">
        <f>'Raw Data SWRI Format'!AC453</f>
        <v>39.9</v>
      </c>
      <c r="H453">
        <f>'Raw Data SWRI Format'!AA453</f>
        <v>89.9</v>
      </c>
      <c r="I453">
        <f>'Raw Data SWRI Format'!AE453</f>
        <v>95.3</v>
      </c>
      <c r="J453">
        <f>'Raw Data SWRI Format'!X453</f>
        <v>96</v>
      </c>
      <c r="K453">
        <f>'Raw Data SWRI Format'!AP453</f>
        <v>98.6</v>
      </c>
      <c r="L453">
        <f>'Raw Data SWRI Format'!N453</f>
        <v>114.19</v>
      </c>
      <c r="M453" s="44">
        <f>'Raw Data SWRI Format'!M453</f>
        <v>16.100000000000001</v>
      </c>
      <c r="N453">
        <f>'Raw Data SWRI Format'!V453</f>
        <v>22.2</v>
      </c>
      <c r="O453">
        <f>'Raw Data SWRI Format'!O453</f>
        <v>594.70000000000005</v>
      </c>
      <c r="P453">
        <f>'Raw Data SWRI Format'!P453</f>
        <v>367</v>
      </c>
      <c r="Q453">
        <f>'Raw Data SWRI Format'!T453</f>
        <v>100.2</v>
      </c>
      <c r="R453">
        <f>'Raw Data SWRI Format'!U453</f>
        <v>5.4</v>
      </c>
      <c r="S453">
        <f>'Raw Data SWRI Format'!AQ453</f>
        <v>103.1</v>
      </c>
      <c r="T453">
        <f>'Raw Data SWRI Format'!AH453</f>
        <v>0.72479000000000005</v>
      </c>
      <c r="U453">
        <f>'Raw Data SWRI Format'!AI453</f>
        <v>89.9</v>
      </c>
      <c r="V453">
        <f>'Raw Data SWRI Format'!AL453</f>
        <v>83.9</v>
      </c>
      <c r="W453">
        <f>'Raw Data SWRI Format'!AJ453</f>
        <v>1.5069999999999999</v>
      </c>
      <c r="X453">
        <f>'Raw Data SWRI Format'!AM453</f>
        <v>0.72470000000000001</v>
      </c>
      <c r="Y453">
        <f>'Raw Data SWRI Format'!AK453</f>
        <v>8.0500000000000005E-4</v>
      </c>
      <c r="Z453" s="33">
        <f>100*(('Test Info and Baseline Info'!$C$20-'Test Data'!X453)/('Test Data'!X453-'Test Data'!Y453))</f>
        <v>14.122213856982025</v>
      </c>
      <c r="AA453" s="33">
        <f>100*(('Test Info and Baseline Info'!$C$22-(T453+'Test Info and Baseline Info'!$G$5*(90-'Test Data'!U453)))/((T453+'Test Info and Baseline Info'!$G$5*(90-'Test Data'!U453))-'Test Data'!Y453))</f>
        <v>13.947942842159289</v>
      </c>
    </row>
    <row r="454" spans="1:27">
      <c r="A454" s="15">
        <v>45.3</v>
      </c>
      <c r="B454">
        <f>'Raw Data SWRI Format'!L454</f>
        <v>1800</v>
      </c>
      <c r="C454">
        <f>'Raw Data SWRI Format'!Y454</f>
        <v>90</v>
      </c>
      <c r="D454">
        <f>'Raw Data SWRI Format'!AB454</f>
        <v>25</v>
      </c>
      <c r="E454" s="44">
        <f>'Raw Data SWRI Format'!AD454</f>
        <v>39.9</v>
      </c>
      <c r="F454" s="44">
        <f>'Raw Data SWRI Format'!AG454</f>
        <v>998.9</v>
      </c>
      <c r="G454">
        <f>'Raw Data SWRI Format'!AC454</f>
        <v>40</v>
      </c>
      <c r="H454">
        <f>'Raw Data SWRI Format'!AA454</f>
        <v>89.9</v>
      </c>
      <c r="I454">
        <f>'Raw Data SWRI Format'!AE454</f>
        <v>95.3</v>
      </c>
      <c r="J454">
        <f>'Raw Data SWRI Format'!X454</f>
        <v>96</v>
      </c>
      <c r="K454">
        <f>'Raw Data SWRI Format'!AP454</f>
        <v>98.6</v>
      </c>
      <c r="L454">
        <f>'Raw Data SWRI Format'!N454</f>
        <v>114.05</v>
      </c>
      <c r="M454" s="44">
        <f>'Raw Data SWRI Format'!M454</f>
        <v>14.9</v>
      </c>
      <c r="N454">
        <f>'Raw Data SWRI Format'!V454</f>
        <v>22.2</v>
      </c>
      <c r="O454">
        <f>'Raw Data SWRI Format'!O454</f>
        <v>583</v>
      </c>
      <c r="P454">
        <f>'Raw Data SWRI Format'!P454</f>
        <v>367.2</v>
      </c>
      <c r="Q454">
        <f>'Raw Data SWRI Format'!T454</f>
        <v>100.4</v>
      </c>
      <c r="R454">
        <f>'Raw Data SWRI Format'!U454</f>
        <v>5.4</v>
      </c>
      <c r="S454">
        <f>'Raw Data SWRI Format'!AQ454</f>
        <v>103</v>
      </c>
      <c r="T454">
        <f>'Raw Data SWRI Format'!AH454</f>
        <v>0.72453999999999996</v>
      </c>
      <c r="U454">
        <f>'Raw Data SWRI Format'!AI454</f>
        <v>90</v>
      </c>
      <c r="V454">
        <f>'Raw Data SWRI Format'!AL454</f>
        <v>83.8</v>
      </c>
      <c r="W454">
        <f>'Raw Data SWRI Format'!AJ454</f>
        <v>1.4950000000000001</v>
      </c>
      <c r="X454">
        <f>'Raw Data SWRI Format'!AM454</f>
        <v>0.72450000000000003</v>
      </c>
      <c r="Y454">
        <f>'Raw Data SWRI Format'!AK454</f>
        <v>8.0400000000000003E-4</v>
      </c>
      <c r="Z454" s="33">
        <f>100*(('Test Info and Baseline Info'!$C$20-'Test Data'!X454)/('Test Data'!X454-'Test Data'!Y454))</f>
        <v>14.153733059185075</v>
      </c>
      <c r="AA454" s="33">
        <f>100*(('Test Info and Baseline Info'!$C$22-(T454+'Test Info and Baseline Info'!$G$5*(90-'Test Data'!U454)))/((T454+'Test Info and Baseline Info'!$G$5*(90-'Test Data'!U454))-'Test Data'!Y454))</f>
        <v>13.977472448517144</v>
      </c>
    </row>
    <row r="455" spans="1:27">
      <c r="A455" s="15">
        <v>45.4</v>
      </c>
      <c r="B455">
        <f>'Raw Data SWRI Format'!L455</f>
        <v>1800</v>
      </c>
      <c r="C455">
        <f>'Raw Data SWRI Format'!Y455</f>
        <v>90</v>
      </c>
      <c r="D455">
        <f>'Raw Data SWRI Format'!AB455</f>
        <v>25.2</v>
      </c>
      <c r="E455" s="44">
        <f>'Raw Data SWRI Format'!AD455</f>
        <v>40.1</v>
      </c>
      <c r="F455" s="44">
        <f>'Raw Data SWRI Format'!AG455</f>
        <v>998.9</v>
      </c>
      <c r="G455">
        <f>'Raw Data SWRI Format'!AC455</f>
        <v>40.1</v>
      </c>
      <c r="H455">
        <f>'Raw Data SWRI Format'!AA455</f>
        <v>90</v>
      </c>
      <c r="I455">
        <f>'Raw Data SWRI Format'!AE455</f>
        <v>95.3</v>
      </c>
      <c r="J455">
        <f>'Raw Data SWRI Format'!X455</f>
        <v>96</v>
      </c>
      <c r="K455">
        <f>'Raw Data SWRI Format'!AP455</f>
        <v>98.6</v>
      </c>
      <c r="L455">
        <f>'Raw Data SWRI Format'!N455</f>
        <v>114.14</v>
      </c>
      <c r="M455" s="44">
        <f>'Raw Data SWRI Format'!M455</f>
        <v>15.4</v>
      </c>
      <c r="N455">
        <f>'Raw Data SWRI Format'!V455</f>
        <v>22.3</v>
      </c>
      <c r="O455">
        <f>'Raw Data SWRI Format'!O455</f>
        <v>595.9</v>
      </c>
      <c r="P455">
        <f>'Raw Data SWRI Format'!P455</f>
        <v>366.9</v>
      </c>
      <c r="Q455">
        <f>'Raw Data SWRI Format'!T455</f>
        <v>100.2</v>
      </c>
      <c r="R455">
        <f>'Raw Data SWRI Format'!U455</f>
        <v>5.4</v>
      </c>
      <c r="S455">
        <f>'Raw Data SWRI Format'!AQ455</f>
        <v>103</v>
      </c>
      <c r="T455">
        <f>'Raw Data SWRI Format'!AH455</f>
        <v>0.72479000000000005</v>
      </c>
      <c r="U455">
        <f>'Raw Data SWRI Format'!AI455</f>
        <v>90.1</v>
      </c>
      <c r="V455">
        <f>'Raw Data SWRI Format'!AL455</f>
        <v>83.9</v>
      </c>
      <c r="W455">
        <f>'Raw Data SWRI Format'!AJ455</f>
        <v>1.5049999999999999</v>
      </c>
      <c r="X455">
        <f>'Raw Data SWRI Format'!AM455</f>
        <v>0.72489999999999999</v>
      </c>
      <c r="Y455">
        <f>'Raw Data SWRI Format'!AK455</f>
        <v>8.0500000000000005E-4</v>
      </c>
      <c r="Z455" s="33">
        <f>100*(('Test Info and Baseline Info'!$C$20-'Test Data'!X455)/('Test Data'!X455-'Test Data'!Y455))</f>
        <v>14.090692519627957</v>
      </c>
      <c r="AA455" s="33">
        <f>100*(('Test Info and Baseline Info'!$C$22-(T455+'Test Info and Baseline Info'!$G$5*(90-'Test Data'!U455)))/((T455+'Test Info and Baseline Info'!$G$5*(90-'Test Data'!U455))-'Test Data'!Y455))</f>
        <v>13.928327001120921</v>
      </c>
    </row>
    <row r="456" spans="1:27">
      <c r="A456" s="15">
        <v>45.5</v>
      </c>
      <c r="B456">
        <f>'Raw Data SWRI Format'!L456</f>
        <v>1800</v>
      </c>
      <c r="C456">
        <f>'Raw Data SWRI Format'!Y456</f>
        <v>90</v>
      </c>
      <c r="D456">
        <f>'Raw Data SWRI Format'!AB456</f>
        <v>24.8</v>
      </c>
      <c r="E456" s="44">
        <f>'Raw Data SWRI Format'!AD456</f>
        <v>39.799999999999997</v>
      </c>
      <c r="F456" s="44">
        <f>'Raw Data SWRI Format'!AG456</f>
        <v>998.9</v>
      </c>
      <c r="G456">
        <f>'Raw Data SWRI Format'!AC456</f>
        <v>40</v>
      </c>
      <c r="H456">
        <f>'Raw Data SWRI Format'!AA456</f>
        <v>89.9</v>
      </c>
      <c r="I456">
        <f>'Raw Data SWRI Format'!AE456</f>
        <v>95.2</v>
      </c>
      <c r="J456">
        <f>'Raw Data SWRI Format'!X456</f>
        <v>96</v>
      </c>
      <c r="K456">
        <f>'Raw Data SWRI Format'!AP456</f>
        <v>98.6</v>
      </c>
      <c r="L456">
        <f>'Raw Data SWRI Format'!N456</f>
        <v>113.18</v>
      </c>
      <c r="M456" s="44">
        <f>'Raw Data SWRI Format'!M456</f>
        <v>14.8</v>
      </c>
      <c r="N456">
        <f>'Raw Data SWRI Format'!V456</f>
        <v>22.4</v>
      </c>
      <c r="O456">
        <f>'Raw Data SWRI Format'!O456</f>
        <v>587.4</v>
      </c>
      <c r="P456">
        <f>'Raw Data SWRI Format'!P456</f>
        <v>367.5</v>
      </c>
      <c r="Q456">
        <f>'Raw Data SWRI Format'!T456</f>
        <v>100.3</v>
      </c>
      <c r="R456">
        <f>'Raw Data SWRI Format'!U456</f>
        <v>5.4</v>
      </c>
      <c r="S456">
        <f>'Raw Data SWRI Format'!AQ456</f>
        <v>103.1</v>
      </c>
      <c r="T456">
        <f>'Raw Data SWRI Format'!AH456</f>
        <v>0.72545999999999999</v>
      </c>
      <c r="U456">
        <f>'Raw Data SWRI Format'!AI456</f>
        <v>89.9</v>
      </c>
      <c r="V456">
        <f>'Raw Data SWRI Format'!AL456</f>
        <v>84</v>
      </c>
      <c r="W456">
        <f>'Raw Data SWRI Format'!AJ456</f>
        <v>1.502</v>
      </c>
      <c r="X456">
        <f>'Raw Data SWRI Format'!AM456</f>
        <v>0.72540000000000004</v>
      </c>
      <c r="Y456">
        <f>'Raw Data SWRI Format'!AK456</f>
        <v>8.0599999999999997E-4</v>
      </c>
      <c r="Z456" s="33">
        <f>100*(('Test Info and Baseline Info'!$C$20-'Test Data'!X456)/('Test Data'!X456-'Test Data'!Y456))</f>
        <v>14.011984642434246</v>
      </c>
      <c r="AA456" s="33">
        <f>100*(('Test Info and Baseline Info'!$C$22-(T456+'Test Info and Baseline Info'!$G$5*(90-'Test Data'!U456)))/((T456+'Test Info and Baseline Info'!$G$5*(90-'Test Data'!U456))-'Test Data'!Y456))</f>
        <v>13.842599134773787</v>
      </c>
    </row>
    <row r="457" spans="1:27">
      <c r="A457" s="15">
        <v>45.6</v>
      </c>
      <c r="B457">
        <f>'Raw Data SWRI Format'!L457</f>
        <v>1800</v>
      </c>
      <c r="C457">
        <f>'Raw Data SWRI Format'!Y457</f>
        <v>90.1</v>
      </c>
      <c r="D457">
        <f>'Raw Data SWRI Format'!AB457</f>
        <v>25.1</v>
      </c>
      <c r="E457" s="44">
        <f>'Raw Data SWRI Format'!AD457</f>
        <v>39.799999999999997</v>
      </c>
      <c r="F457" s="44">
        <f>'Raw Data SWRI Format'!AG457</f>
        <v>998.9</v>
      </c>
      <c r="G457">
        <f>'Raw Data SWRI Format'!AC457</f>
        <v>40.1</v>
      </c>
      <c r="H457">
        <f>'Raw Data SWRI Format'!AA457</f>
        <v>90.1</v>
      </c>
      <c r="I457">
        <f>'Raw Data SWRI Format'!AE457</f>
        <v>95.5</v>
      </c>
      <c r="J457">
        <f>'Raw Data SWRI Format'!X457</f>
        <v>96</v>
      </c>
      <c r="K457">
        <f>'Raw Data SWRI Format'!AP457</f>
        <v>98.6</v>
      </c>
      <c r="L457">
        <f>'Raw Data SWRI Format'!N457</f>
        <v>113.97</v>
      </c>
      <c r="M457" s="44">
        <f>'Raw Data SWRI Format'!M457</f>
        <v>14.8</v>
      </c>
      <c r="N457">
        <f>'Raw Data SWRI Format'!V457</f>
        <v>22.4</v>
      </c>
      <c r="O457">
        <f>'Raw Data SWRI Format'!O457</f>
        <v>586.6</v>
      </c>
      <c r="P457">
        <f>'Raw Data SWRI Format'!P457</f>
        <v>366.8</v>
      </c>
      <c r="Q457">
        <f>'Raw Data SWRI Format'!T457</f>
        <v>100.2</v>
      </c>
      <c r="R457">
        <f>'Raw Data SWRI Format'!U457</f>
        <v>5.4</v>
      </c>
      <c r="S457">
        <f>'Raw Data SWRI Format'!AQ457</f>
        <v>103</v>
      </c>
      <c r="T457">
        <f>'Raw Data SWRI Format'!AH457</f>
        <v>0.72453999999999996</v>
      </c>
      <c r="U457">
        <f>'Raw Data SWRI Format'!AI457</f>
        <v>90.2</v>
      </c>
      <c r="V457">
        <f>'Raw Data SWRI Format'!AL457</f>
        <v>84</v>
      </c>
      <c r="W457">
        <f>'Raw Data SWRI Format'!AJ457</f>
        <v>1.502</v>
      </c>
      <c r="X457">
        <f>'Raw Data SWRI Format'!AM457</f>
        <v>0.7248</v>
      </c>
      <c r="Y457">
        <f>'Raw Data SWRI Format'!AK457</f>
        <v>8.0500000000000005E-4</v>
      </c>
      <c r="Z457" s="33">
        <f>100*(('Test Info and Baseline Info'!$C$20-'Test Data'!X457)/('Test Data'!X457-'Test Data'!Y457))</f>
        <v>14.106451011402019</v>
      </c>
      <c r="AA457" s="33">
        <f>100*(('Test Info and Baseline Info'!$C$22-(T457+'Test Info and Baseline Info'!$G$5*(90-'Test Data'!U457)))/((T457+'Test Info and Baseline Info'!$G$5*(90-'Test Data'!U457))-'Test Data'!Y457))</f>
        <v>13.957865746467229</v>
      </c>
    </row>
    <row r="458" spans="1:27">
      <c r="A458" s="15">
        <v>45.7</v>
      </c>
      <c r="B458">
        <f>'Raw Data SWRI Format'!L458</f>
        <v>1800</v>
      </c>
      <c r="C458">
        <f>'Raw Data SWRI Format'!Y458</f>
        <v>89.9</v>
      </c>
      <c r="D458">
        <f>'Raw Data SWRI Format'!AB458</f>
        <v>24.8</v>
      </c>
      <c r="E458" s="44">
        <f>'Raw Data SWRI Format'!AD458</f>
        <v>39.9</v>
      </c>
      <c r="F458" s="44">
        <f>'Raw Data SWRI Format'!AG458</f>
        <v>998.9</v>
      </c>
      <c r="G458">
        <f>'Raw Data SWRI Format'!AC458</f>
        <v>40</v>
      </c>
      <c r="H458">
        <f>'Raw Data SWRI Format'!AA458</f>
        <v>90</v>
      </c>
      <c r="I458">
        <f>'Raw Data SWRI Format'!AE458</f>
        <v>95.4</v>
      </c>
      <c r="J458">
        <f>'Raw Data SWRI Format'!X458</f>
        <v>96</v>
      </c>
      <c r="K458">
        <f>'Raw Data SWRI Format'!AP458</f>
        <v>98.6</v>
      </c>
      <c r="L458">
        <f>'Raw Data SWRI Format'!N458</f>
        <v>114.2</v>
      </c>
      <c r="M458" s="44">
        <f>'Raw Data SWRI Format'!M458</f>
        <v>15.1</v>
      </c>
      <c r="N458">
        <f>'Raw Data SWRI Format'!V458</f>
        <v>22.5</v>
      </c>
      <c r="O458">
        <f>'Raw Data SWRI Format'!O458</f>
        <v>585.9</v>
      </c>
      <c r="P458">
        <f>'Raw Data SWRI Format'!P458</f>
        <v>367.2</v>
      </c>
      <c r="Q458">
        <f>'Raw Data SWRI Format'!T458</f>
        <v>100.2</v>
      </c>
      <c r="R458">
        <f>'Raw Data SWRI Format'!U458</f>
        <v>5.4</v>
      </c>
      <c r="S458">
        <f>'Raw Data SWRI Format'!AQ458</f>
        <v>102.9</v>
      </c>
      <c r="T458">
        <f>'Raw Data SWRI Format'!AH458</f>
        <v>0.72467000000000004</v>
      </c>
      <c r="U458">
        <f>'Raw Data SWRI Format'!AI458</f>
        <v>90</v>
      </c>
      <c r="V458">
        <f>'Raw Data SWRI Format'!AL458</f>
        <v>84.1</v>
      </c>
      <c r="W458">
        <f>'Raw Data SWRI Format'!AJ458</f>
        <v>1.4970000000000001</v>
      </c>
      <c r="X458">
        <f>'Raw Data SWRI Format'!AM458</f>
        <v>0.72470000000000001</v>
      </c>
      <c r="Y458">
        <f>'Raw Data SWRI Format'!AK458</f>
        <v>8.0699999999999999E-4</v>
      </c>
      <c r="Z458" s="33">
        <f>100*(('Test Info and Baseline Info'!$C$20-'Test Data'!X458)/('Test Data'!X458-'Test Data'!Y458))</f>
        <v>14.122252874388899</v>
      </c>
      <c r="AA458" s="33">
        <f>100*(('Test Info and Baseline Info'!$C$22-(T458+'Test Info and Baseline Info'!$G$5*(90-'Test Data'!U458)))/((T458+'Test Info and Baseline Info'!$G$5*(90-'Test Data'!U458))-'Test Data'!Y458))</f>
        <v>13.957060935563767</v>
      </c>
    </row>
    <row r="459" spans="1:27">
      <c r="A459" s="15">
        <v>45.8</v>
      </c>
      <c r="B459">
        <f>'Raw Data SWRI Format'!L459</f>
        <v>1800</v>
      </c>
      <c r="C459">
        <f>'Raw Data SWRI Format'!Y459</f>
        <v>90</v>
      </c>
      <c r="D459">
        <f>'Raw Data SWRI Format'!AB459</f>
        <v>25.1</v>
      </c>
      <c r="E459" s="44">
        <f>'Raw Data SWRI Format'!AD459</f>
        <v>40.299999999999997</v>
      </c>
      <c r="F459" s="44">
        <f>'Raw Data SWRI Format'!AG459</f>
        <v>998.9</v>
      </c>
      <c r="G459">
        <f>'Raw Data SWRI Format'!AC459</f>
        <v>40</v>
      </c>
      <c r="H459">
        <f>'Raw Data SWRI Format'!AA459</f>
        <v>90.1</v>
      </c>
      <c r="I459">
        <f>'Raw Data SWRI Format'!AE459</f>
        <v>95.6</v>
      </c>
      <c r="J459">
        <f>'Raw Data SWRI Format'!X459</f>
        <v>96</v>
      </c>
      <c r="K459">
        <f>'Raw Data SWRI Format'!AP459</f>
        <v>98.6</v>
      </c>
      <c r="L459">
        <f>'Raw Data SWRI Format'!N459</f>
        <v>114.07</v>
      </c>
      <c r="M459" s="44">
        <f>'Raw Data SWRI Format'!M459</f>
        <v>15.7</v>
      </c>
      <c r="N459">
        <f>'Raw Data SWRI Format'!V459</f>
        <v>22.4</v>
      </c>
      <c r="O459">
        <f>'Raw Data SWRI Format'!O459</f>
        <v>589.6</v>
      </c>
      <c r="P459">
        <f>'Raw Data SWRI Format'!P459</f>
        <v>367</v>
      </c>
      <c r="Q459">
        <f>'Raw Data SWRI Format'!T459</f>
        <v>100.2</v>
      </c>
      <c r="R459">
        <f>'Raw Data SWRI Format'!U459</f>
        <v>5.4</v>
      </c>
      <c r="S459">
        <f>'Raw Data SWRI Format'!AQ459</f>
        <v>103.2</v>
      </c>
      <c r="T459">
        <f>'Raw Data SWRI Format'!AH459</f>
        <v>0.72460000000000002</v>
      </c>
      <c r="U459">
        <f>'Raw Data SWRI Format'!AI459</f>
        <v>90</v>
      </c>
      <c r="V459">
        <f>'Raw Data SWRI Format'!AL459</f>
        <v>84.2</v>
      </c>
      <c r="W459">
        <f>'Raw Data SWRI Format'!AJ459</f>
        <v>1.492</v>
      </c>
      <c r="X459">
        <f>'Raw Data SWRI Format'!AM459</f>
        <v>0.72460000000000002</v>
      </c>
      <c r="Y459">
        <f>'Raw Data SWRI Format'!AK459</f>
        <v>8.0800000000000002E-4</v>
      </c>
      <c r="Z459" s="33">
        <f>100*(('Test Info and Baseline Info'!$C$20-'Test Data'!X459)/('Test Data'!X459-'Test Data'!Y459))</f>
        <v>14.138039657802246</v>
      </c>
      <c r="AA459" s="33">
        <f>100*(('Test Info and Baseline Info'!$C$22-(T459+'Test Info and Baseline Info'!$G$5*(90-'Test Data'!U459)))/((T459+'Test Info and Baseline Info'!$G$5*(90-'Test Data'!U459))-'Test Data'!Y459))</f>
        <v>13.968101332979636</v>
      </c>
    </row>
    <row r="460" spans="1:27">
      <c r="A460" s="15">
        <v>45.9</v>
      </c>
      <c r="B460">
        <f>'Raw Data SWRI Format'!L460</f>
        <v>1800</v>
      </c>
      <c r="C460">
        <f>'Raw Data SWRI Format'!Y460</f>
        <v>89.9</v>
      </c>
      <c r="D460">
        <f>'Raw Data SWRI Format'!AB460</f>
        <v>25</v>
      </c>
      <c r="E460" s="44">
        <f>'Raw Data SWRI Format'!AD460</f>
        <v>40.4</v>
      </c>
      <c r="F460" s="44">
        <f>'Raw Data SWRI Format'!AG460</f>
        <v>998.9</v>
      </c>
      <c r="G460">
        <f>'Raw Data SWRI Format'!AC460</f>
        <v>40</v>
      </c>
      <c r="H460">
        <f>'Raw Data SWRI Format'!AA460</f>
        <v>90.1</v>
      </c>
      <c r="I460">
        <f>'Raw Data SWRI Format'!AE460</f>
        <v>95.5</v>
      </c>
      <c r="J460">
        <f>'Raw Data SWRI Format'!X460</f>
        <v>96</v>
      </c>
      <c r="K460">
        <f>'Raw Data SWRI Format'!AP460</f>
        <v>98.6</v>
      </c>
      <c r="L460">
        <f>'Raw Data SWRI Format'!N460</f>
        <v>114.28</v>
      </c>
      <c r="M460" s="44">
        <f>'Raw Data SWRI Format'!M460</f>
        <v>15.1</v>
      </c>
      <c r="N460">
        <f>'Raw Data SWRI Format'!V460</f>
        <v>22.4</v>
      </c>
      <c r="O460">
        <f>'Raw Data SWRI Format'!O460</f>
        <v>588.29999999999995</v>
      </c>
      <c r="P460">
        <f>'Raw Data SWRI Format'!P460</f>
        <v>366.9</v>
      </c>
      <c r="Q460">
        <f>'Raw Data SWRI Format'!T460</f>
        <v>100.2</v>
      </c>
      <c r="R460">
        <f>'Raw Data SWRI Format'!U460</f>
        <v>5.4</v>
      </c>
      <c r="S460">
        <f>'Raw Data SWRI Format'!AQ460</f>
        <v>103.1</v>
      </c>
      <c r="T460">
        <f>'Raw Data SWRI Format'!AH460</f>
        <v>0.72418000000000005</v>
      </c>
      <c r="U460">
        <f>'Raw Data SWRI Format'!AI460</f>
        <v>89.9</v>
      </c>
      <c r="V460">
        <f>'Raw Data SWRI Format'!AL460</f>
        <v>84</v>
      </c>
      <c r="W460">
        <f>'Raw Data SWRI Format'!AJ460</f>
        <v>1.502</v>
      </c>
      <c r="X460">
        <f>'Raw Data SWRI Format'!AM460</f>
        <v>0.72409999999999997</v>
      </c>
      <c r="Y460">
        <f>'Raw Data SWRI Format'!AK460</f>
        <v>8.0599999999999997E-4</v>
      </c>
      <c r="Z460" s="33">
        <f>100*(('Test Info and Baseline Info'!$C$20-'Test Data'!X460)/('Test Data'!X460-'Test Data'!Y460))</f>
        <v>14.216902117258002</v>
      </c>
      <c r="AA460" s="33">
        <f>100*(('Test Info and Baseline Info'!$C$22-(T460+'Test Info and Baseline Info'!$G$5*(90-'Test Data'!U460)))/((T460+'Test Info and Baseline Info'!$G$5*(90-'Test Data'!U460))-'Test Data'!Y460))</f>
        <v>14.044059350624725</v>
      </c>
    </row>
    <row r="461" spans="1:27">
      <c r="A461" s="15">
        <v>46</v>
      </c>
      <c r="B461">
        <f>'Raw Data SWRI Format'!L461</f>
        <v>1800</v>
      </c>
      <c r="C461">
        <f>'Raw Data SWRI Format'!Y461</f>
        <v>90</v>
      </c>
      <c r="D461">
        <f>'Raw Data SWRI Format'!AB461</f>
        <v>25</v>
      </c>
      <c r="E461" s="44">
        <f>'Raw Data SWRI Format'!AD461</f>
        <v>40</v>
      </c>
      <c r="F461" s="44">
        <f>'Raw Data SWRI Format'!AG461</f>
        <v>998.9</v>
      </c>
      <c r="G461">
        <f>'Raw Data SWRI Format'!AC461</f>
        <v>39.9</v>
      </c>
      <c r="H461">
        <f>'Raw Data SWRI Format'!AA461</f>
        <v>90</v>
      </c>
      <c r="I461">
        <f>'Raw Data SWRI Format'!AE461</f>
        <v>95.4</v>
      </c>
      <c r="J461">
        <f>'Raw Data SWRI Format'!X461</f>
        <v>96</v>
      </c>
      <c r="K461">
        <f>'Raw Data SWRI Format'!AP461</f>
        <v>98.6</v>
      </c>
      <c r="L461">
        <f>'Raw Data SWRI Format'!N461</f>
        <v>113.4</v>
      </c>
      <c r="M461" s="44">
        <f>'Raw Data SWRI Format'!M461</f>
        <v>15.4</v>
      </c>
      <c r="N461">
        <f>'Raw Data SWRI Format'!V461</f>
        <v>22.5</v>
      </c>
      <c r="O461">
        <f>'Raw Data SWRI Format'!O461</f>
        <v>587.6</v>
      </c>
      <c r="P461">
        <f>'Raw Data SWRI Format'!P461</f>
        <v>366.7</v>
      </c>
      <c r="Q461">
        <f>'Raw Data SWRI Format'!T461</f>
        <v>100.3</v>
      </c>
      <c r="R461">
        <f>'Raw Data SWRI Format'!U461</f>
        <v>5.4</v>
      </c>
      <c r="S461">
        <f>'Raw Data SWRI Format'!AQ461</f>
        <v>103.1</v>
      </c>
      <c r="T461">
        <f>'Raw Data SWRI Format'!AH461</f>
        <v>0.72441999999999995</v>
      </c>
      <c r="U461">
        <f>'Raw Data SWRI Format'!AI461</f>
        <v>89.9</v>
      </c>
      <c r="V461">
        <f>'Raw Data SWRI Format'!AL461</f>
        <v>83.8</v>
      </c>
      <c r="W461">
        <f>'Raw Data SWRI Format'!AJ461</f>
        <v>1.4930000000000001</v>
      </c>
      <c r="X461">
        <f>'Raw Data SWRI Format'!AM461</f>
        <v>0.72440000000000004</v>
      </c>
      <c r="Y461">
        <f>'Raw Data SWRI Format'!AK461</f>
        <v>8.0400000000000003E-4</v>
      </c>
      <c r="Z461" s="33">
        <f>100*(('Test Info and Baseline Info'!$C$20-'Test Data'!X461)/('Test Data'!X461-'Test Data'!Y461))</f>
        <v>14.169508952509414</v>
      </c>
      <c r="AA461" s="33">
        <f>100*(('Test Info and Baseline Info'!$C$22-(T461+'Test Info and Baseline Info'!$G$5*(90-'Test Data'!U461)))/((T461+'Test Info and Baseline Info'!$G$5*(90-'Test Data'!U461))-'Test Data'!Y461))</f>
        <v>14.006192550725464</v>
      </c>
    </row>
    <row r="462" spans="1:27">
      <c r="A462" s="15">
        <v>46.1</v>
      </c>
      <c r="B462">
        <f>'Raw Data SWRI Format'!L462</f>
        <v>1800</v>
      </c>
      <c r="C462">
        <f>'Raw Data SWRI Format'!Y462</f>
        <v>90</v>
      </c>
      <c r="D462">
        <f>'Raw Data SWRI Format'!AB462</f>
        <v>24.8</v>
      </c>
      <c r="E462" s="44">
        <f>'Raw Data SWRI Format'!AD462</f>
        <v>40</v>
      </c>
      <c r="F462" s="44">
        <f>'Raw Data SWRI Format'!AG462</f>
        <v>998.9</v>
      </c>
      <c r="G462">
        <f>'Raw Data SWRI Format'!AC462</f>
        <v>40</v>
      </c>
      <c r="H462">
        <f>'Raw Data SWRI Format'!AA462</f>
        <v>89.9</v>
      </c>
      <c r="I462">
        <f>'Raw Data SWRI Format'!AE462</f>
        <v>95.4</v>
      </c>
      <c r="J462">
        <f>'Raw Data SWRI Format'!X462</f>
        <v>96</v>
      </c>
      <c r="K462">
        <f>'Raw Data SWRI Format'!AP462</f>
        <v>98.6</v>
      </c>
      <c r="L462">
        <f>'Raw Data SWRI Format'!N462</f>
        <v>112.82</v>
      </c>
      <c r="M462" s="44">
        <f>'Raw Data SWRI Format'!M462</f>
        <v>14.7</v>
      </c>
      <c r="N462">
        <f>'Raw Data SWRI Format'!V462</f>
        <v>22.6</v>
      </c>
      <c r="O462">
        <f>'Raw Data SWRI Format'!O462</f>
        <v>591.1</v>
      </c>
      <c r="P462">
        <f>'Raw Data SWRI Format'!P462</f>
        <v>367.1</v>
      </c>
      <c r="Q462">
        <f>'Raw Data SWRI Format'!T462</f>
        <v>100.2</v>
      </c>
      <c r="R462">
        <f>'Raw Data SWRI Format'!U462</f>
        <v>5.4</v>
      </c>
      <c r="S462">
        <f>'Raw Data SWRI Format'!AQ462</f>
        <v>103</v>
      </c>
      <c r="T462">
        <f>'Raw Data SWRI Format'!AH462</f>
        <v>0.72448000000000001</v>
      </c>
      <c r="U462">
        <f>'Raw Data SWRI Format'!AI462</f>
        <v>90</v>
      </c>
      <c r="V462">
        <f>'Raw Data SWRI Format'!AL462</f>
        <v>84</v>
      </c>
      <c r="W462">
        <f>'Raw Data SWRI Format'!AJ462</f>
        <v>1.5069999999999999</v>
      </c>
      <c r="X462">
        <f>'Raw Data SWRI Format'!AM462</f>
        <v>0.72450000000000003</v>
      </c>
      <c r="Y462">
        <f>'Raw Data SWRI Format'!AK462</f>
        <v>8.0599999999999997E-4</v>
      </c>
      <c r="Z462" s="33">
        <f>100*(('Test Info and Baseline Info'!$C$20-'Test Data'!X462)/('Test Data'!X462-'Test Data'!Y462))</f>
        <v>14.153772174427315</v>
      </c>
      <c r="AA462" s="33">
        <f>100*(('Test Info and Baseline Info'!$C$22-(T462+'Test Info and Baseline Info'!$G$5*(90-'Test Data'!U462)))/((T462+'Test Info and Baseline Info'!$G$5*(90-'Test Data'!U462))-'Test Data'!Y462))</f>
        <v>13.986960979667638</v>
      </c>
    </row>
    <row r="463" spans="1:27">
      <c r="A463" s="15">
        <v>46.2</v>
      </c>
      <c r="B463">
        <f>'Raw Data SWRI Format'!L463</f>
        <v>1800</v>
      </c>
      <c r="C463">
        <f>'Raw Data SWRI Format'!Y463</f>
        <v>90</v>
      </c>
      <c r="D463">
        <f>'Raw Data SWRI Format'!AB463</f>
        <v>24.9</v>
      </c>
      <c r="E463" s="44">
        <f>'Raw Data SWRI Format'!AD463</f>
        <v>39.700000000000003</v>
      </c>
      <c r="F463" s="44">
        <f>'Raw Data SWRI Format'!AG463</f>
        <v>998.9</v>
      </c>
      <c r="G463">
        <f>'Raw Data SWRI Format'!AC463</f>
        <v>40</v>
      </c>
      <c r="H463">
        <f>'Raw Data SWRI Format'!AA463</f>
        <v>89.9</v>
      </c>
      <c r="I463">
        <f>'Raw Data SWRI Format'!AE463</f>
        <v>95.4</v>
      </c>
      <c r="J463">
        <f>'Raw Data SWRI Format'!X463</f>
        <v>96</v>
      </c>
      <c r="K463">
        <f>'Raw Data SWRI Format'!AP463</f>
        <v>98.6</v>
      </c>
      <c r="L463">
        <f>'Raw Data SWRI Format'!N463</f>
        <v>114.24</v>
      </c>
      <c r="M463" s="44">
        <f>'Raw Data SWRI Format'!M463</f>
        <v>15.7</v>
      </c>
      <c r="N463">
        <f>'Raw Data SWRI Format'!V463</f>
        <v>22.6</v>
      </c>
      <c r="O463">
        <f>'Raw Data SWRI Format'!O463</f>
        <v>595.4</v>
      </c>
      <c r="P463">
        <f>'Raw Data SWRI Format'!P463</f>
        <v>367.2</v>
      </c>
      <c r="Q463">
        <f>'Raw Data SWRI Format'!T463</f>
        <v>100.2</v>
      </c>
      <c r="R463">
        <f>'Raw Data SWRI Format'!U463</f>
        <v>5.4</v>
      </c>
      <c r="S463">
        <f>'Raw Data SWRI Format'!AQ463</f>
        <v>103.1</v>
      </c>
      <c r="T463">
        <f>'Raw Data SWRI Format'!AH463</f>
        <v>0.72502999999999995</v>
      </c>
      <c r="U463">
        <f>'Raw Data SWRI Format'!AI463</f>
        <v>90</v>
      </c>
      <c r="V463">
        <f>'Raw Data SWRI Format'!AL463</f>
        <v>84.1</v>
      </c>
      <c r="W463">
        <f>'Raw Data SWRI Format'!AJ463</f>
        <v>1.5009999999999999</v>
      </c>
      <c r="X463">
        <f>'Raw Data SWRI Format'!AM463</f>
        <v>0.72499999999999998</v>
      </c>
      <c r="Y463">
        <f>'Raw Data SWRI Format'!AK463</f>
        <v>8.0699999999999999E-4</v>
      </c>
      <c r="Z463" s="33">
        <f>100*(('Test Info and Baseline Info'!$C$20-'Test Data'!X463)/('Test Data'!X463-'Test Data'!Y463))</f>
        <v>14.074977250539577</v>
      </c>
      <c r="AA463" s="33">
        <f>100*(('Test Info and Baseline Info'!$C$22-(T463+'Test Info and Baseline Info'!$G$5*(90-'Test Data'!U463)))/((T463+'Test Info and Baseline Info'!$G$5*(90-'Test Data'!U463))-'Test Data'!Y463))</f>
        <v>13.900414651288354</v>
      </c>
    </row>
    <row r="464" spans="1:27">
      <c r="A464" s="15">
        <v>46.3</v>
      </c>
      <c r="B464">
        <f>'Raw Data SWRI Format'!L464</f>
        <v>1800</v>
      </c>
      <c r="C464">
        <f>'Raw Data SWRI Format'!Y464</f>
        <v>90</v>
      </c>
      <c r="D464">
        <f>'Raw Data SWRI Format'!AB464</f>
        <v>25.2</v>
      </c>
      <c r="E464" s="44">
        <f>'Raw Data SWRI Format'!AD464</f>
        <v>39.700000000000003</v>
      </c>
      <c r="F464" s="44">
        <f>'Raw Data SWRI Format'!AG464</f>
        <v>998.9</v>
      </c>
      <c r="G464">
        <f>'Raw Data SWRI Format'!AC464</f>
        <v>40</v>
      </c>
      <c r="H464">
        <f>'Raw Data SWRI Format'!AA464</f>
        <v>90</v>
      </c>
      <c r="I464">
        <f>'Raw Data SWRI Format'!AE464</f>
        <v>95.3</v>
      </c>
      <c r="J464">
        <f>'Raw Data SWRI Format'!X464</f>
        <v>96</v>
      </c>
      <c r="K464">
        <f>'Raw Data SWRI Format'!AP464</f>
        <v>98.6</v>
      </c>
      <c r="L464">
        <f>'Raw Data SWRI Format'!N464</f>
        <v>113.39</v>
      </c>
      <c r="M464" s="44">
        <f>'Raw Data SWRI Format'!M464</f>
        <v>15.5</v>
      </c>
      <c r="N464">
        <f>'Raw Data SWRI Format'!V464</f>
        <v>22.4</v>
      </c>
      <c r="O464">
        <f>'Raw Data SWRI Format'!O464</f>
        <v>584.6</v>
      </c>
      <c r="P464">
        <f>'Raw Data SWRI Format'!P464</f>
        <v>367.2</v>
      </c>
      <c r="Q464">
        <f>'Raw Data SWRI Format'!T464</f>
        <v>100.4</v>
      </c>
      <c r="R464">
        <f>'Raw Data SWRI Format'!U464</f>
        <v>5.4</v>
      </c>
      <c r="S464">
        <f>'Raw Data SWRI Format'!AQ464</f>
        <v>103.1</v>
      </c>
      <c r="T464">
        <f>'Raw Data SWRI Format'!AH464</f>
        <v>0.72448000000000001</v>
      </c>
      <c r="U464">
        <f>'Raw Data SWRI Format'!AI464</f>
        <v>90</v>
      </c>
      <c r="V464">
        <f>'Raw Data SWRI Format'!AL464</f>
        <v>84.1</v>
      </c>
      <c r="W464">
        <f>'Raw Data SWRI Format'!AJ464</f>
        <v>1.5029999999999999</v>
      </c>
      <c r="X464">
        <f>'Raw Data SWRI Format'!AM464</f>
        <v>0.72450000000000003</v>
      </c>
      <c r="Y464">
        <f>'Raw Data SWRI Format'!AK464</f>
        <v>8.0699999999999999E-4</v>
      </c>
      <c r="Z464" s="33">
        <f>100*(('Test Info and Baseline Info'!$C$20-'Test Data'!X464)/('Test Data'!X464-'Test Data'!Y464))</f>
        <v>14.153791732129511</v>
      </c>
      <c r="AA464" s="33">
        <f>100*(('Test Info and Baseline Info'!$C$22-(T464+'Test Info and Baseline Info'!$G$5*(90-'Test Data'!U464)))/((T464+'Test Info and Baseline Info'!$G$5*(90-'Test Data'!U464))-'Test Data'!Y464))</f>
        <v>13.986980307404032</v>
      </c>
    </row>
    <row r="465" spans="1:27">
      <c r="A465" s="15">
        <v>46.4</v>
      </c>
      <c r="B465">
        <f>'Raw Data SWRI Format'!L465</f>
        <v>1799</v>
      </c>
      <c r="C465">
        <f>'Raw Data SWRI Format'!Y465</f>
        <v>90.1</v>
      </c>
      <c r="D465">
        <f>'Raw Data SWRI Format'!AB465</f>
        <v>25.2</v>
      </c>
      <c r="E465" s="44">
        <f>'Raw Data SWRI Format'!AD465</f>
        <v>40.1</v>
      </c>
      <c r="F465" s="44">
        <f>'Raw Data SWRI Format'!AG465</f>
        <v>998.9</v>
      </c>
      <c r="G465">
        <f>'Raw Data SWRI Format'!AC465</f>
        <v>40.1</v>
      </c>
      <c r="H465">
        <f>'Raw Data SWRI Format'!AA465</f>
        <v>90</v>
      </c>
      <c r="I465">
        <f>'Raw Data SWRI Format'!AE465</f>
        <v>95.4</v>
      </c>
      <c r="J465">
        <f>'Raw Data SWRI Format'!X465</f>
        <v>96</v>
      </c>
      <c r="K465">
        <f>'Raw Data SWRI Format'!AP465</f>
        <v>98.6</v>
      </c>
      <c r="L465">
        <f>'Raw Data SWRI Format'!N465</f>
        <v>113.69</v>
      </c>
      <c r="M465" s="44">
        <f>'Raw Data SWRI Format'!M465</f>
        <v>15.1</v>
      </c>
      <c r="N465">
        <f>'Raw Data SWRI Format'!V465</f>
        <v>22.5</v>
      </c>
      <c r="O465">
        <f>'Raw Data SWRI Format'!O465</f>
        <v>589.5</v>
      </c>
      <c r="P465">
        <f>'Raw Data SWRI Format'!P465</f>
        <v>367</v>
      </c>
      <c r="Q465">
        <f>'Raw Data SWRI Format'!T465</f>
        <v>100.3</v>
      </c>
      <c r="R465">
        <f>'Raw Data SWRI Format'!U465</f>
        <v>5.4</v>
      </c>
      <c r="S465">
        <f>'Raw Data SWRI Format'!AQ465</f>
        <v>103</v>
      </c>
      <c r="T465">
        <f>'Raw Data SWRI Format'!AH465</f>
        <v>0.72453999999999996</v>
      </c>
      <c r="U465">
        <f>'Raw Data SWRI Format'!AI465</f>
        <v>90.1</v>
      </c>
      <c r="V465">
        <f>'Raw Data SWRI Format'!AL465</f>
        <v>84</v>
      </c>
      <c r="W465">
        <f>'Raw Data SWRI Format'!AJ465</f>
        <v>1.5049999999999999</v>
      </c>
      <c r="X465">
        <f>'Raw Data SWRI Format'!AM465</f>
        <v>0.72460000000000002</v>
      </c>
      <c r="Y465">
        <f>'Raw Data SWRI Format'!AK465</f>
        <v>8.0599999999999997E-4</v>
      </c>
      <c r="Z465" s="33">
        <f>100*(('Test Info and Baseline Info'!$C$20-'Test Data'!X465)/('Test Data'!X465-'Test Data'!Y465))</f>
        <v>14.138000591328476</v>
      </c>
      <c r="AA465" s="33">
        <f>100*(('Test Info and Baseline Info'!$C$22-(T465+'Test Info and Baseline Info'!$G$5*(90-'Test Data'!U465)))/((T465+'Test Info and Baseline Info'!$G$5*(90-'Test Data'!U465))-'Test Data'!Y465))</f>
        <v>13.967697206845436</v>
      </c>
    </row>
    <row r="466" spans="1:27">
      <c r="A466" s="15">
        <v>46.5</v>
      </c>
      <c r="B466">
        <f>'Raw Data SWRI Format'!L466</f>
        <v>1800</v>
      </c>
      <c r="C466">
        <f>'Raw Data SWRI Format'!Y466</f>
        <v>90</v>
      </c>
      <c r="D466">
        <f>'Raw Data SWRI Format'!AB466</f>
        <v>25</v>
      </c>
      <c r="E466" s="44">
        <f>'Raw Data SWRI Format'!AD466</f>
        <v>40.200000000000003</v>
      </c>
      <c r="F466" s="44">
        <f>'Raw Data SWRI Format'!AG466</f>
        <v>998.9</v>
      </c>
      <c r="G466">
        <f>'Raw Data SWRI Format'!AC466</f>
        <v>40</v>
      </c>
      <c r="H466">
        <f>'Raw Data SWRI Format'!AA466</f>
        <v>90</v>
      </c>
      <c r="I466">
        <f>'Raw Data SWRI Format'!AE466</f>
        <v>95.3</v>
      </c>
      <c r="J466">
        <f>'Raw Data SWRI Format'!X466</f>
        <v>96</v>
      </c>
      <c r="K466">
        <f>'Raw Data SWRI Format'!AP466</f>
        <v>98.6</v>
      </c>
      <c r="L466">
        <f>'Raw Data SWRI Format'!N466</f>
        <v>113.9</v>
      </c>
      <c r="M466" s="44">
        <f>'Raw Data SWRI Format'!M466</f>
        <v>15.4</v>
      </c>
      <c r="N466">
        <f>'Raw Data SWRI Format'!V466</f>
        <v>22.6</v>
      </c>
      <c r="O466">
        <f>'Raw Data SWRI Format'!O466</f>
        <v>588</v>
      </c>
      <c r="P466">
        <f>'Raw Data SWRI Format'!P466</f>
        <v>367.4</v>
      </c>
      <c r="Q466">
        <f>'Raw Data SWRI Format'!T466</f>
        <v>100.1</v>
      </c>
      <c r="R466">
        <f>'Raw Data SWRI Format'!U466</f>
        <v>5.5</v>
      </c>
      <c r="S466">
        <f>'Raw Data SWRI Format'!AQ466</f>
        <v>103.1</v>
      </c>
      <c r="T466">
        <f>'Raw Data SWRI Format'!AH466</f>
        <v>0.72502999999999995</v>
      </c>
      <c r="U466">
        <f>'Raw Data SWRI Format'!AI466</f>
        <v>90</v>
      </c>
      <c r="V466">
        <f>'Raw Data SWRI Format'!AL466</f>
        <v>84</v>
      </c>
      <c r="W466">
        <f>'Raw Data SWRI Format'!AJ466</f>
        <v>1.51</v>
      </c>
      <c r="X466">
        <f>'Raw Data SWRI Format'!AM466</f>
        <v>0.72499999999999998</v>
      </c>
      <c r="Y466">
        <f>'Raw Data SWRI Format'!AK466</f>
        <v>8.0500000000000005E-4</v>
      </c>
      <c r="Z466" s="33">
        <f>100*(('Test Info and Baseline Info'!$C$20-'Test Data'!X466)/('Test Data'!X466-'Test Data'!Y466))</f>
        <v>14.074938379856263</v>
      </c>
      <c r="AA466" s="33">
        <f>100*(('Test Info and Baseline Info'!$C$22-(T466+'Test Info and Baseline Info'!$G$5*(90-'Test Data'!U466)))/((T466+'Test Info and Baseline Info'!$G$5*(90-'Test Data'!U466))-'Test Data'!Y466))</f>
        <v>13.900376264282514</v>
      </c>
    </row>
    <row r="467" spans="1:27">
      <c r="A467" s="15">
        <v>46.6</v>
      </c>
      <c r="B467">
        <f>'Raw Data SWRI Format'!L467</f>
        <v>1800</v>
      </c>
      <c r="C467">
        <f>'Raw Data SWRI Format'!Y467</f>
        <v>90</v>
      </c>
      <c r="D467">
        <f>'Raw Data SWRI Format'!AB467</f>
        <v>24.8</v>
      </c>
      <c r="E467" s="44">
        <f>'Raw Data SWRI Format'!AD467</f>
        <v>40.200000000000003</v>
      </c>
      <c r="F467" s="44">
        <f>'Raw Data SWRI Format'!AG467</f>
        <v>998.9</v>
      </c>
      <c r="G467">
        <f>'Raw Data SWRI Format'!AC467</f>
        <v>40</v>
      </c>
      <c r="H467">
        <f>'Raw Data SWRI Format'!AA467</f>
        <v>90</v>
      </c>
      <c r="I467">
        <f>'Raw Data SWRI Format'!AE467</f>
        <v>95.4</v>
      </c>
      <c r="J467">
        <f>'Raw Data SWRI Format'!X467</f>
        <v>96</v>
      </c>
      <c r="K467">
        <f>'Raw Data SWRI Format'!AP467</f>
        <v>98.6</v>
      </c>
      <c r="L467">
        <f>'Raw Data SWRI Format'!N467</f>
        <v>113.01</v>
      </c>
      <c r="M467" s="44">
        <f>'Raw Data SWRI Format'!M467</f>
        <v>14.4</v>
      </c>
      <c r="N467">
        <f>'Raw Data SWRI Format'!V467</f>
        <v>22.6</v>
      </c>
      <c r="O467">
        <f>'Raw Data SWRI Format'!O467</f>
        <v>588.20000000000005</v>
      </c>
      <c r="P467">
        <f>'Raw Data SWRI Format'!P467</f>
        <v>366.4</v>
      </c>
      <c r="Q467">
        <f>'Raw Data SWRI Format'!T467</f>
        <v>100.1</v>
      </c>
      <c r="R467">
        <f>'Raw Data SWRI Format'!U467</f>
        <v>5.4</v>
      </c>
      <c r="S467">
        <f>'Raw Data SWRI Format'!AQ467</f>
        <v>103</v>
      </c>
      <c r="T467">
        <f>'Raw Data SWRI Format'!AH467</f>
        <v>0.72460000000000002</v>
      </c>
      <c r="U467">
        <f>'Raw Data SWRI Format'!AI467</f>
        <v>90.1</v>
      </c>
      <c r="V467">
        <f>'Raw Data SWRI Format'!AL467</f>
        <v>83.9</v>
      </c>
      <c r="W467">
        <f>'Raw Data SWRI Format'!AJ467</f>
        <v>1.504</v>
      </c>
      <c r="X467">
        <f>'Raw Data SWRI Format'!AM467</f>
        <v>0.72470000000000001</v>
      </c>
      <c r="Y467">
        <f>'Raw Data SWRI Format'!AK467</f>
        <v>8.0500000000000005E-4</v>
      </c>
      <c r="Z467" s="33">
        <f>100*(('Test Info and Baseline Info'!$C$20-'Test Data'!X467)/('Test Data'!X467-'Test Data'!Y467))</f>
        <v>14.122213856982025</v>
      </c>
      <c r="AA467" s="33">
        <f>100*(('Test Info and Baseline Info'!$C$22-(T467+'Test Info and Baseline Info'!$G$5*(90-'Test Data'!U467)))/((T467+'Test Info and Baseline Info'!$G$5*(90-'Test Data'!U467))-'Test Data'!Y467))</f>
        <v>13.958231212198728</v>
      </c>
    </row>
    <row r="468" spans="1:27">
      <c r="A468" s="15">
        <v>46.7</v>
      </c>
      <c r="B468">
        <f>'Raw Data SWRI Format'!L468</f>
        <v>1800</v>
      </c>
      <c r="C468">
        <f>'Raw Data SWRI Format'!Y468</f>
        <v>90</v>
      </c>
      <c r="D468">
        <f>'Raw Data SWRI Format'!AB468</f>
        <v>25</v>
      </c>
      <c r="E468" s="44">
        <f>'Raw Data SWRI Format'!AD468</f>
        <v>40.200000000000003</v>
      </c>
      <c r="F468" s="44">
        <f>'Raw Data SWRI Format'!AG468</f>
        <v>998.9</v>
      </c>
      <c r="G468">
        <f>'Raw Data SWRI Format'!AC468</f>
        <v>40</v>
      </c>
      <c r="H468">
        <f>'Raw Data SWRI Format'!AA468</f>
        <v>90</v>
      </c>
      <c r="I468">
        <f>'Raw Data SWRI Format'!AE468</f>
        <v>95.5</v>
      </c>
      <c r="J468">
        <f>'Raw Data SWRI Format'!X468</f>
        <v>96</v>
      </c>
      <c r="K468">
        <f>'Raw Data SWRI Format'!AP468</f>
        <v>98.5</v>
      </c>
      <c r="L468">
        <f>'Raw Data SWRI Format'!N468</f>
        <v>113.58</v>
      </c>
      <c r="M468" s="44">
        <f>'Raw Data SWRI Format'!M468</f>
        <v>14.2</v>
      </c>
      <c r="N468">
        <f>'Raw Data SWRI Format'!V468</f>
        <v>22.5</v>
      </c>
      <c r="O468">
        <f>'Raw Data SWRI Format'!O468</f>
        <v>583.4</v>
      </c>
      <c r="P468">
        <f>'Raw Data SWRI Format'!P468</f>
        <v>366.8</v>
      </c>
      <c r="Q468">
        <f>'Raw Data SWRI Format'!T468</f>
        <v>100.3</v>
      </c>
      <c r="R468">
        <f>'Raw Data SWRI Format'!U468</f>
        <v>5.4</v>
      </c>
      <c r="S468">
        <f>'Raw Data SWRI Format'!AQ468</f>
        <v>103.1</v>
      </c>
      <c r="T468">
        <f>'Raw Data SWRI Format'!AH468</f>
        <v>0.72448000000000001</v>
      </c>
      <c r="U468">
        <f>'Raw Data SWRI Format'!AI468</f>
        <v>90.1</v>
      </c>
      <c r="V468">
        <f>'Raw Data SWRI Format'!AL468</f>
        <v>84.1</v>
      </c>
      <c r="W468">
        <f>'Raw Data SWRI Format'!AJ468</f>
        <v>1.502</v>
      </c>
      <c r="X468">
        <f>'Raw Data SWRI Format'!AM468</f>
        <v>0.72460000000000002</v>
      </c>
      <c r="Y468">
        <f>'Raw Data SWRI Format'!AK468</f>
        <v>8.0599999999999997E-4</v>
      </c>
      <c r="Z468" s="33">
        <f>100*(('Test Info and Baseline Info'!$C$20-'Test Data'!X468)/('Test Data'!X468-'Test Data'!Y468))</f>
        <v>14.138000591328476</v>
      </c>
      <c r="AA468" s="33">
        <f>100*(('Test Info and Baseline Info'!$C$22-(T468+'Test Info and Baseline Info'!$G$5*(90-'Test Data'!U468)))/((T468+'Test Info and Baseline Info'!$G$5*(90-'Test Data'!U468))-'Test Data'!Y468))</f>
        <v>13.977145484664225</v>
      </c>
    </row>
    <row r="469" spans="1:27">
      <c r="A469" s="15">
        <v>46.8</v>
      </c>
      <c r="B469">
        <f>'Raw Data SWRI Format'!L469</f>
        <v>1800</v>
      </c>
      <c r="C469">
        <f>'Raw Data SWRI Format'!Y469</f>
        <v>90</v>
      </c>
      <c r="D469">
        <f>'Raw Data SWRI Format'!AB469</f>
        <v>25.1</v>
      </c>
      <c r="E469" s="44">
        <f>'Raw Data SWRI Format'!AD469</f>
        <v>39.9</v>
      </c>
      <c r="F469" s="44">
        <f>'Raw Data SWRI Format'!AG469</f>
        <v>998.9</v>
      </c>
      <c r="G469">
        <f>'Raw Data SWRI Format'!AC469</f>
        <v>40.1</v>
      </c>
      <c r="H469">
        <f>'Raw Data SWRI Format'!AA469</f>
        <v>90</v>
      </c>
      <c r="I469">
        <f>'Raw Data SWRI Format'!AE469</f>
        <v>95.5</v>
      </c>
      <c r="J469">
        <f>'Raw Data SWRI Format'!X469</f>
        <v>96</v>
      </c>
      <c r="K469">
        <f>'Raw Data SWRI Format'!AP469</f>
        <v>98.6</v>
      </c>
      <c r="L469">
        <f>'Raw Data SWRI Format'!N469</f>
        <v>112.99</v>
      </c>
      <c r="M469" s="44">
        <f>'Raw Data SWRI Format'!M469</f>
        <v>14.5</v>
      </c>
      <c r="N469">
        <f>'Raw Data SWRI Format'!V469</f>
        <v>22.5</v>
      </c>
      <c r="O469">
        <f>'Raw Data SWRI Format'!O469</f>
        <v>586.5</v>
      </c>
      <c r="P469">
        <f>'Raw Data SWRI Format'!P469</f>
        <v>366.3</v>
      </c>
      <c r="Q469">
        <f>'Raw Data SWRI Format'!T469</f>
        <v>100.4</v>
      </c>
      <c r="R469">
        <f>'Raw Data SWRI Format'!U469</f>
        <v>5.5</v>
      </c>
      <c r="S469">
        <f>'Raw Data SWRI Format'!AQ469</f>
        <v>102.9</v>
      </c>
      <c r="T469">
        <f>'Raw Data SWRI Format'!AH469</f>
        <v>0.72343999999999997</v>
      </c>
      <c r="U469">
        <f>'Raw Data SWRI Format'!AI469</f>
        <v>90.1</v>
      </c>
      <c r="V469">
        <f>'Raw Data SWRI Format'!AL469</f>
        <v>84.1</v>
      </c>
      <c r="W469">
        <f>'Raw Data SWRI Format'!AJ469</f>
        <v>1.5029999999999999</v>
      </c>
      <c r="X469">
        <f>'Raw Data SWRI Format'!AM469</f>
        <v>0.72360000000000002</v>
      </c>
      <c r="Y469">
        <f>'Raw Data SWRI Format'!AK469</f>
        <v>8.0699999999999999E-4</v>
      </c>
      <c r="Z469" s="33">
        <f>100*(('Test Info and Baseline Info'!$C$20-'Test Data'!X469)/('Test Data'!X469-'Test Data'!Y469))</f>
        <v>14.295932583741131</v>
      </c>
      <c r="AA469" s="33">
        <f>100*(('Test Info and Baseline Info'!$C$22-(T469+'Test Info and Baseline Info'!$G$5*(90-'Test Data'!U469)))/((T469+'Test Info and Baseline Info'!$G$5*(90-'Test Data'!U469))-'Test Data'!Y469))</f>
        <v>14.14118447168188</v>
      </c>
    </row>
    <row r="470" spans="1:27">
      <c r="A470" s="15">
        <v>46.9</v>
      </c>
      <c r="B470">
        <f>'Raw Data SWRI Format'!L470</f>
        <v>1799</v>
      </c>
      <c r="C470">
        <f>'Raw Data SWRI Format'!Y470</f>
        <v>90</v>
      </c>
      <c r="D470">
        <f>'Raw Data SWRI Format'!AB470</f>
        <v>24.9</v>
      </c>
      <c r="E470" s="44">
        <f>'Raw Data SWRI Format'!AD470</f>
        <v>39.799999999999997</v>
      </c>
      <c r="F470" s="44">
        <f>'Raw Data SWRI Format'!AG470</f>
        <v>998.9</v>
      </c>
      <c r="G470">
        <f>'Raw Data SWRI Format'!AC470</f>
        <v>40</v>
      </c>
      <c r="H470">
        <f>'Raw Data SWRI Format'!AA470</f>
        <v>90</v>
      </c>
      <c r="I470">
        <f>'Raw Data SWRI Format'!AE470</f>
        <v>95.4</v>
      </c>
      <c r="J470">
        <f>'Raw Data SWRI Format'!X470</f>
        <v>96</v>
      </c>
      <c r="K470">
        <f>'Raw Data SWRI Format'!AP470</f>
        <v>98.5</v>
      </c>
      <c r="L470">
        <f>'Raw Data SWRI Format'!N470</f>
        <v>114.52</v>
      </c>
      <c r="M470" s="44">
        <f>'Raw Data SWRI Format'!M470</f>
        <v>13.2</v>
      </c>
      <c r="N470">
        <f>'Raw Data SWRI Format'!V470</f>
        <v>22.7</v>
      </c>
      <c r="O470">
        <f>'Raw Data SWRI Format'!O470</f>
        <v>589.70000000000005</v>
      </c>
      <c r="P470">
        <f>'Raw Data SWRI Format'!P470</f>
        <v>366.1</v>
      </c>
      <c r="Q470">
        <f>'Raw Data SWRI Format'!T470</f>
        <v>100.3</v>
      </c>
      <c r="R470">
        <f>'Raw Data SWRI Format'!U470</f>
        <v>5.5</v>
      </c>
      <c r="S470">
        <f>'Raw Data SWRI Format'!AQ470</f>
        <v>102.9</v>
      </c>
      <c r="T470">
        <f>'Raw Data SWRI Format'!AH470</f>
        <v>0.72404999999999997</v>
      </c>
      <c r="U470">
        <f>'Raw Data SWRI Format'!AI470</f>
        <v>90</v>
      </c>
      <c r="V470">
        <f>'Raw Data SWRI Format'!AL470</f>
        <v>83.8</v>
      </c>
      <c r="W470">
        <f>'Raw Data SWRI Format'!AJ470</f>
        <v>1.502</v>
      </c>
      <c r="X470">
        <f>'Raw Data SWRI Format'!AM470</f>
        <v>0.72409999999999997</v>
      </c>
      <c r="Y470">
        <f>'Raw Data SWRI Format'!AK470</f>
        <v>8.0400000000000003E-4</v>
      </c>
      <c r="Z470" s="33">
        <f>100*(('Test Info and Baseline Info'!$C$20-'Test Data'!X470)/('Test Data'!X470-'Test Data'!Y470))</f>
        <v>14.216862805822251</v>
      </c>
      <c r="AA470" s="33">
        <f>100*(('Test Info and Baseline Info'!$C$22-(T470+'Test Info and Baseline Info'!$G$5*(90-'Test Data'!U470)))/((T470+'Test Info and Baseline Info'!$G$5*(90-'Test Data'!U470))-'Test Data'!Y470))</f>
        <v>14.054692317689973</v>
      </c>
    </row>
    <row r="471" spans="1:27">
      <c r="A471" s="15">
        <v>47</v>
      </c>
      <c r="B471">
        <f>'Raw Data SWRI Format'!L471</f>
        <v>1800</v>
      </c>
      <c r="C471">
        <f>'Raw Data SWRI Format'!Y471</f>
        <v>90</v>
      </c>
      <c r="D471">
        <f>'Raw Data SWRI Format'!AB471</f>
        <v>25.1</v>
      </c>
      <c r="E471" s="44">
        <f>'Raw Data SWRI Format'!AD471</f>
        <v>39.799999999999997</v>
      </c>
      <c r="F471" s="44">
        <f>'Raw Data SWRI Format'!AG471</f>
        <v>998.9</v>
      </c>
      <c r="G471">
        <f>'Raw Data SWRI Format'!AC471</f>
        <v>40</v>
      </c>
      <c r="H471">
        <f>'Raw Data SWRI Format'!AA471</f>
        <v>90</v>
      </c>
      <c r="I471">
        <f>'Raw Data SWRI Format'!AE471</f>
        <v>95.5</v>
      </c>
      <c r="J471">
        <f>'Raw Data SWRI Format'!X471</f>
        <v>96</v>
      </c>
      <c r="K471">
        <f>'Raw Data SWRI Format'!AP471</f>
        <v>98.6</v>
      </c>
      <c r="L471">
        <f>'Raw Data SWRI Format'!N471</f>
        <v>113.38</v>
      </c>
      <c r="M471" s="44">
        <f>'Raw Data SWRI Format'!M471</f>
        <v>14.2</v>
      </c>
      <c r="N471">
        <f>'Raw Data SWRI Format'!V471</f>
        <v>22.6</v>
      </c>
      <c r="O471">
        <f>'Raw Data SWRI Format'!O471</f>
        <v>597.70000000000005</v>
      </c>
      <c r="P471">
        <f>'Raw Data SWRI Format'!P471</f>
        <v>366.9</v>
      </c>
      <c r="Q471">
        <f>'Raw Data SWRI Format'!T471</f>
        <v>100.4</v>
      </c>
      <c r="R471">
        <f>'Raw Data SWRI Format'!U471</f>
        <v>5.4</v>
      </c>
      <c r="S471">
        <f>'Raw Data SWRI Format'!AQ471</f>
        <v>103.1</v>
      </c>
      <c r="T471">
        <f>'Raw Data SWRI Format'!AH471</f>
        <v>0.72418000000000005</v>
      </c>
      <c r="U471">
        <f>'Raw Data SWRI Format'!AI471</f>
        <v>90</v>
      </c>
      <c r="V471">
        <f>'Raw Data SWRI Format'!AL471</f>
        <v>84.2</v>
      </c>
      <c r="W471">
        <f>'Raw Data SWRI Format'!AJ471</f>
        <v>1.5049999999999999</v>
      </c>
      <c r="X471">
        <f>'Raw Data SWRI Format'!AM471</f>
        <v>0.72419999999999995</v>
      </c>
      <c r="Y471">
        <f>'Raw Data SWRI Format'!AK471</f>
        <v>8.0699999999999999E-4</v>
      </c>
      <c r="Z471" s="33">
        <f>100*(('Test Info and Baseline Info'!$C$20-'Test Data'!X471)/('Test Data'!X471-'Test Data'!Y471))</f>
        <v>14.201132717623768</v>
      </c>
      <c r="AA471" s="33">
        <f>100*(('Test Info and Baseline Info'!$C$22-(T471+'Test Info and Baseline Info'!$G$5*(90-'Test Data'!U471)))/((T471+'Test Info and Baseline Info'!$G$5*(90-'Test Data'!U471))-'Test Data'!Y471))</f>
        <v>14.034253421125745</v>
      </c>
    </row>
    <row r="472" spans="1:27">
      <c r="A472" s="15">
        <v>47.1</v>
      </c>
      <c r="B472">
        <f>'Raw Data SWRI Format'!L472</f>
        <v>1800</v>
      </c>
      <c r="C472">
        <f>'Raw Data SWRI Format'!Y472</f>
        <v>90</v>
      </c>
      <c r="D472">
        <f>'Raw Data SWRI Format'!AB472</f>
        <v>25</v>
      </c>
      <c r="E472" s="44">
        <f>'Raw Data SWRI Format'!AD472</f>
        <v>39.799999999999997</v>
      </c>
      <c r="F472" s="44">
        <f>'Raw Data SWRI Format'!AG472</f>
        <v>998.9</v>
      </c>
      <c r="G472">
        <f>'Raw Data SWRI Format'!AC472</f>
        <v>39.9</v>
      </c>
      <c r="H472">
        <f>'Raw Data SWRI Format'!AA472</f>
        <v>90</v>
      </c>
      <c r="I472">
        <f>'Raw Data SWRI Format'!AE472</f>
        <v>95.4</v>
      </c>
      <c r="J472">
        <f>'Raw Data SWRI Format'!X472</f>
        <v>96</v>
      </c>
      <c r="K472">
        <f>'Raw Data SWRI Format'!AP472</f>
        <v>98.5</v>
      </c>
      <c r="L472">
        <f>'Raw Data SWRI Format'!N472</f>
        <v>114.05</v>
      </c>
      <c r="M472" s="44">
        <f>'Raw Data SWRI Format'!M472</f>
        <v>14.7</v>
      </c>
      <c r="N472">
        <f>'Raw Data SWRI Format'!V472</f>
        <v>22.7</v>
      </c>
      <c r="O472">
        <f>'Raw Data SWRI Format'!O472</f>
        <v>591.70000000000005</v>
      </c>
      <c r="P472">
        <f>'Raw Data SWRI Format'!P472</f>
        <v>366.4</v>
      </c>
      <c r="Q472">
        <f>'Raw Data SWRI Format'!T472</f>
        <v>100.2</v>
      </c>
      <c r="R472">
        <f>'Raw Data SWRI Format'!U472</f>
        <v>5.5</v>
      </c>
      <c r="S472">
        <f>'Raw Data SWRI Format'!AQ472</f>
        <v>102.9</v>
      </c>
      <c r="T472">
        <f>'Raw Data SWRI Format'!AH472</f>
        <v>0.72460000000000002</v>
      </c>
      <c r="U472">
        <f>'Raw Data SWRI Format'!AI472</f>
        <v>90</v>
      </c>
      <c r="V472">
        <f>'Raw Data SWRI Format'!AL472</f>
        <v>83.9</v>
      </c>
      <c r="W472">
        <f>'Raw Data SWRI Format'!AJ472</f>
        <v>1.498</v>
      </c>
      <c r="X472">
        <f>'Raw Data SWRI Format'!AM472</f>
        <v>0.72460000000000002</v>
      </c>
      <c r="Y472">
        <f>'Raw Data SWRI Format'!AK472</f>
        <v>8.0400000000000003E-4</v>
      </c>
      <c r="Z472" s="33">
        <f>100*(('Test Info and Baseline Info'!$C$20-'Test Data'!X472)/('Test Data'!X472-'Test Data'!Y472))</f>
        <v>14.137961525070605</v>
      </c>
      <c r="AA472" s="33">
        <f>100*(('Test Info and Baseline Info'!$C$22-(T472+'Test Info and Baseline Info'!$G$5*(90-'Test Data'!U472)))/((T472+'Test Info and Baseline Info'!$G$5*(90-'Test Data'!U472))-'Test Data'!Y472))</f>
        <v>13.968024139398388</v>
      </c>
    </row>
    <row r="473" spans="1:27">
      <c r="A473" s="15">
        <v>47.2</v>
      </c>
      <c r="B473">
        <f>'Raw Data SWRI Format'!L473</f>
        <v>1800</v>
      </c>
      <c r="C473">
        <f>'Raw Data SWRI Format'!Y473</f>
        <v>90</v>
      </c>
      <c r="D473">
        <f>'Raw Data SWRI Format'!AB473</f>
        <v>25</v>
      </c>
      <c r="E473" s="44">
        <f>'Raw Data SWRI Format'!AD473</f>
        <v>40</v>
      </c>
      <c r="F473" s="44">
        <f>'Raw Data SWRI Format'!AG473</f>
        <v>998.9</v>
      </c>
      <c r="G473">
        <f>'Raw Data SWRI Format'!AC473</f>
        <v>40</v>
      </c>
      <c r="H473">
        <f>'Raw Data SWRI Format'!AA473</f>
        <v>90.1</v>
      </c>
      <c r="I473">
        <f>'Raw Data SWRI Format'!AE473</f>
        <v>95.5</v>
      </c>
      <c r="J473">
        <f>'Raw Data SWRI Format'!X473</f>
        <v>96</v>
      </c>
      <c r="K473">
        <f>'Raw Data SWRI Format'!AP473</f>
        <v>98.5</v>
      </c>
      <c r="L473">
        <f>'Raw Data SWRI Format'!N473</f>
        <v>114.11</v>
      </c>
      <c r="M473" s="44">
        <f>'Raw Data SWRI Format'!M473</f>
        <v>13.6</v>
      </c>
      <c r="N473">
        <f>'Raw Data SWRI Format'!V473</f>
        <v>22.6</v>
      </c>
      <c r="O473">
        <f>'Raw Data SWRI Format'!O473</f>
        <v>591.4</v>
      </c>
      <c r="P473">
        <f>'Raw Data SWRI Format'!P473</f>
        <v>367</v>
      </c>
      <c r="Q473">
        <f>'Raw Data SWRI Format'!T473</f>
        <v>100.3</v>
      </c>
      <c r="R473">
        <f>'Raw Data SWRI Format'!U473</f>
        <v>5.5</v>
      </c>
      <c r="S473">
        <f>'Raw Data SWRI Format'!AQ473</f>
        <v>103</v>
      </c>
      <c r="T473">
        <f>'Raw Data SWRI Format'!AH473</f>
        <v>0.72306999999999999</v>
      </c>
      <c r="U473">
        <f>'Raw Data SWRI Format'!AI473</f>
        <v>90</v>
      </c>
      <c r="V473">
        <f>'Raw Data SWRI Format'!AL473</f>
        <v>84.2</v>
      </c>
      <c r="W473">
        <f>'Raw Data SWRI Format'!AJ473</f>
        <v>1.502</v>
      </c>
      <c r="X473">
        <f>'Raw Data SWRI Format'!AM473</f>
        <v>0.72309999999999997</v>
      </c>
      <c r="Y473">
        <f>'Raw Data SWRI Format'!AK473</f>
        <v>8.0800000000000002E-4</v>
      </c>
      <c r="Z473" s="33">
        <f>100*(('Test Info and Baseline Info'!$C$20-'Test Data'!X473)/('Test Data'!X473-'Test Data'!Y473))</f>
        <v>14.37507268528519</v>
      </c>
      <c r="AA473" s="33">
        <f>100*(('Test Info and Baseline Info'!$C$22-(T473+'Test Info and Baseline Info'!$G$5*(90-'Test Data'!U473)))/((T473+'Test Info and Baseline Info'!$G$5*(90-'Test Data'!U473))-'Test Data'!Y473))</f>
        <v>14.209525075388157</v>
      </c>
    </row>
    <row r="474" spans="1:27">
      <c r="A474" s="15">
        <v>47.3</v>
      </c>
      <c r="B474">
        <f>'Raw Data SWRI Format'!L474</f>
        <v>1800</v>
      </c>
      <c r="C474">
        <f>'Raw Data SWRI Format'!Y474</f>
        <v>90</v>
      </c>
      <c r="D474">
        <f>'Raw Data SWRI Format'!AB474</f>
        <v>25.1</v>
      </c>
      <c r="E474" s="44">
        <f>'Raw Data SWRI Format'!AD474</f>
        <v>40.1</v>
      </c>
      <c r="F474" s="44">
        <f>'Raw Data SWRI Format'!AG474</f>
        <v>998.9</v>
      </c>
      <c r="G474">
        <f>'Raw Data SWRI Format'!AC474</f>
        <v>40</v>
      </c>
      <c r="H474">
        <f>'Raw Data SWRI Format'!AA474</f>
        <v>90</v>
      </c>
      <c r="I474">
        <f>'Raw Data SWRI Format'!AE474</f>
        <v>95.6</v>
      </c>
      <c r="J474">
        <f>'Raw Data SWRI Format'!X474</f>
        <v>96</v>
      </c>
      <c r="K474">
        <f>'Raw Data SWRI Format'!AP474</f>
        <v>98.6</v>
      </c>
      <c r="L474">
        <f>'Raw Data SWRI Format'!N474</f>
        <v>112.76</v>
      </c>
      <c r="M474" s="44">
        <f>'Raw Data SWRI Format'!M474</f>
        <v>13.9</v>
      </c>
      <c r="N474">
        <f>'Raw Data SWRI Format'!V474</f>
        <v>22.7</v>
      </c>
      <c r="O474">
        <f>'Raw Data SWRI Format'!O474</f>
        <v>585.9</v>
      </c>
      <c r="P474">
        <f>'Raw Data SWRI Format'!P474</f>
        <v>366.1</v>
      </c>
      <c r="Q474">
        <f>'Raw Data SWRI Format'!T474</f>
        <v>100.3</v>
      </c>
      <c r="R474">
        <f>'Raw Data SWRI Format'!U474</f>
        <v>5.5</v>
      </c>
      <c r="S474">
        <f>'Raw Data SWRI Format'!AQ474</f>
        <v>103</v>
      </c>
      <c r="T474">
        <f>'Raw Data SWRI Format'!AH474</f>
        <v>0.72399000000000002</v>
      </c>
      <c r="U474">
        <f>'Raw Data SWRI Format'!AI474</f>
        <v>90</v>
      </c>
      <c r="V474">
        <f>'Raw Data SWRI Format'!AL474</f>
        <v>84.1</v>
      </c>
      <c r="W474">
        <f>'Raw Data SWRI Format'!AJ474</f>
        <v>1.4990000000000001</v>
      </c>
      <c r="X474">
        <f>'Raw Data SWRI Format'!AM474</f>
        <v>0.72399999999999998</v>
      </c>
      <c r="Y474">
        <f>'Raw Data SWRI Format'!AK474</f>
        <v>8.0699999999999999E-4</v>
      </c>
      <c r="Z474" s="33">
        <f>100*(('Test Info and Baseline Info'!$C$20-'Test Data'!X474)/('Test Data'!X474-'Test Data'!Y474))</f>
        <v>14.232715194975626</v>
      </c>
      <c r="AA474" s="33">
        <f>100*(('Test Info and Baseline Info'!$C$22-(T474+'Test Info and Baseline Info'!$G$5*(90-'Test Data'!U474)))/((T474+'Test Info and Baseline Info'!$G$5*(90-'Test Data'!U474))-'Test Data'!Y474))</f>
        <v>14.064213345723001</v>
      </c>
    </row>
    <row r="475" spans="1:27">
      <c r="A475" s="15">
        <v>47.4</v>
      </c>
      <c r="B475">
        <f>'Raw Data SWRI Format'!L475</f>
        <v>1800</v>
      </c>
      <c r="C475">
        <f>'Raw Data SWRI Format'!Y475</f>
        <v>90</v>
      </c>
      <c r="D475">
        <f>'Raw Data SWRI Format'!AB475</f>
        <v>24.9</v>
      </c>
      <c r="E475" s="44">
        <f>'Raw Data SWRI Format'!AD475</f>
        <v>40.200000000000003</v>
      </c>
      <c r="F475" s="44">
        <f>'Raw Data SWRI Format'!AG475</f>
        <v>998.9</v>
      </c>
      <c r="G475">
        <f>'Raw Data SWRI Format'!AC475</f>
        <v>40</v>
      </c>
      <c r="H475">
        <f>'Raw Data SWRI Format'!AA475</f>
        <v>90</v>
      </c>
      <c r="I475">
        <f>'Raw Data SWRI Format'!AE475</f>
        <v>95.6</v>
      </c>
      <c r="J475">
        <f>'Raw Data SWRI Format'!X475</f>
        <v>96</v>
      </c>
      <c r="K475">
        <f>'Raw Data SWRI Format'!AP475</f>
        <v>98.6</v>
      </c>
      <c r="L475">
        <f>'Raw Data SWRI Format'!N475</f>
        <v>113.64</v>
      </c>
      <c r="M475" s="44">
        <f>'Raw Data SWRI Format'!M475</f>
        <v>14</v>
      </c>
      <c r="N475">
        <f>'Raw Data SWRI Format'!V475</f>
        <v>22.8</v>
      </c>
      <c r="O475">
        <f>'Raw Data SWRI Format'!O475</f>
        <v>588.9</v>
      </c>
      <c r="P475">
        <f>'Raw Data SWRI Format'!P475</f>
        <v>366.2</v>
      </c>
      <c r="Q475">
        <f>'Raw Data SWRI Format'!T475</f>
        <v>100.3</v>
      </c>
      <c r="R475">
        <f>'Raw Data SWRI Format'!U475</f>
        <v>5.5</v>
      </c>
      <c r="S475">
        <f>'Raw Data SWRI Format'!AQ475</f>
        <v>103.1</v>
      </c>
      <c r="T475">
        <f>'Raw Data SWRI Format'!AH475</f>
        <v>0.72331999999999996</v>
      </c>
      <c r="U475">
        <f>'Raw Data SWRI Format'!AI475</f>
        <v>90</v>
      </c>
      <c r="V475">
        <f>'Raw Data SWRI Format'!AL475</f>
        <v>84.1</v>
      </c>
      <c r="W475">
        <f>'Raw Data SWRI Format'!AJ475</f>
        <v>1.494</v>
      </c>
      <c r="X475">
        <f>'Raw Data SWRI Format'!AM475</f>
        <v>0.72340000000000004</v>
      </c>
      <c r="Y475">
        <f>'Raw Data SWRI Format'!AK475</f>
        <v>8.0699999999999999E-4</v>
      </c>
      <c r="Z475" s="33">
        <f>100*(('Test Info and Baseline Info'!$C$20-'Test Data'!X475)/('Test Data'!X475-'Test Data'!Y475))</f>
        <v>14.32756752418028</v>
      </c>
      <c r="AA475" s="33">
        <f>100*(('Test Info and Baseline Info'!$C$22-(T475+'Test Info and Baseline Info'!$G$5*(90-'Test Data'!U475)))/((T475+'Test Info and Baseline Info'!$G$5*(90-'Test Data'!U475))-'Test Data'!Y475))</f>
        <v>14.169987252824519</v>
      </c>
    </row>
    <row r="476" spans="1:27">
      <c r="A476" s="15">
        <v>47.5</v>
      </c>
      <c r="B476">
        <f>'Raw Data SWRI Format'!L476</f>
        <v>1800</v>
      </c>
      <c r="C476">
        <f>'Raw Data SWRI Format'!Y476</f>
        <v>90</v>
      </c>
      <c r="D476">
        <f>'Raw Data SWRI Format'!AB476</f>
        <v>25</v>
      </c>
      <c r="E476" s="44">
        <f>'Raw Data SWRI Format'!AD476</f>
        <v>40.299999999999997</v>
      </c>
      <c r="F476" s="44">
        <f>'Raw Data SWRI Format'!AG476</f>
        <v>998.9</v>
      </c>
      <c r="G476">
        <f>'Raw Data SWRI Format'!AC476</f>
        <v>40.1</v>
      </c>
      <c r="H476">
        <f>'Raw Data SWRI Format'!AA476</f>
        <v>90</v>
      </c>
      <c r="I476">
        <f>'Raw Data SWRI Format'!AE476</f>
        <v>95.5</v>
      </c>
      <c r="J476">
        <f>'Raw Data SWRI Format'!X476</f>
        <v>96</v>
      </c>
      <c r="K476">
        <f>'Raw Data SWRI Format'!AP476</f>
        <v>98.5</v>
      </c>
      <c r="L476">
        <f>'Raw Data SWRI Format'!N476</f>
        <v>113.22</v>
      </c>
      <c r="M476" s="44">
        <f>'Raw Data SWRI Format'!M476</f>
        <v>13.1</v>
      </c>
      <c r="N476">
        <f>'Raw Data SWRI Format'!V476</f>
        <v>22.7</v>
      </c>
      <c r="O476">
        <f>'Raw Data SWRI Format'!O476</f>
        <v>583</v>
      </c>
      <c r="P476">
        <f>'Raw Data SWRI Format'!P476</f>
        <v>366.2</v>
      </c>
      <c r="Q476">
        <f>'Raw Data SWRI Format'!T476</f>
        <v>100.3</v>
      </c>
      <c r="R476">
        <f>'Raw Data SWRI Format'!U476</f>
        <v>5.5</v>
      </c>
      <c r="S476">
        <f>'Raw Data SWRI Format'!AQ476</f>
        <v>103</v>
      </c>
      <c r="T476">
        <f>'Raw Data SWRI Format'!AH476</f>
        <v>0.72331999999999996</v>
      </c>
      <c r="U476">
        <f>'Raw Data SWRI Format'!AI476</f>
        <v>90</v>
      </c>
      <c r="V476">
        <f>'Raw Data SWRI Format'!AL476</f>
        <v>84.1</v>
      </c>
      <c r="W476">
        <f>'Raw Data SWRI Format'!AJ476</f>
        <v>1.496</v>
      </c>
      <c r="X476">
        <f>'Raw Data SWRI Format'!AM476</f>
        <v>0.72340000000000004</v>
      </c>
      <c r="Y476">
        <f>'Raw Data SWRI Format'!AK476</f>
        <v>8.0699999999999999E-4</v>
      </c>
      <c r="Z476" s="33">
        <f>100*(('Test Info and Baseline Info'!$C$20-'Test Data'!X476)/('Test Data'!X476-'Test Data'!Y476))</f>
        <v>14.32756752418028</v>
      </c>
      <c r="AA476" s="33">
        <f>100*(('Test Info and Baseline Info'!$C$22-(T476+'Test Info and Baseline Info'!$G$5*(90-'Test Data'!U476)))/((T476+'Test Info and Baseline Info'!$G$5*(90-'Test Data'!U476))-'Test Data'!Y476))</f>
        <v>14.169987252824519</v>
      </c>
    </row>
    <row r="477" spans="1:27">
      <c r="A477" s="15">
        <v>47.6</v>
      </c>
      <c r="B477">
        <f>'Raw Data SWRI Format'!L477</f>
        <v>1800</v>
      </c>
      <c r="C477">
        <f>'Raw Data SWRI Format'!Y477</f>
        <v>90</v>
      </c>
      <c r="D477">
        <f>'Raw Data SWRI Format'!AB477</f>
        <v>25.2</v>
      </c>
      <c r="E477" s="44">
        <f>'Raw Data SWRI Format'!AD477</f>
        <v>40</v>
      </c>
      <c r="F477" s="44">
        <f>'Raw Data SWRI Format'!AG477</f>
        <v>998.9</v>
      </c>
      <c r="G477">
        <f>'Raw Data SWRI Format'!AC477</f>
        <v>39.9</v>
      </c>
      <c r="H477">
        <f>'Raw Data SWRI Format'!AA477</f>
        <v>89.9</v>
      </c>
      <c r="I477">
        <f>'Raw Data SWRI Format'!AE477</f>
        <v>95.3</v>
      </c>
      <c r="J477">
        <f>'Raw Data SWRI Format'!X477</f>
        <v>96</v>
      </c>
      <c r="K477">
        <f>'Raw Data SWRI Format'!AP477</f>
        <v>98.5</v>
      </c>
      <c r="L477">
        <f>'Raw Data SWRI Format'!N477</f>
        <v>113.28</v>
      </c>
      <c r="M477" s="44">
        <f>'Raw Data SWRI Format'!M477</f>
        <v>13.5</v>
      </c>
      <c r="N477">
        <f>'Raw Data SWRI Format'!V477</f>
        <v>22.7</v>
      </c>
      <c r="O477">
        <f>'Raw Data SWRI Format'!O477</f>
        <v>588.1</v>
      </c>
      <c r="P477">
        <f>'Raw Data SWRI Format'!P477</f>
        <v>366.9</v>
      </c>
      <c r="Q477">
        <f>'Raw Data SWRI Format'!T477</f>
        <v>100.3</v>
      </c>
      <c r="R477">
        <f>'Raw Data SWRI Format'!U477</f>
        <v>5.5</v>
      </c>
      <c r="S477">
        <f>'Raw Data SWRI Format'!AQ477</f>
        <v>103.2</v>
      </c>
      <c r="T477">
        <f>'Raw Data SWRI Format'!AH477</f>
        <v>0.72484999999999999</v>
      </c>
      <c r="U477">
        <f>'Raw Data SWRI Format'!AI477</f>
        <v>90</v>
      </c>
      <c r="V477">
        <f>'Raw Data SWRI Format'!AL477</f>
        <v>84</v>
      </c>
      <c r="W477">
        <f>'Raw Data SWRI Format'!AJ477</f>
        <v>1.508</v>
      </c>
      <c r="X477">
        <f>'Raw Data SWRI Format'!AM477</f>
        <v>0.7248</v>
      </c>
      <c r="Y477">
        <f>'Raw Data SWRI Format'!AK477</f>
        <v>8.0599999999999997E-4</v>
      </c>
      <c r="Z477" s="33">
        <f>100*(('Test Info and Baseline Info'!$C$20-'Test Data'!X477)/('Test Data'!X477-'Test Data'!Y477))</f>
        <v>14.10647049561185</v>
      </c>
      <c r="AA477" s="33">
        <f>100*(('Test Info and Baseline Info'!$C$22-(T477+'Test Info and Baseline Info'!$G$5*(90-'Test Data'!U477)))/((T477+'Test Info and Baseline Info'!$G$5*(90-'Test Data'!U477))-'Test Data'!Y477))</f>
        <v>13.92871151476982</v>
      </c>
    </row>
    <row r="478" spans="1:27">
      <c r="A478" s="15">
        <v>47.7</v>
      </c>
      <c r="B478">
        <f>'Raw Data SWRI Format'!L478</f>
        <v>1800</v>
      </c>
      <c r="C478">
        <f>'Raw Data SWRI Format'!Y478</f>
        <v>90</v>
      </c>
      <c r="D478">
        <f>'Raw Data SWRI Format'!AB478</f>
        <v>25.1</v>
      </c>
      <c r="E478" s="44">
        <f>'Raw Data SWRI Format'!AD478</f>
        <v>39.9</v>
      </c>
      <c r="F478" s="44">
        <f>'Raw Data SWRI Format'!AG478</f>
        <v>998.9</v>
      </c>
      <c r="G478">
        <f>'Raw Data SWRI Format'!AC478</f>
        <v>40</v>
      </c>
      <c r="H478">
        <f>'Raw Data SWRI Format'!AA478</f>
        <v>89.9</v>
      </c>
      <c r="I478">
        <f>'Raw Data SWRI Format'!AE478</f>
        <v>95.4</v>
      </c>
      <c r="J478">
        <f>'Raw Data SWRI Format'!X478</f>
        <v>96.3</v>
      </c>
      <c r="K478">
        <f>'Raw Data SWRI Format'!AP478</f>
        <v>98.5</v>
      </c>
      <c r="L478">
        <f>'Raw Data SWRI Format'!N478</f>
        <v>113.74</v>
      </c>
      <c r="M478" s="44">
        <f>'Raw Data SWRI Format'!M478</f>
        <v>13.4</v>
      </c>
      <c r="N478">
        <f>'Raw Data SWRI Format'!V478</f>
        <v>23.1</v>
      </c>
      <c r="O478">
        <f>'Raw Data SWRI Format'!O478</f>
        <v>592.1</v>
      </c>
      <c r="P478">
        <f>'Raw Data SWRI Format'!P478</f>
        <v>366.6</v>
      </c>
      <c r="Q478">
        <f>'Raw Data SWRI Format'!T478</f>
        <v>100.3</v>
      </c>
      <c r="R478">
        <f>'Raw Data SWRI Format'!U478</f>
        <v>5.5</v>
      </c>
      <c r="S478">
        <f>'Raw Data SWRI Format'!AQ478</f>
        <v>102.9</v>
      </c>
      <c r="T478">
        <f>'Raw Data SWRI Format'!AH478</f>
        <v>0.72411999999999999</v>
      </c>
      <c r="U478">
        <f>'Raw Data SWRI Format'!AI478</f>
        <v>90</v>
      </c>
      <c r="V478">
        <f>'Raw Data SWRI Format'!AL478</f>
        <v>84</v>
      </c>
      <c r="W478">
        <f>'Raw Data SWRI Format'!AJ478</f>
        <v>1.504</v>
      </c>
      <c r="X478">
        <f>'Raw Data SWRI Format'!AM478</f>
        <v>0.72409999999999997</v>
      </c>
      <c r="Y478">
        <f>'Raw Data SWRI Format'!AK478</f>
        <v>8.0599999999999997E-4</v>
      </c>
      <c r="Z478" s="33">
        <f>100*(('Test Info and Baseline Info'!$C$20-'Test Data'!X478)/('Test Data'!X478-'Test Data'!Y478))</f>
        <v>14.216902117258002</v>
      </c>
      <c r="AA478" s="33">
        <f>100*(('Test Info and Baseline Info'!$C$22-(T478+'Test Info and Baseline Info'!$G$5*(90-'Test Data'!U478)))/((T478+'Test Info and Baseline Info'!$G$5*(90-'Test Data'!U478))-'Test Data'!Y478))</f>
        <v>14.043693333738874</v>
      </c>
    </row>
    <row r="479" spans="1:27">
      <c r="A479" s="15">
        <v>47.8</v>
      </c>
      <c r="B479">
        <f>'Raw Data SWRI Format'!L479</f>
        <v>1800</v>
      </c>
      <c r="C479">
        <f>'Raw Data SWRI Format'!Y479</f>
        <v>90</v>
      </c>
      <c r="D479">
        <f>'Raw Data SWRI Format'!AB479</f>
        <v>24.9</v>
      </c>
      <c r="E479" s="44">
        <f>'Raw Data SWRI Format'!AD479</f>
        <v>39.9</v>
      </c>
      <c r="F479" s="44">
        <f>'Raw Data SWRI Format'!AG479</f>
        <v>998.9</v>
      </c>
      <c r="G479">
        <f>'Raw Data SWRI Format'!AC479</f>
        <v>39.9</v>
      </c>
      <c r="H479">
        <f>'Raw Data SWRI Format'!AA479</f>
        <v>89.9</v>
      </c>
      <c r="I479">
        <f>'Raw Data SWRI Format'!AE479</f>
        <v>95.3</v>
      </c>
      <c r="J479">
        <f>'Raw Data SWRI Format'!X479</f>
        <v>96.1</v>
      </c>
      <c r="K479">
        <f>'Raw Data SWRI Format'!AP479</f>
        <v>98.5</v>
      </c>
      <c r="L479">
        <f>'Raw Data SWRI Format'!N479</f>
        <v>113.47</v>
      </c>
      <c r="M479" s="44">
        <f>'Raw Data SWRI Format'!M479</f>
        <v>13.6</v>
      </c>
      <c r="N479">
        <f>'Raw Data SWRI Format'!V479</f>
        <v>22.9</v>
      </c>
      <c r="O479">
        <f>'Raw Data SWRI Format'!O479</f>
        <v>588.20000000000005</v>
      </c>
      <c r="P479">
        <f>'Raw Data SWRI Format'!P479</f>
        <v>366.1</v>
      </c>
      <c r="Q479">
        <f>'Raw Data SWRI Format'!T479</f>
        <v>100.1</v>
      </c>
      <c r="R479">
        <f>'Raw Data SWRI Format'!U479</f>
        <v>5.5</v>
      </c>
      <c r="S479">
        <f>'Raw Data SWRI Format'!AQ479</f>
        <v>103</v>
      </c>
      <c r="T479">
        <f>'Raw Data SWRI Format'!AH479</f>
        <v>0.72387000000000001</v>
      </c>
      <c r="U479">
        <f>'Raw Data SWRI Format'!AI479</f>
        <v>90</v>
      </c>
      <c r="V479">
        <f>'Raw Data SWRI Format'!AL479</f>
        <v>84.1</v>
      </c>
      <c r="W479">
        <f>'Raw Data SWRI Format'!AJ479</f>
        <v>1.5</v>
      </c>
      <c r="X479">
        <f>'Raw Data SWRI Format'!AM479</f>
        <v>0.72389999999999999</v>
      </c>
      <c r="Y479">
        <f>'Raw Data SWRI Format'!AK479</f>
        <v>8.0699999999999999E-4</v>
      </c>
      <c r="Z479" s="33">
        <f>100*(('Test Info and Baseline Info'!$C$20-'Test Data'!X479)/('Test Data'!X479-'Test Data'!Y479))</f>
        <v>14.24851298519002</v>
      </c>
      <c r="AA479" s="33">
        <f>100*(('Test Info and Baseline Info'!$C$22-(T479+'Test Info and Baseline Info'!$G$5*(90-'Test Data'!U479)))/((T479+'Test Info and Baseline Info'!$G$5*(90-'Test Data'!U479))-'Test Data'!Y479))</f>
        <v>14.083143515848546</v>
      </c>
    </row>
    <row r="480" spans="1:27">
      <c r="A480" s="15">
        <v>47.9</v>
      </c>
      <c r="B480">
        <f>'Raw Data SWRI Format'!L480</f>
        <v>1800</v>
      </c>
      <c r="C480">
        <f>'Raw Data SWRI Format'!Y480</f>
        <v>90</v>
      </c>
      <c r="D480">
        <f>'Raw Data SWRI Format'!AB480</f>
        <v>25.2</v>
      </c>
      <c r="E480" s="44">
        <f>'Raw Data SWRI Format'!AD480</f>
        <v>40.200000000000003</v>
      </c>
      <c r="F480" s="44">
        <f>'Raw Data SWRI Format'!AG480</f>
        <v>998.9</v>
      </c>
      <c r="G480">
        <f>'Raw Data SWRI Format'!AC480</f>
        <v>40.1</v>
      </c>
      <c r="H480">
        <f>'Raw Data SWRI Format'!AA480</f>
        <v>90</v>
      </c>
      <c r="I480">
        <f>'Raw Data SWRI Format'!AE480</f>
        <v>95.4</v>
      </c>
      <c r="J480">
        <f>'Raw Data SWRI Format'!X480</f>
        <v>96</v>
      </c>
      <c r="K480">
        <f>'Raw Data SWRI Format'!AP480</f>
        <v>98.5</v>
      </c>
      <c r="L480">
        <f>'Raw Data SWRI Format'!N480</f>
        <v>113.44</v>
      </c>
      <c r="M480" s="44">
        <f>'Raw Data SWRI Format'!M480</f>
        <v>13.9</v>
      </c>
      <c r="N480">
        <f>'Raw Data SWRI Format'!V480</f>
        <v>22.7</v>
      </c>
      <c r="O480">
        <f>'Raw Data SWRI Format'!O480</f>
        <v>590.5</v>
      </c>
      <c r="P480">
        <f>'Raw Data SWRI Format'!P480</f>
        <v>365.8</v>
      </c>
      <c r="Q480">
        <f>'Raw Data SWRI Format'!T480</f>
        <v>100.3</v>
      </c>
      <c r="R480">
        <f>'Raw Data SWRI Format'!U480</f>
        <v>5.5</v>
      </c>
      <c r="S480">
        <f>'Raw Data SWRI Format'!AQ480</f>
        <v>103</v>
      </c>
      <c r="T480">
        <f>'Raw Data SWRI Format'!AH480</f>
        <v>0.72404999999999997</v>
      </c>
      <c r="U480">
        <f>'Raw Data SWRI Format'!AI480</f>
        <v>90</v>
      </c>
      <c r="V480">
        <f>'Raw Data SWRI Format'!AL480</f>
        <v>83.9</v>
      </c>
      <c r="W480">
        <f>'Raw Data SWRI Format'!AJ480</f>
        <v>1.5029999999999999</v>
      </c>
      <c r="X480">
        <f>'Raw Data SWRI Format'!AM480</f>
        <v>0.72409999999999997</v>
      </c>
      <c r="Y480">
        <f>'Raw Data SWRI Format'!AK480</f>
        <v>8.0500000000000005E-4</v>
      </c>
      <c r="Z480" s="33">
        <f>100*(('Test Info and Baseline Info'!$C$20-'Test Data'!X480)/('Test Data'!X480-'Test Data'!Y480))</f>
        <v>14.216882461512951</v>
      </c>
      <c r="AA480" s="33">
        <f>100*(('Test Info and Baseline Info'!$C$22-(T480+'Test Info and Baseline Info'!$G$5*(90-'Test Data'!U480)))/((T480+'Test Info and Baseline Info'!$G$5*(90-'Test Data'!U480))-'Test Data'!Y480))</f>
        <v>14.054711750513313</v>
      </c>
    </row>
    <row r="481" spans="1:27">
      <c r="A481" s="15">
        <v>48</v>
      </c>
      <c r="B481">
        <f>'Raw Data SWRI Format'!L481</f>
        <v>1800</v>
      </c>
      <c r="C481">
        <f>'Raw Data SWRI Format'!Y481</f>
        <v>90</v>
      </c>
      <c r="D481">
        <f>'Raw Data SWRI Format'!AB481</f>
        <v>25</v>
      </c>
      <c r="E481" s="44">
        <f>'Raw Data SWRI Format'!AD481</f>
        <v>40.200000000000003</v>
      </c>
      <c r="F481" s="44">
        <f>'Raw Data SWRI Format'!AG481</f>
        <v>998.9</v>
      </c>
      <c r="G481">
        <f>'Raw Data SWRI Format'!AC481</f>
        <v>40.1</v>
      </c>
      <c r="H481">
        <f>'Raw Data SWRI Format'!AA481</f>
        <v>90</v>
      </c>
      <c r="I481">
        <f>'Raw Data SWRI Format'!AE481</f>
        <v>95.4</v>
      </c>
      <c r="J481">
        <f>'Raw Data SWRI Format'!X481</f>
        <v>96</v>
      </c>
      <c r="K481">
        <f>'Raw Data SWRI Format'!AP481</f>
        <v>98.4</v>
      </c>
      <c r="L481">
        <f>'Raw Data SWRI Format'!N481</f>
        <v>112.93</v>
      </c>
      <c r="M481" s="44">
        <f>'Raw Data SWRI Format'!M481</f>
        <v>13.7</v>
      </c>
      <c r="N481">
        <f>'Raw Data SWRI Format'!V481</f>
        <v>22.8</v>
      </c>
      <c r="O481">
        <f>'Raw Data SWRI Format'!O481</f>
        <v>584</v>
      </c>
      <c r="P481">
        <f>'Raw Data SWRI Format'!P481</f>
        <v>366.4</v>
      </c>
      <c r="Q481">
        <f>'Raw Data SWRI Format'!T481</f>
        <v>100.1</v>
      </c>
      <c r="R481">
        <f>'Raw Data SWRI Format'!U481</f>
        <v>5.5</v>
      </c>
      <c r="S481">
        <f>'Raw Data SWRI Format'!AQ481</f>
        <v>103</v>
      </c>
      <c r="T481">
        <f>'Raw Data SWRI Format'!AH481</f>
        <v>0.72436</v>
      </c>
      <c r="U481">
        <f>'Raw Data SWRI Format'!AI481</f>
        <v>90</v>
      </c>
      <c r="V481">
        <f>'Raw Data SWRI Format'!AL481</f>
        <v>83.9</v>
      </c>
      <c r="W481">
        <f>'Raw Data SWRI Format'!AJ481</f>
        <v>1.5009999999999999</v>
      </c>
      <c r="X481">
        <f>'Raw Data SWRI Format'!AM481</f>
        <v>0.72440000000000004</v>
      </c>
      <c r="Y481">
        <f>'Raw Data SWRI Format'!AK481</f>
        <v>8.0500000000000005E-4</v>
      </c>
      <c r="Z481" s="33">
        <f>100*(('Test Info and Baseline Info'!$C$20-'Test Data'!X481)/('Test Data'!X481-'Test Data'!Y481))</f>
        <v>14.169528534608448</v>
      </c>
      <c r="AA481" s="33">
        <f>100*(('Test Info and Baseline Info'!$C$22-(T481+'Test Info and Baseline Info'!$G$5*(90-'Test Data'!U481)))/((T481+'Test Info and Baseline Info'!$G$5*(90-'Test Data'!U481))-'Test Data'!Y481))</f>
        <v>14.005846134709868</v>
      </c>
    </row>
    <row r="482" spans="1:27">
      <c r="A482" s="15">
        <v>48.1</v>
      </c>
      <c r="B482">
        <f>'Raw Data SWRI Format'!L482</f>
        <v>1800</v>
      </c>
      <c r="C482">
        <f>'Raw Data SWRI Format'!Y482</f>
        <v>90</v>
      </c>
      <c r="D482">
        <f>'Raw Data SWRI Format'!AB482</f>
        <v>24.8</v>
      </c>
      <c r="E482" s="44">
        <f>'Raw Data SWRI Format'!AD482</f>
        <v>39.6</v>
      </c>
      <c r="F482" s="44">
        <f>'Raw Data SWRI Format'!AG482</f>
        <v>998.9</v>
      </c>
      <c r="G482">
        <f>'Raw Data SWRI Format'!AC482</f>
        <v>40</v>
      </c>
      <c r="H482">
        <f>'Raw Data SWRI Format'!AA482</f>
        <v>90</v>
      </c>
      <c r="I482">
        <f>'Raw Data SWRI Format'!AE482</f>
        <v>95.4</v>
      </c>
      <c r="J482">
        <f>'Raw Data SWRI Format'!X482</f>
        <v>96</v>
      </c>
      <c r="K482">
        <f>'Raw Data SWRI Format'!AP482</f>
        <v>98.4</v>
      </c>
      <c r="L482">
        <f>'Raw Data SWRI Format'!N482</f>
        <v>114.33</v>
      </c>
      <c r="M482" s="44">
        <f>'Raw Data SWRI Format'!M482</f>
        <v>13.9</v>
      </c>
      <c r="N482">
        <f>'Raw Data SWRI Format'!V482</f>
        <v>22.7</v>
      </c>
      <c r="O482">
        <f>'Raw Data SWRI Format'!O482</f>
        <v>598</v>
      </c>
      <c r="P482">
        <f>'Raw Data SWRI Format'!P482</f>
        <v>366.6</v>
      </c>
      <c r="Q482">
        <f>'Raw Data SWRI Format'!T482</f>
        <v>100.2</v>
      </c>
      <c r="R482">
        <f>'Raw Data SWRI Format'!U482</f>
        <v>5.5</v>
      </c>
      <c r="S482">
        <f>'Raw Data SWRI Format'!AQ482</f>
        <v>103</v>
      </c>
      <c r="T482">
        <f>'Raw Data SWRI Format'!AH482</f>
        <v>0.72326000000000001</v>
      </c>
      <c r="U482">
        <f>'Raw Data SWRI Format'!AI482</f>
        <v>90</v>
      </c>
      <c r="V482">
        <f>'Raw Data SWRI Format'!AL482</f>
        <v>84</v>
      </c>
      <c r="W482">
        <f>'Raw Data SWRI Format'!AJ482</f>
        <v>1.5049999999999999</v>
      </c>
      <c r="X482">
        <f>'Raw Data SWRI Format'!AM482</f>
        <v>0.72330000000000005</v>
      </c>
      <c r="Y482">
        <f>'Raw Data SWRI Format'!AK482</f>
        <v>8.0599999999999997E-4</v>
      </c>
      <c r="Z482" s="33">
        <f>100*(('Test Info and Baseline Info'!$C$20-'Test Data'!X482)/('Test Data'!X482-'Test Data'!Y482))</f>
        <v>14.343371709661254</v>
      </c>
      <c r="AA482" s="33">
        <f>100*(('Test Info and Baseline Info'!$C$22-(T482+'Test Info and Baseline Info'!$G$5*(90-'Test Data'!U482)))/((T482+'Test Info and Baseline Info'!$G$5*(90-'Test Data'!U482))-'Test Data'!Y482))</f>
        <v>14.179449487441412</v>
      </c>
    </row>
    <row r="483" spans="1:27">
      <c r="A483" s="15">
        <v>48.2</v>
      </c>
      <c r="B483">
        <f>'Raw Data SWRI Format'!L483</f>
        <v>1800</v>
      </c>
      <c r="C483">
        <f>'Raw Data SWRI Format'!Y483</f>
        <v>90</v>
      </c>
      <c r="D483">
        <f>'Raw Data SWRI Format'!AB483</f>
        <v>25.2</v>
      </c>
      <c r="E483" s="44">
        <f>'Raw Data SWRI Format'!AD483</f>
        <v>39.799999999999997</v>
      </c>
      <c r="F483" s="44">
        <f>'Raw Data SWRI Format'!AG483</f>
        <v>998.9</v>
      </c>
      <c r="G483">
        <f>'Raw Data SWRI Format'!AC483</f>
        <v>40.1</v>
      </c>
      <c r="H483">
        <f>'Raw Data SWRI Format'!AA483</f>
        <v>90.1</v>
      </c>
      <c r="I483">
        <f>'Raw Data SWRI Format'!AE483</f>
        <v>95.5</v>
      </c>
      <c r="J483">
        <f>'Raw Data SWRI Format'!X483</f>
        <v>95.9</v>
      </c>
      <c r="K483">
        <f>'Raw Data SWRI Format'!AP483</f>
        <v>98.5</v>
      </c>
      <c r="L483">
        <f>'Raw Data SWRI Format'!N483</f>
        <v>114.12</v>
      </c>
      <c r="M483" s="44">
        <f>'Raw Data SWRI Format'!M483</f>
        <v>13.8</v>
      </c>
      <c r="N483">
        <f>'Raw Data SWRI Format'!V483</f>
        <v>22.7</v>
      </c>
      <c r="O483">
        <f>'Raw Data SWRI Format'!O483</f>
        <v>589.29999999999995</v>
      </c>
      <c r="P483">
        <f>'Raw Data SWRI Format'!P483</f>
        <v>366.3</v>
      </c>
      <c r="Q483">
        <f>'Raw Data SWRI Format'!T483</f>
        <v>100.1</v>
      </c>
      <c r="R483">
        <f>'Raw Data SWRI Format'!U483</f>
        <v>5.5</v>
      </c>
      <c r="S483">
        <f>'Raw Data SWRI Format'!AQ483</f>
        <v>103.1</v>
      </c>
      <c r="T483">
        <f>'Raw Data SWRI Format'!AH483</f>
        <v>0.72363</v>
      </c>
      <c r="U483">
        <f>'Raw Data SWRI Format'!AI483</f>
        <v>90.1</v>
      </c>
      <c r="V483">
        <f>'Raw Data SWRI Format'!AL483</f>
        <v>84</v>
      </c>
      <c r="W483">
        <f>'Raw Data SWRI Format'!AJ483</f>
        <v>1.498</v>
      </c>
      <c r="X483">
        <f>'Raw Data SWRI Format'!AM483</f>
        <v>0.72370000000000001</v>
      </c>
      <c r="Y483">
        <f>'Raw Data SWRI Format'!AK483</f>
        <v>8.0599999999999997E-4</v>
      </c>
      <c r="Z483" s="33">
        <f>100*(('Test Info and Baseline Info'!$C$20-'Test Data'!X483)/('Test Data'!X483-'Test Data'!Y483))</f>
        <v>14.280101923656863</v>
      </c>
      <c r="AA483" s="33">
        <f>100*(('Test Info and Baseline Info'!$C$22-(T483+'Test Info and Baseline Info'!$G$5*(90-'Test Data'!U483)))/((T483+'Test Info and Baseline Info'!$G$5*(90-'Test Data'!U483))-'Test Data'!Y483))</f>
        <v>14.111164583919708</v>
      </c>
    </row>
    <row r="484" spans="1:27">
      <c r="A484" s="15">
        <v>48.3</v>
      </c>
      <c r="B484">
        <f>'Raw Data SWRI Format'!L484</f>
        <v>1800</v>
      </c>
      <c r="C484">
        <f>'Raw Data SWRI Format'!Y484</f>
        <v>90</v>
      </c>
      <c r="D484">
        <f>'Raw Data SWRI Format'!AB484</f>
        <v>25</v>
      </c>
      <c r="E484" s="44">
        <f>'Raw Data SWRI Format'!AD484</f>
        <v>40.1</v>
      </c>
      <c r="F484" s="44">
        <f>'Raw Data SWRI Format'!AG484</f>
        <v>998.9</v>
      </c>
      <c r="G484">
        <f>'Raw Data SWRI Format'!AC484</f>
        <v>40</v>
      </c>
      <c r="H484">
        <f>'Raw Data SWRI Format'!AA484</f>
        <v>90.1</v>
      </c>
      <c r="I484">
        <f>'Raw Data SWRI Format'!AE484</f>
        <v>95.5</v>
      </c>
      <c r="J484">
        <f>'Raw Data SWRI Format'!X484</f>
        <v>96</v>
      </c>
      <c r="K484">
        <f>'Raw Data SWRI Format'!AP484</f>
        <v>98.4</v>
      </c>
      <c r="L484">
        <f>'Raw Data SWRI Format'!N484</f>
        <v>113.63</v>
      </c>
      <c r="M484" s="44">
        <f>'Raw Data SWRI Format'!M484</f>
        <v>13.3</v>
      </c>
      <c r="N484">
        <f>'Raw Data SWRI Format'!V484</f>
        <v>22.7</v>
      </c>
      <c r="O484">
        <f>'Raw Data SWRI Format'!O484</f>
        <v>592.5</v>
      </c>
      <c r="P484">
        <f>'Raw Data SWRI Format'!P484</f>
        <v>365.5</v>
      </c>
      <c r="Q484">
        <f>'Raw Data SWRI Format'!T484</f>
        <v>100.2</v>
      </c>
      <c r="R484">
        <f>'Raw Data SWRI Format'!U484</f>
        <v>5.5</v>
      </c>
      <c r="S484">
        <f>'Raw Data SWRI Format'!AQ484</f>
        <v>102.9</v>
      </c>
      <c r="T484">
        <f>'Raw Data SWRI Format'!AH484</f>
        <v>0.72399000000000002</v>
      </c>
      <c r="U484">
        <f>'Raw Data SWRI Format'!AI484</f>
        <v>90</v>
      </c>
      <c r="V484">
        <f>'Raw Data SWRI Format'!AL484</f>
        <v>83.7</v>
      </c>
      <c r="W484">
        <f>'Raw Data SWRI Format'!AJ484</f>
        <v>1.496</v>
      </c>
      <c r="X484">
        <f>'Raw Data SWRI Format'!AM484</f>
        <v>0.72399999999999998</v>
      </c>
      <c r="Y484">
        <f>'Raw Data SWRI Format'!AK484</f>
        <v>8.03E-4</v>
      </c>
      <c r="Z484" s="33">
        <f>100*(('Test Info and Baseline Info'!$C$20-'Test Data'!X484)/('Test Data'!X484-'Test Data'!Y484))</f>
        <v>14.23263647387919</v>
      </c>
      <c r="AA484" s="33">
        <f>100*(('Test Info and Baseline Info'!$C$22-(T484+'Test Info and Baseline Info'!$G$5*(90-'Test Data'!U484)))/((T484+'Test Info and Baseline Info'!$G$5*(90-'Test Data'!U484))-'Test Data'!Y484))</f>
        <v>14.06413555553404</v>
      </c>
    </row>
    <row r="485" spans="1:27">
      <c r="A485" s="15">
        <v>48.4</v>
      </c>
      <c r="B485">
        <f>'Raw Data SWRI Format'!L485</f>
        <v>1800</v>
      </c>
      <c r="C485">
        <f>'Raw Data SWRI Format'!Y485</f>
        <v>90</v>
      </c>
      <c r="D485">
        <f>'Raw Data SWRI Format'!AB485</f>
        <v>25</v>
      </c>
      <c r="E485" s="44">
        <f>'Raw Data SWRI Format'!AD485</f>
        <v>40.200000000000003</v>
      </c>
      <c r="F485" s="44">
        <f>'Raw Data SWRI Format'!AG485</f>
        <v>998.9</v>
      </c>
      <c r="G485">
        <f>'Raw Data SWRI Format'!AC485</f>
        <v>40</v>
      </c>
      <c r="H485">
        <f>'Raw Data SWRI Format'!AA485</f>
        <v>90.1</v>
      </c>
      <c r="I485">
        <f>'Raw Data SWRI Format'!AE485</f>
        <v>95.5</v>
      </c>
      <c r="J485">
        <f>'Raw Data SWRI Format'!X485</f>
        <v>96</v>
      </c>
      <c r="K485">
        <f>'Raw Data SWRI Format'!AP485</f>
        <v>98.4</v>
      </c>
      <c r="L485">
        <f>'Raw Data SWRI Format'!N485</f>
        <v>113.36</v>
      </c>
      <c r="M485" s="44">
        <f>'Raw Data SWRI Format'!M485</f>
        <v>13.7</v>
      </c>
      <c r="N485">
        <f>'Raw Data SWRI Format'!V485</f>
        <v>22.7</v>
      </c>
      <c r="O485">
        <f>'Raw Data SWRI Format'!O485</f>
        <v>593.4</v>
      </c>
      <c r="P485">
        <f>'Raw Data SWRI Format'!P485</f>
        <v>366</v>
      </c>
      <c r="Q485">
        <f>'Raw Data SWRI Format'!T485</f>
        <v>100.1</v>
      </c>
      <c r="R485">
        <f>'Raw Data SWRI Format'!U485</f>
        <v>5.6</v>
      </c>
      <c r="S485">
        <f>'Raw Data SWRI Format'!AQ485</f>
        <v>103</v>
      </c>
      <c r="T485">
        <f>'Raw Data SWRI Format'!AH485</f>
        <v>0.72380999999999995</v>
      </c>
      <c r="U485">
        <f>'Raw Data SWRI Format'!AI485</f>
        <v>90.1</v>
      </c>
      <c r="V485">
        <f>'Raw Data SWRI Format'!AL485</f>
        <v>84</v>
      </c>
      <c r="W485">
        <f>'Raw Data SWRI Format'!AJ485</f>
        <v>1.5</v>
      </c>
      <c r="X485">
        <f>'Raw Data SWRI Format'!AM485</f>
        <v>0.72399999999999998</v>
      </c>
      <c r="Y485">
        <f>'Raw Data SWRI Format'!AK485</f>
        <v>8.0500000000000005E-4</v>
      </c>
      <c r="Z485" s="33">
        <f>100*(('Test Info and Baseline Info'!$C$20-'Test Data'!X485)/('Test Data'!X485-'Test Data'!Y485))</f>
        <v>14.232675834318556</v>
      </c>
      <c r="AA485" s="33">
        <f>100*(('Test Info and Baseline Info'!$C$22-(T485+'Test Info and Baseline Info'!$G$5*(90-'Test Data'!U485)))/((T485+'Test Info and Baseline Info'!$G$5*(90-'Test Data'!U485))-'Test Data'!Y485))</f>
        <v>14.082738294720141</v>
      </c>
    </row>
    <row r="486" spans="1:27">
      <c r="A486" s="15">
        <v>48.5</v>
      </c>
      <c r="B486">
        <f>'Raw Data SWRI Format'!L486</f>
        <v>1801</v>
      </c>
      <c r="C486">
        <f>'Raw Data SWRI Format'!Y486</f>
        <v>89.9</v>
      </c>
      <c r="D486">
        <f>'Raw Data SWRI Format'!AB486</f>
        <v>25</v>
      </c>
      <c r="E486" s="44">
        <f>'Raw Data SWRI Format'!AD486</f>
        <v>40.1</v>
      </c>
      <c r="F486" s="44">
        <f>'Raw Data SWRI Format'!AG486</f>
        <v>998.9</v>
      </c>
      <c r="G486">
        <f>'Raw Data SWRI Format'!AC486</f>
        <v>40</v>
      </c>
      <c r="H486">
        <f>'Raw Data SWRI Format'!AA486</f>
        <v>89.9</v>
      </c>
      <c r="I486">
        <f>'Raw Data SWRI Format'!AE486</f>
        <v>95.3</v>
      </c>
      <c r="J486">
        <f>'Raw Data SWRI Format'!X486</f>
        <v>96</v>
      </c>
      <c r="K486">
        <f>'Raw Data SWRI Format'!AP486</f>
        <v>98.5</v>
      </c>
      <c r="L486">
        <f>'Raw Data SWRI Format'!N486</f>
        <v>113.71</v>
      </c>
      <c r="M486" s="44">
        <f>'Raw Data SWRI Format'!M486</f>
        <v>14.3</v>
      </c>
      <c r="N486">
        <f>'Raw Data SWRI Format'!V486</f>
        <v>22.8</v>
      </c>
      <c r="O486">
        <f>'Raw Data SWRI Format'!O486</f>
        <v>591.1</v>
      </c>
      <c r="P486">
        <f>'Raw Data SWRI Format'!P486</f>
        <v>366.3</v>
      </c>
      <c r="Q486">
        <f>'Raw Data SWRI Format'!T486</f>
        <v>100.2</v>
      </c>
      <c r="R486">
        <f>'Raw Data SWRI Format'!U486</f>
        <v>5.5</v>
      </c>
      <c r="S486">
        <f>'Raw Data SWRI Format'!AQ486</f>
        <v>103.1</v>
      </c>
      <c r="T486">
        <f>'Raw Data SWRI Format'!AH486</f>
        <v>0.72404999999999997</v>
      </c>
      <c r="U486">
        <f>'Raw Data SWRI Format'!AI486</f>
        <v>90</v>
      </c>
      <c r="V486">
        <f>'Raw Data SWRI Format'!AL486</f>
        <v>84</v>
      </c>
      <c r="W486">
        <f>'Raw Data SWRI Format'!AJ486</f>
        <v>1.502</v>
      </c>
      <c r="X486">
        <f>'Raw Data SWRI Format'!AM486</f>
        <v>0.72399999999999998</v>
      </c>
      <c r="Y486">
        <f>'Raw Data SWRI Format'!AK486</f>
        <v>8.0599999999999997E-4</v>
      </c>
      <c r="Z486" s="33">
        <f>100*(('Test Info and Baseline Info'!$C$20-'Test Data'!X486)/('Test Data'!X486-'Test Data'!Y486))</f>
        <v>14.232695514619879</v>
      </c>
      <c r="AA486" s="33">
        <f>100*(('Test Info and Baseline Info'!$C$22-(T486+'Test Info and Baseline Info'!$G$5*(90-'Test Data'!U486)))/((T486+'Test Info and Baseline Info'!$G$5*(90-'Test Data'!U486))-'Test Data'!Y486))</f>
        <v>14.054731183390393</v>
      </c>
    </row>
    <row r="487" spans="1:27">
      <c r="A487" s="15">
        <v>48.6</v>
      </c>
      <c r="B487">
        <f>'Raw Data SWRI Format'!L487</f>
        <v>1801</v>
      </c>
      <c r="C487">
        <f>'Raw Data SWRI Format'!Y487</f>
        <v>90</v>
      </c>
      <c r="D487">
        <f>'Raw Data SWRI Format'!AB487</f>
        <v>25.1</v>
      </c>
      <c r="E487" s="44">
        <f>'Raw Data SWRI Format'!AD487</f>
        <v>40.200000000000003</v>
      </c>
      <c r="F487" s="44">
        <f>'Raw Data SWRI Format'!AG487</f>
        <v>998.9</v>
      </c>
      <c r="G487">
        <f>'Raw Data SWRI Format'!AC487</f>
        <v>40.1</v>
      </c>
      <c r="H487">
        <f>'Raw Data SWRI Format'!AA487</f>
        <v>89.9</v>
      </c>
      <c r="I487">
        <f>'Raw Data SWRI Format'!AE487</f>
        <v>95.3</v>
      </c>
      <c r="J487">
        <f>'Raw Data SWRI Format'!X487</f>
        <v>96</v>
      </c>
      <c r="K487">
        <f>'Raw Data SWRI Format'!AP487</f>
        <v>98.4</v>
      </c>
      <c r="L487">
        <f>'Raw Data SWRI Format'!N487</f>
        <v>113.64</v>
      </c>
      <c r="M487" s="44">
        <f>'Raw Data SWRI Format'!M487</f>
        <v>13.2</v>
      </c>
      <c r="N487">
        <f>'Raw Data SWRI Format'!V487</f>
        <v>22.8</v>
      </c>
      <c r="O487">
        <f>'Raw Data SWRI Format'!O487</f>
        <v>579.9</v>
      </c>
      <c r="P487">
        <f>'Raw Data SWRI Format'!P487</f>
        <v>366</v>
      </c>
      <c r="Q487">
        <f>'Raw Data SWRI Format'!T487</f>
        <v>100</v>
      </c>
      <c r="R487">
        <f>'Raw Data SWRI Format'!U487</f>
        <v>5.6</v>
      </c>
      <c r="S487">
        <f>'Raw Data SWRI Format'!AQ487</f>
        <v>103</v>
      </c>
      <c r="T487">
        <f>'Raw Data SWRI Format'!AH487</f>
        <v>0.72392999999999996</v>
      </c>
      <c r="U487">
        <f>'Raw Data SWRI Format'!AI487</f>
        <v>89.9</v>
      </c>
      <c r="V487">
        <f>'Raw Data SWRI Format'!AL487</f>
        <v>84</v>
      </c>
      <c r="W487">
        <f>'Raw Data SWRI Format'!AJ487</f>
        <v>1.4870000000000001</v>
      </c>
      <c r="X487">
        <f>'Raw Data SWRI Format'!AM487</f>
        <v>0.72389999999999999</v>
      </c>
      <c r="Y487">
        <f>'Raw Data SWRI Format'!AK487</f>
        <v>8.0599999999999997E-4</v>
      </c>
      <c r="Z487" s="33">
        <f>100*(('Test Info and Baseline Info'!$C$20-'Test Data'!X487)/('Test Data'!X487-'Test Data'!Y487))</f>
        <v>14.248493280265093</v>
      </c>
      <c r="AA487" s="33">
        <f>100*(('Test Info and Baseline Info'!$C$22-(T487+'Test Info and Baseline Info'!$G$5*(90-'Test Data'!U487)))/((T487+'Test Info and Baseline Info'!$G$5*(90-'Test Data'!U487))-'Test Data'!Y487))</f>
        <v>14.08349030884394</v>
      </c>
    </row>
    <row r="488" spans="1:27">
      <c r="A488" s="15">
        <v>48.7</v>
      </c>
      <c r="B488">
        <f>'Raw Data SWRI Format'!L488</f>
        <v>1800</v>
      </c>
      <c r="C488">
        <f>'Raw Data SWRI Format'!Y488</f>
        <v>90</v>
      </c>
      <c r="D488">
        <f>'Raw Data SWRI Format'!AB488</f>
        <v>25.2</v>
      </c>
      <c r="E488" s="44">
        <f>'Raw Data SWRI Format'!AD488</f>
        <v>40.200000000000003</v>
      </c>
      <c r="F488" s="44">
        <f>'Raw Data SWRI Format'!AG488</f>
        <v>998.9</v>
      </c>
      <c r="G488">
        <f>'Raw Data SWRI Format'!AC488</f>
        <v>39.9</v>
      </c>
      <c r="H488">
        <f>'Raw Data SWRI Format'!AA488</f>
        <v>90</v>
      </c>
      <c r="I488">
        <f>'Raw Data SWRI Format'!AE488</f>
        <v>95.3</v>
      </c>
      <c r="J488">
        <f>'Raw Data SWRI Format'!X488</f>
        <v>96</v>
      </c>
      <c r="K488">
        <f>'Raw Data SWRI Format'!AP488</f>
        <v>98.5</v>
      </c>
      <c r="L488">
        <f>'Raw Data SWRI Format'!N488</f>
        <v>115.56</v>
      </c>
      <c r="M488" s="44">
        <f>'Raw Data SWRI Format'!M488</f>
        <v>13.7</v>
      </c>
      <c r="N488">
        <f>'Raw Data SWRI Format'!V488</f>
        <v>22.7</v>
      </c>
      <c r="O488">
        <f>'Raw Data SWRI Format'!O488</f>
        <v>589.9</v>
      </c>
      <c r="P488">
        <f>'Raw Data SWRI Format'!P488</f>
        <v>366.2</v>
      </c>
      <c r="Q488">
        <f>'Raw Data SWRI Format'!T488</f>
        <v>100.2</v>
      </c>
      <c r="R488">
        <f>'Raw Data SWRI Format'!U488</f>
        <v>5.6</v>
      </c>
      <c r="S488">
        <f>'Raw Data SWRI Format'!AQ488</f>
        <v>102.9</v>
      </c>
      <c r="T488">
        <f>'Raw Data SWRI Format'!AH488</f>
        <v>0.72460000000000002</v>
      </c>
      <c r="U488">
        <f>'Raw Data SWRI Format'!AI488</f>
        <v>90</v>
      </c>
      <c r="V488">
        <f>'Raw Data SWRI Format'!AL488</f>
        <v>83.8</v>
      </c>
      <c r="W488">
        <f>'Raw Data SWRI Format'!AJ488</f>
        <v>1.5</v>
      </c>
      <c r="X488">
        <f>'Raw Data SWRI Format'!AM488</f>
        <v>0.72460000000000002</v>
      </c>
      <c r="Y488">
        <f>'Raw Data SWRI Format'!AK488</f>
        <v>8.0400000000000003E-4</v>
      </c>
      <c r="Z488" s="33">
        <f>100*(('Test Info and Baseline Info'!$C$20-'Test Data'!X488)/('Test Data'!X488-'Test Data'!Y488))</f>
        <v>14.137961525070605</v>
      </c>
      <c r="AA488" s="33">
        <f>100*(('Test Info and Baseline Info'!$C$22-(T488+'Test Info and Baseline Info'!$G$5*(90-'Test Data'!U488)))/((T488+'Test Info and Baseline Info'!$G$5*(90-'Test Data'!U488))-'Test Data'!Y488))</f>
        <v>13.968024139398388</v>
      </c>
    </row>
    <row r="489" spans="1:27">
      <c r="A489" s="15">
        <v>48.8</v>
      </c>
      <c r="B489">
        <f>'Raw Data SWRI Format'!L489</f>
        <v>1800</v>
      </c>
      <c r="C489">
        <f>'Raw Data SWRI Format'!Y489</f>
        <v>90</v>
      </c>
      <c r="D489">
        <f>'Raw Data SWRI Format'!AB489</f>
        <v>24.9</v>
      </c>
      <c r="E489" s="44">
        <f>'Raw Data SWRI Format'!AD489</f>
        <v>40</v>
      </c>
      <c r="F489" s="44">
        <f>'Raw Data SWRI Format'!AG489</f>
        <v>998.9</v>
      </c>
      <c r="G489">
        <f>'Raw Data SWRI Format'!AC489</f>
        <v>39.9</v>
      </c>
      <c r="H489">
        <f>'Raw Data SWRI Format'!AA489</f>
        <v>89.9</v>
      </c>
      <c r="I489">
        <f>'Raw Data SWRI Format'!AE489</f>
        <v>95.3</v>
      </c>
      <c r="J489">
        <f>'Raw Data SWRI Format'!X489</f>
        <v>96</v>
      </c>
      <c r="K489">
        <f>'Raw Data SWRI Format'!AP489</f>
        <v>98.4</v>
      </c>
      <c r="L489">
        <f>'Raw Data SWRI Format'!N489</f>
        <v>113.84</v>
      </c>
      <c r="M489" s="44">
        <f>'Raw Data SWRI Format'!M489</f>
        <v>14.4</v>
      </c>
      <c r="N489">
        <f>'Raw Data SWRI Format'!V489</f>
        <v>22.8</v>
      </c>
      <c r="O489">
        <f>'Raw Data SWRI Format'!O489</f>
        <v>589.20000000000005</v>
      </c>
      <c r="P489">
        <f>'Raw Data SWRI Format'!P489</f>
        <v>366.6</v>
      </c>
      <c r="Q489">
        <f>'Raw Data SWRI Format'!T489</f>
        <v>100.1</v>
      </c>
      <c r="R489">
        <f>'Raw Data SWRI Format'!U489</f>
        <v>5.6</v>
      </c>
      <c r="S489">
        <f>'Raw Data SWRI Format'!AQ489</f>
        <v>103</v>
      </c>
      <c r="T489">
        <f>'Raw Data SWRI Format'!AH489</f>
        <v>0.72436</v>
      </c>
      <c r="U489">
        <f>'Raw Data SWRI Format'!AI489</f>
        <v>90</v>
      </c>
      <c r="V489">
        <f>'Raw Data SWRI Format'!AL489</f>
        <v>83.7</v>
      </c>
      <c r="W489">
        <f>'Raw Data SWRI Format'!AJ489</f>
        <v>1.5</v>
      </c>
      <c r="X489">
        <f>'Raw Data SWRI Format'!AM489</f>
        <v>0.72440000000000004</v>
      </c>
      <c r="Y489">
        <f>'Raw Data SWRI Format'!AK489</f>
        <v>8.03E-4</v>
      </c>
      <c r="Z489" s="33">
        <f>100*(('Test Info and Baseline Info'!$C$20-'Test Data'!X489)/('Test Data'!X489-'Test Data'!Y489))</f>
        <v>14.1694893704645</v>
      </c>
      <c r="AA489" s="33">
        <f>100*(('Test Info and Baseline Info'!$C$22-(T489+'Test Info and Baseline Info'!$G$5*(90-'Test Data'!U489)))/((T489+'Test Info and Baseline Info'!$G$5*(90-'Test Data'!U489))-'Test Data'!Y489))</f>
        <v>14.005807420838993</v>
      </c>
    </row>
    <row r="490" spans="1:27">
      <c r="A490" s="15">
        <v>48.9</v>
      </c>
      <c r="B490">
        <f>'Raw Data SWRI Format'!L490</f>
        <v>1800</v>
      </c>
      <c r="C490">
        <f>'Raw Data SWRI Format'!Y490</f>
        <v>90</v>
      </c>
      <c r="D490">
        <f>'Raw Data SWRI Format'!AB490</f>
        <v>25</v>
      </c>
      <c r="E490" s="44">
        <f>'Raw Data SWRI Format'!AD490</f>
        <v>39.799999999999997</v>
      </c>
      <c r="F490" s="44">
        <f>'Raw Data SWRI Format'!AG490</f>
        <v>998.9</v>
      </c>
      <c r="G490">
        <f>'Raw Data SWRI Format'!AC490</f>
        <v>40.1</v>
      </c>
      <c r="H490">
        <f>'Raw Data SWRI Format'!AA490</f>
        <v>89.9</v>
      </c>
      <c r="I490">
        <f>'Raw Data SWRI Format'!AE490</f>
        <v>95.4</v>
      </c>
      <c r="J490">
        <f>'Raw Data SWRI Format'!X490</f>
        <v>96</v>
      </c>
      <c r="K490">
        <f>'Raw Data SWRI Format'!AP490</f>
        <v>98.3</v>
      </c>
      <c r="L490">
        <f>'Raw Data SWRI Format'!N490</f>
        <v>114.55</v>
      </c>
      <c r="M490" s="44">
        <f>'Raw Data SWRI Format'!M490</f>
        <v>13.3</v>
      </c>
      <c r="N490">
        <f>'Raw Data SWRI Format'!V490</f>
        <v>22.8</v>
      </c>
      <c r="O490">
        <f>'Raw Data SWRI Format'!O490</f>
        <v>586.5</v>
      </c>
      <c r="P490">
        <f>'Raw Data SWRI Format'!P490</f>
        <v>366</v>
      </c>
      <c r="Q490">
        <f>'Raw Data SWRI Format'!T490</f>
        <v>100.2</v>
      </c>
      <c r="R490">
        <f>'Raw Data SWRI Format'!U490</f>
        <v>5.6</v>
      </c>
      <c r="S490">
        <f>'Raw Data SWRI Format'!AQ490</f>
        <v>103</v>
      </c>
      <c r="T490">
        <f>'Raw Data SWRI Format'!AH490</f>
        <v>0.72338000000000002</v>
      </c>
      <c r="U490">
        <f>'Raw Data SWRI Format'!AI490</f>
        <v>90</v>
      </c>
      <c r="V490">
        <f>'Raw Data SWRI Format'!AL490</f>
        <v>84</v>
      </c>
      <c r="W490">
        <f>'Raw Data SWRI Format'!AJ490</f>
        <v>1.504</v>
      </c>
      <c r="X490">
        <f>'Raw Data SWRI Format'!AM490</f>
        <v>0.72340000000000004</v>
      </c>
      <c r="Y490">
        <f>'Raw Data SWRI Format'!AK490</f>
        <v>8.0599999999999997E-4</v>
      </c>
      <c r="Z490" s="33">
        <f>100*(('Test Info and Baseline Info'!$C$20-'Test Data'!X490)/('Test Data'!X490-'Test Data'!Y490))</f>
        <v>14.327547696216685</v>
      </c>
      <c r="AA490" s="33">
        <f>100*(('Test Info and Baseline Info'!$C$22-(T490+'Test Info and Baseline Info'!$G$5*(90-'Test Data'!U490)))/((T490+'Test Info and Baseline Info'!$G$5*(90-'Test Data'!U490))-'Test Data'!Y490))</f>
        <v>14.160487368767761</v>
      </c>
    </row>
    <row r="491" spans="1:27">
      <c r="A491" s="15">
        <v>49</v>
      </c>
      <c r="B491">
        <f>'Raw Data SWRI Format'!L491</f>
        <v>1800</v>
      </c>
      <c r="C491">
        <f>'Raw Data SWRI Format'!Y491</f>
        <v>90.1</v>
      </c>
      <c r="D491">
        <f>'Raw Data SWRI Format'!AB491</f>
        <v>25.3</v>
      </c>
      <c r="E491" s="44">
        <f>'Raw Data SWRI Format'!AD491</f>
        <v>39.9</v>
      </c>
      <c r="F491" s="44">
        <f>'Raw Data SWRI Format'!AG491</f>
        <v>998.9</v>
      </c>
      <c r="G491">
        <f>'Raw Data SWRI Format'!AC491</f>
        <v>40.1</v>
      </c>
      <c r="H491">
        <f>'Raw Data SWRI Format'!AA491</f>
        <v>90.1</v>
      </c>
      <c r="I491">
        <f>'Raw Data SWRI Format'!AE491</f>
        <v>95.5</v>
      </c>
      <c r="J491">
        <f>'Raw Data SWRI Format'!X491</f>
        <v>96.2</v>
      </c>
      <c r="K491">
        <f>'Raw Data SWRI Format'!AP491</f>
        <v>98.4</v>
      </c>
      <c r="L491">
        <f>'Raw Data SWRI Format'!N491</f>
        <v>113.59</v>
      </c>
      <c r="M491" s="44">
        <f>'Raw Data SWRI Format'!M491</f>
        <v>12.6</v>
      </c>
      <c r="N491">
        <f>'Raw Data SWRI Format'!V491</f>
        <v>23</v>
      </c>
      <c r="O491">
        <f>'Raw Data SWRI Format'!O491</f>
        <v>586.1</v>
      </c>
      <c r="P491">
        <f>'Raw Data SWRI Format'!P491</f>
        <v>366.2</v>
      </c>
      <c r="Q491">
        <f>'Raw Data SWRI Format'!T491</f>
        <v>100</v>
      </c>
      <c r="R491">
        <f>'Raw Data SWRI Format'!U491</f>
        <v>5.6</v>
      </c>
      <c r="S491">
        <f>'Raw Data SWRI Format'!AQ491</f>
        <v>103</v>
      </c>
      <c r="T491">
        <f>'Raw Data SWRI Format'!AH491</f>
        <v>0.72265000000000001</v>
      </c>
      <c r="U491">
        <f>'Raw Data SWRI Format'!AI491</f>
        <v>90</v>
      </c>
      <c r="V491">
        <f>'Raw Data SWRI Format'!AL491</f>
        <v>84.1</v>
      </c>
      <c r="W491">
        <f>'Raw Data SWRI Format'!AJ491</f>
        <v>1.498</v>
      </c>
      <c r="X491">
        <f>'Raw Data SWRI Format'!AM491</f>
        <v>0.72270000000000001</v>
      </c>
      <c r="Y491">
        <f>'Raw Data SWRI Format'!AK491</f>
        <v>8.0699999999999999E-4</v>
      </c>
      <c r="Z491" s="33">
        <f>100*(('Test Info and Baseline Info'!$C$20-'Test Data'!X491)/('Test Data'!X491-'Test Data'!Y491))</f>
        <v>14.438427855651744</v>
      </c>
      <c r="AA491" s="33">
        <f>100*(('Test Info and Baseline Info'!$C$22-(T491+'Test Info and Baseline Info'!$G$5*(90-'Test Data'!U491)))/((T491+'Test Info and Baseline Info'!$G$5*(90-'Test Data'!U491))-'Test Data'!Y491))</f>
        <v>14.275957514307125</v>
      </c>
    </row>
    <row r="492" spans="1:27">
      <c r="A492" s="15">
        <v>49.1</v>
      </c>
      <c r="B492">
        <f>'Raw Data SWRI Format'!L492</f>
        <v>1800</v>
      </c>
      <c r="C492">
        <f>'Raw Data SWRI Format'!Y492</f>
        <v>89.9</v>
      </c>
      <c r="D492">
        <f>'Raw Data SWRI Format'!AB492</f>
        <v>24.9</v>
      </c>
      <c r="E492" s="44">
        <f>'Raw Data SWRI Format'!AD492</f>
        <v>39.9</v>
      </c>
      <c r="F492" s="44">
        <f>'Raw Data SWRI Format'!AG492</f>
        <v>998.9</v>
      </c>
      <c r="G492">
        <f>'Raw Data SWRI Format'!AC492</f>
        <v>40.1</v>
      </c>
      <c r="H492">
        <f>'Raw Data SWRI Format'!AA492</f>
        <v>90.1</v>
      </c>
      <c r="I492">
        <f>'Raw Data SWRI Format'!AE492</f>
        <v>95.6</v>
      </c>
      <c r="J492">
        <f>'Raw Data SWRI Format'!X492</f>
        <v>96.1</v>
      </c>
      <c r="K492">
        <f>'Raw Data SWRI Format'!AP492</f>
        <v>98.4</v>
      </c>
      <c r="L492">
        <f>'Raw Data SWRI Format'!N492</f>
        <v>112.5</v>
      </c>
      <c r="M492" s="44">
        <f>'Raw Data SWRI Format'!M492</f>
        <v>12.3</v>
      </c>
      <c r="N492">
        <f>'Raw Data SWRI Format'!V492</f>
        <v>22.9</v>
      </c>
      <c r="O492">
        <f>'Raw Data SWRI Format'!O492</f>
        <v>584.29999999999995</v>
      </c>
      <c r="P492">
        <f>'Raw Data SWRI Format'!P492</f>
        <v>365.8</v>
      </c>
      <c r="Q492">
        <f>'Raw Data SWRI Format'!T492</f>
        <v>100.1</v>
      </c>
      <c r="R492">
        <f>'Raw Data SWRI Format'!U492</f>
        <v>5.6</v>
      </c>
      <c r="S492">
        <f>'Raw Data SWRI Format'!AQ492</f>
        <v>102.9</v>
      </c>
      <c r="T492">
        <f>'Raw Data SWRI Format'!AH492</f>
        <v>0.72392999999999996</v>
      </c>
      <c r="U492">
        <f>'Raw Data SWRI Format'!AI492</f>
        <v>90</v>
      </c>
      <c r="V492">
        <f>'Raw Data SWRI Format'!AL492</f>
        <v>84.1</v>
      </c>
      <c r="W492">
        <f>'Raw Data SWRI Format'!AJ492</f>
        <v>1.5029999999999999</v>
      </c>
      <c r="X492">
        <f>'Raw Data SWRI Format'!AM492</f>
        <v>0.72389999999999999</v>
      </c>
      <c r="Y492">
        <f>'Raw Data SWRI Format'!AK492</f>
        <v>8.0699999999999999E-4</v>
      </c>
      <c r="Z492" s="33">
        <f>100*(('Test Info and Baseline Info'!$C$20-'Test Data'!X492)/('Test Data'!X492-'Test Data'!Y492))</f>
        <v>14.24851298519002</v>
      </c>
      <c r="AA492" s="33">
        <f>100*(('Test Info and Baseline Info'!$C$22-(T492+'Test Info and Baseline Info'!$G$5*(90-'Test Data'!U492)))/((T492+'Test Info and Baseline Info'!$G$5*(90-'Test Data'!U492))-'Test Data'!Y492))</f>
        <v>14.073677645435151</v>
      </c>
    </row>
    <row r="493" spans="1:27">
      <c r="A493" s="15">
        <v>49.2</v>
      </c>
      <c r="B493">
        <f>'Raw Data SWRI Format'!L493</f>
        <v>1800</v>
      </c>
      <c r="C493">
        <f>'Raw Data SWRI Format'!Y493</f>
        <v>90</v>
      </c>
      <c r="D493">
        <f>'Raw Data SWRI Format'!AB493</f>
        <v>25</v>
      </c>
      <c r="E493" s="44">
        <f>'Raw Data SWRI Format'!AD493</f>
        <v>39.9</v>
      </c>
      <c r="F493" s="44">
        <f>'Raw Data SWRI Format'!AG493</f>
        <v>998.9</v>
      </c>
      <c r="G493">
        <f>'Raw Data SWRI Format'!AC493</f>
        <v>40</v>
      </c>
      <c r="H493">
        <f>'Raw Data SWRI Format'!AA493</f>
        <v>90.1</v>
      </c>
      <c r="I493">
        <f>'Raw Data SWRI Format'!AE493</f>
        <v>95.5</v>
      </c>
      <c r="J493">
        <f>'Raw Data SWRI Format'!X493</f>
        <v>96</v>
      </c>
      <c r="K493">
        <f>'Raw Data SWRI Format'!AP493</f>
        <v>98.4</v>
      </c>
      <c r="L493">
        <f>'Raw Data SWRI Format'!N493</f>
        <v>114.4</v>
      </c>
      <c r="M493" s="44">
        <f>'Raw Data SWRI Format'!M493</f>
        <v>12.6</v>
      </c>
      <c r="N493">
        <f>'Raw Data SWRI Format'!V493</f>
        <v>22.9</v>
      </c>
      <c r="O493">
        <f>'Raw Data SWRI Format'!O493</f>
        <v>586.1</v>
      </c>
      <c r="P493">
        <f>'Raw Data SWRI Format'!P493</f>
        <v>366.1</v>
      </c>
      <c r="Q493">
        <f>'Raw Data SWRI Format'!T493</f>
        <v>100.1</v>
      </c>
      <c r="R493">
        <f>'Raw Data SWRI Format'!U493</f>
        <v>5.6</v>
      </c>
      <c r="S493">
        <f>'Raw Data SWRI Format'!AQ493</f>
        <v>102.9</v>
      </c>
      <c r="T493">
        <f>'Raw Data SWRI Format'!AH493</f>
        <v>0.72392999999999996</v>
      </c>
      <c r="U493">
        <f>'Raw Data SWRI Format'!AI493</f>
        <v>90</v>
      </c>
      <c r="V493">
        <f>'Raw Data SWRI Format'!AL493</f>
        <v>84</v>
      </c>
      <c r="W493">
        <f>'Raw Data SWRI Format'!AJ493</f>
        <v>1.51</v>
      </c>
      <c r="X493">
        <f>'Raw Data SWRI Format'!AM493</f>
        <v>0.72389999999999999</v>
      </c>
      <c r="Y493">
        <f>'Raw Data SWRI Format'!AK493</f>
        <v>8.0599999999999997E-4</v>
      </c>
      <c r="Z493" s="33">
        <f>100*(('Test Info and Baseline Info'!$C$20-'Test Data'!X493)/('Test Data'!X493-'Test Data'!Y493))</f>
        <v>14.248493280265093</v>
      </c>
      <c r="AA493" s="33">
        <f>100*(('Test Info and Baseline Info'!$C$22-(T493+'Test Info and Baseline Info'!$G$5*(90-'Test Data'!U493)))/((T493+'Test Info and Baseline Info'!$G$5*(90-'Test Data'!U493))-'Test Data'!Y493))</f>
        <v>14.073658183105531</v>
      </c>
    </row>
    <row r="494" spans="1:27">
      <c r="A494" s="15">
        <v>49.3</v>
      </c>
      <c r="B494">
        <f>'Raw Data SWRI Format'!L494</f>
        <v>1800</v>
      </c>
      <c r="C494">
        <f>'Raw Data SWRI Format'!Y494</f>
        <v>90</v>
      </c>
      <c r="D494">
        <f>'Raw Data SWRI Format'!AB494</f>
        <v>25.1</v>
      </c>
      <c r="E494" s="44">
        <f>'Raw Data SWRI Format'!AD494</f>
        <v>39.799999999999997</v>
      </c>
      <c r="F494" s="44">
        <f>'Raw Data SWRI Format'!AG494</f>
        <v>998.9</v>
      </c>
      <c r="G494">
        <f>'Raw Data SWRI Format'!AC494</f>
        <v>40</v>
      </c>
      <c r="H494">
        <f>'Raw Data SWRI Format'!AA494</f>
        <v>90.1</v>
      </c>
      <c r="I494">
        <f>'Raw Data SWRI Format'!AE494</f>
        <v>95.6</v>
      </c>
      <c r="J494">
        <f>'Raw Data SWRI Format'!X494</f>
        <v>96</v>
      </c>
      <c r="K494">
        <f>'Raw Data SWRI Format'!AP494</f>
        <v>98.4</v>
      </c>
      <c r="L494">
        <f>'Raw Data SWRI Format'!N494</f>
        <v>112.96</v>
      </c>
      <c r="M494" s="44">
        <f>'Raw Data SWRI Format'!M494</f>
        <v>12.6</v>
      </c>
      <c r="N494">
        <f>'Raw Data SWRI Format'!V494</f>
        <v>22.9</v>
      </c>
      <c r="O494">
        <f>'Raw Data SWRI Format'!O494</f>
        <v>585.29999999999995</v>
      </c>
      <c r="P494">
        <f>'Raw Data SWRI Format'!P494</f>
        <v>365.6</v>
      </c>
      <c r="Q494">
        <f>'Raw Data SWRI Format'!T494</f>
        <v>100.2</v>
      </c>
      <c r="R494">
        <f>'Raw Data SWRI Format'!U494</f>
        <v>5.6</v>
      </c>
      <c r="S494">
        <f>'Raw Data SWRI Format'!AQ494</f>
        <v>102.9</v>
      </c>
      <c r="T494">
        <f>'Raw Data SWRI Format'!AH494</f>
        <v>0.72392999999999996</v>
      </c>
      <c r="U494">
        <f>'Raw Data SWRI Format'!AI494</f>
        <v>90</v>
      </c>
      <c r="V494">
        <f>'Raw Data SWRI Format'!AL494</f>
        <v>83.8</v>
      </c>
      <c r="W494">
        <f>'Raw Data SWRI Format'!AJ494</f>
        <v>1.4910000000000001</v>
      </c>
      <c r="X494">
        <f>'Raw Data SWRI Format'!AM494</f>
        <v>0.72389999999999999</v>
      </c>
      <c r="Y494">
        <f>'Raw Data SWRI Format'!AK494</f>
        <v>8.0400000000000003E-4</v>
      </c>
      <c r="Z494" s="33">
        <f>100*(('Test Info and Baseline Info'!$C$20-'Test Data'!X494)/('Test Data'!X494-'Test Data'!Y494))</f>
        <v>14.248453870578743</v>
      </c>
      <c r="AA494" s="33">
        <f>100*(('Test Info and Baseline Info'!$C$22-(T494+'Test Info and Baseline Info'!$G$5*(90-'Test Data'!U494)))/((T494+'Test Info and Baseline Info'!$G$5*(90-'Test Data'!U494))-'Test Data'!Y494))</f>
        <v>14.073619258607772</v>
      </c>
    </row>
    <row r="495" spans="1:27">
      <c r="A495" s="15">
        <v>49.4</v>
      </c>
      <c r="B495">
        <f>'Raw Data SWRI Format'!L495</f>
        <v>1800</v>
      </c>
      <c r="C495">
        <f>'Raw Data SWRI Format'!Y495</f>
        <v>90</v>
      </c>
      <c r="D495">
        <f>'Raw Data SWRI Format'!AB495</f>
        <v>25.1</v>
      </c>
      <c r="E495" s="44">
        <f>'Raw Data SWRI Format'!AD495</f>
        <v>40</v>
      </c>
      <c r="F495" s="44">
        <f>'Raw Data SWRI Format'!AG495</f>
        <v>998.9</v>
      </c>
      <c r="G495">
        <f>'Raw Data SWRI Format'!AC495</f>
        <v>40.1</v>
      </c>
      <c r="H495">
        <f>'Raw Data SWRI Format'!AA495</f>
        <v>90</v>
      </c>
      <c r="I495">
        <f>'Raw Data SWRI Format'!AE495</f>
        <v>95.5</v>
      </c>
      <c r="J495">
        <f>'Raw Data SWRI Format'!X495</f>
        <v>96</v>
      </c>
      <c r="K495">
        <f>'Raw Data SWRI Format'!AP495</f>
        <v>98.4</v>
      </c>
      <c r="L495">
        <f>'Raw Data SWRI Format'!N495</f>
        <v>114.01</v>
      </c>
      <c r="M495" s="44">
        <f>'Raw Data SWRI Format'!M495</f>
        <v>13.5</v>
      </c>
      <c r="N495">
        <f>'Raw Data SWRI Format'!V495</f>
        <v>22.8</v>
      </c>
      <c r="O495">
        <f>'Raw Data SWRI Format'!O495</f>
        <v>595.29999999999995</v>
      </c>
      <c r="P495">
        <f>'Raw Data SWRI Format'!P495</f>
        <v>365.9</v>
      </c>
      <c r="Q495">
        <f>'Raw Data SWRI Format'!T495</f>
        <v>100.1</v>
      </c>
      <c r="R495">
        <f>'Raw Data SWRI Format'!U495</f>
        <v>5.6</v>
      </c>
      <c r="S495">
        <f>'Raw Data SWRI Format'!AQ495</f>
        <v>103</v>
      </c>
      <c r="T495">
        <f>'Raw Data SWRI Format'!AH495</f>
        <v>0.72399000000000002</v>
      </c>
      <c r="U495">
        <f>'Raw Data SWRI Format'!AI495</f>
        <v>89.9</v>
      </c>
      <c r="V495">
        <f>'Raw Data SWRI Format'!AL495</f>
        <v>83.9</v>
      </c>
      <c r="W495">
        <f>'Raw Data SWRI Format'!AJ495</f>
        <v>1.504</v>
      </c>
      <c r="X495">
        <f>'Raw Data SWRI Format'!AM495</f>
        <v>0.7238</v>
      </c>
      <c r="Y495">
        <f>'Raw Data SWRI Format'!AK495</f>
        <v>8.0500000000000005E-4</v>
      </c>
      <c r="Z495" s="33">
        <f>100*(('Test Info and Baseline Info'!$C$20-'Test Data'!X495)/('Test Data'!X495-'Test Data'!Y495))</f>
        <v>14.264275686553857</v>
      </c>
      <c r="AA495" s="33">
        <f>100*(('Test Info and Baseline Info'!$C$22-(T495+'Test Info and Baseline Info'!$G$5*(90-'Test Data'!U495)))/((T495+'Test Info and Baseline Info'!$G$5*(90-'Test Data'!U495))-'Test Data'!Y495))</f>
        <v>14.07400492951329</v>
      </c>
    </row>
    <row r="496" spans="1:27">
      <c r="A496" s="15">
        <v>49.5</v>
      </c>
      <c r="B496">
        <f>'Raw Data SWRI Format'!L496</f>
        <v>1800</v>
      </c>
      <c r="C496">
        <f>'Raw Data SWRI Format'!Y496</f>
        <v>90</v>
      </c>
      <c r="D496">
        <f>'Raw Data SWRI Format'!AB496</f>
        <v>25.1</v>
      </c>
      <c r="E496" s="44">
        <f>'Raw Data SWRI Format'!AD496</f>
        <v>40.1</v>
      </c>
      <c r="F496" s="44">
        <f>'Raw Data SWRI Format'!AG496</f>
        <v>998.9</v>
      </c>
      <c r="G496">
        <f>'Raw Data SWRI Format'!AC496</f>
        <v>39.9</v>
      </c>
      <c r="H496">
        <f>'Raw Data SWRI Format'!AA496</f>
        <v>90</v>
      </c>
      <c r="I496">
        <f>'Raw Data SWRI Format'!AE496</f>
        <v>95.4</v>
      </c>
      <c r="J496">
        <f>'Raw Data SWRI Format'!X496</f>
        <v>96</v>
      </c>
      <c r="K496">
        <f>'Raw Data SWRI Format'!AP496</f>
        <v>98.4</v>
      </c>
      <c r="L496">
        <f>'Raw Data SWRI Format'!N496</f>
        <v>113.98</v>
      </c>
      <c r="M496" s="44">
        <f>'Raw Data SWRI Format'!M496</f>
        <v>12.7</v>
      </c>
      <c r="N496">
        <f>'Raw Data SWRI Format'!V496</f>
        <v>22.9</v>
      </c>
      <c r="O496">
        <f>'Raw Data SWRI Format'!O496</f>
        <v>592.20000000000005</v>
      </c>
      <c r="P496">
        <f>'Raw Data SWRI Format'!P496</f>
        <v>366.1</v>
      </c>
      <c r="Q496">
        <f>'Raw Data SWRI Format'!T496</f>
        <v>100.2</v>
      </c>
      <c r="R496">
        <f>'Raw Data SWRI Format'!U496</f>
        <v>5.6</v>
      </c>
      <c r="S496">
        <f>'Raw Data SWRI Format'!AQ496</f>
        <v>103</v>
      </c>
      <c r="T496">
        <f>'Raw Data SWRI Format'!AH496</f>
        <v>0.72387000000000001</v>
      </c>
      <c r="U496">
        <f>'Raw Data SWRI Format'!AI496</f>
        <v>90</v>
      </c>
      <c r="V496">
        <f>'Raw Data SWRI Format'!AL496</f>
        <v>83.9</v>
      </c>
      <c r="W496">
        <f>'Raw Data SWRI Format'!AJ496</f>
        <v>1.5</v>
      </c>
      <c r="X496">
        <f>'Raw Data SWRI Format'!AM496</f>
        <v>0.72389999999999999</v>
      </c>
      <c r="Y496">
        <f>'Raw Data SWRI Format'!AK496</f>
        <v>8.0500000000000005E-4</v>
      </c>
      <c r="Z496" s="33">
        <f>100*(('Test Info and Baseline Info'!$C$20-'Test Data'!X496)/('Test Data'!X496-'Test Data'!Y496))</f>
        <v>14.248473575394666</v>
      </c>
      <c r="AA496" s="33">
        <f>100*(('Test Info and Baseline Info'!$C$22-(T496+'Test Info and Baseline Info'!$G$5*(90-'Test Data'!U496)))/((T496+'Test Info and Baseline Info'!$G$5*(90-'Test Data'!U496))-'Test Data'!Y496))</f>
        <v>14.083104561830536</v>
      </c>
    </row>
    <row r="497" spans="1:27">
      <c r="A497" s="15">
        <v>49.6</v>
      </c>
      <c r="B497">
        <f>'Raw Data SWRI Format'!L497</f>
        <v>1800</v>
      </c>
      <c r="C497">
        <f>'Raw Data SWRI Format'!Y497</f>
        <v>90</v>
      </c>
      <c r="D497">
        <f>'Raw Data SWRI Format'!AB497</f>
        <v>25.1</v>
      </c>
      <c r="E497" s="44">
        <f>'Raw Data SWRI Format'!AD497</f>
        <v>40</v>
      </c>
      <c r="F497" s="44">
        <f>'Raw Data SWRI Format'!AG497</f>
        <v>998.9</v>
      </c>
      <c r="G497">
        <f>'Raw Data SWRI Format'!AC497</f>
        <v>40</v>
      </c>
      <c r="H497">
        <f>'Raw Data SWRI Format'!AA497</f>
        <v>90</v>
      </c>
      <c r="I497">
        <f>'Raw Data SWRI Format'!AE497</f>
        <v>95.4</v>
      </c>
      <c r="J497">
        <f>'Raw Data SWRI Format'!X497</f>
        <v>96</v>
      </c>
      <c r="K497">
        <f>'Raw Data SWRI Format'!AP497</f>
        <v>98.3</v>
      </c>
      <c r="L497">
        <f>'Raw Data SWRI Format'!N497</f>
        <v>114.18</v>
      </c>
      <c r="M497" s="44">
        <f>'Raw Data SWRI Format'!M497</f>
        <v>12.6</v>
      </c>
      <c r="N497">
        <f>'Raw Data SWRI Format'!V497</f>
        <v>22.9</v>
      </c>
      <c r="O497">
        <f>'Raw Data SWRI Format'!O497</f>
        <v>587.6</v>
      </c>
      <c r="P497">
        <f>'Raw Data SWRI Format'!P497</f>
        <v>366.2</v>
      </c>
      <c r="Q497">
        <f>'Raw Data SWRI Format'!T497</f>
        <v>100</v>
      </c>
      <c r="R497">
        <f>'Raw Data SWRI Format'!U497</f>
        <v>5.6</v>
      </c>
      <c r="S497">
        <f>'Raw Data SWRI Format'!AQ497</f>
        <v>102.9</v>
      </c>
      <c r="T497">
        <f>'Raw Data SWRI Format'!AH497</f>
        <v>0.72404999999999997</v>
      </c>
      <c r="U497">
        <f>'Raw Data SWRI Format'!AI497</f>
        <v>89.9</v>
      </c>
      <c r="V497">
        <f>'Raw Data SWRI Format'!AL497</f>
        <v>83.9</v>
      </c>
      <c r="W497">
        <f>'Raw Data SWRI Format'!AJ497</f>
        <v>1.5049999999999999</v>
      </c>
      <c r="X497">
        <f>'Raw Data SWRI Format'!AM497</f>
        <v>0.72389999999999999</v>
      </c>
      <c r="Y497">
        <f>'Raw Data SWRI Format'!AK497</f>
        <v>8.0500000000000005E-4</v>
      </c>
      <c r="Z497" s="33">
        <f>100*(('Test Info and Baseline Info'!$C$20-'Test Data'!X497)/('Test Data'!X497-'Test Data'!Y497))</f>
        <v>14.248473575394666</v>
      </c>
      <c r="AA497" s="33">
        <f>100*(('Test Info and Baseline Info'!$C$22-(T497+'Test Info and Baseline Info'!$G$5*(90-'Test Data'!U497)))/((T497+'Test Info and Baseline Info'!$G$5*(90-'Test Data'!U497))-'Test Data'!Y497))</f>
        <v>14.064540598440972</v>
      </c>
    </row>
    <row r="498" spans="1:27">
      <c r="A498" s="15">
        <v>49.7</v>
      </c>
      <c r="B498">
        <f>'Raw Data SWRI Format'!L498</f>
        <v>1800</v>
      </c>
      <c r="C498">
        <f>'Raw Data SWRI Format'!Y498</f>
        <v>90</v>
      </c>
      <c r="D498">
        <f>'Raw Data SWRI Format'!AB498</f>
        <v>24.9</v>
      </c>
      <c r="E498" s="44">
        <f>'Raw Data SWRI Format'!AD498</f>
        <v>39.9</v>
      </c>
      <c r="F498" s="44">
        <f>'Raw Data SWRI Format'!AG498</f>
        <v>998.9</v>
      </c>
      <c r="G498">
        <f>'Raw Data SWRI Format'!AC498</f>
        <v>40</v>
      </c>
      <c r="H498">
        <f>'Raw Data SWRI Format'!AA498</f>
        <v>89.9</v>
      </c>
      <c r="I498">
        <f>'Raw Data SWRI Format'!AE498</f>
        <v>95.4</v>
      </c>
      <c r="J498">
        <f>'Raw Data SWRI Format'!X498</f>
        <v>96</v>
      </c>
      <c r="K498">
        <f>'Raw Data SWRI Format'!AP498</f>
        <v>98.4</v>
      </c>
      <c r="L498">
        <f>'Raw Data SWRI Format'!N498</f>
        <v>113.95</v>
      </c>
      <c r="M498" s="44">
        <f>'Raw Data SWRI Format'!M498</f>
        <v>12.7</v>
      </c>
      <c r="N498">
        <f>'Raw Data SWRI Format'!V498</f>
        <v>22.8</v>
      </c>
      <c r="O498">
        <f>'Raw Data SWRI Format'!O498</f>
        <v>590.4</v>
      </c>
      <c r="P498">
        <f>'Raw Data SWRI Format'!P498</f>
        <v>366.4</v>
      </c>
      <c r="Q498">
        <f>'Raw Data SWRI Format'!T498</f>
        <v>100.4</v>
      </c>
      <c r="R498">
        <f>'Raw Data SWRI Format'!U498</f>
        <v>5.6</v>
      </c>
      <c r="S498">
        <f>'Raw Data SWRI Format'!AQ498</f>
        <v>102.9</v>
      </c>
      <c r="T498">
        <f>'Raw Data SWRI Format'!AH498</f>
        <v>0.72338000000000002</v>
      </c>
      <c r="U498">
        <f>'Raw Data SWRI Format'!AI498</f>
        <v>90</v>
      </c>
      <c r="V498">
        <f>'Raw Data SWRI Format'!AL498</f>
        <v>84.3</v>
      </c>
      <c r="W498">
        <f>'Raw Data SWRI Format'!AJ498</f>
        <v>1.504</v>
      </c>
      <c r="X498">
        <f>'Raw Data SWRI Format'!AM498</f>
        <v>0.72340000000000004</v>
      </c>
      <c r="Y498">
        <f>'Raw Data SWRI Format'!AK498</f>
        <v>8.0800000000000002E-4</v>
      </c>
      <c r="Z498" s="33">
        <f>100*(('Test Info and Baseline Info'!$C$20-'Test Data'!X498)/('Test Data'!X498-'Test Data'!Y498))</f>
        <v>14.327587352198753</v>
      </c>
      <c r="AA498" s="33">
        <f>100*(('Test Info and Baseline Info'!$C$22-(T498+'Test Info and Baseline Info'!$G$5*(90-'Test Data'!U498)))/((T498+'Test Info and Baseline Info'!$G$5*(90-'Test Data'!U498))-'Test Data'!Y498))</f>
        <v>14.160526563442808</v>
      </c>
    </row>
    <row r="499" spans="1:27">
      <c r="A499" s="15">
        <v>49.8</v>
      </c>
      <c r="B499">
        <f>'Raw Data SWRI Format'!L499</f>
        <v>1800</v>
      </c>
      <c r="C499">
        <f>'Raw Data SWRI Format'!Y499</f>
        <v>90</v>
      </c>
      <c r="D499">
        <f>'Raw Data SWRI Format'!AB499</f>
        <v>25.1</v>
      </c>
      <c r="E499" s="44">
        <f>'Raw Data SWRI Format'!AD499</f>
        <v>40</v>
      </c>
      <c r="F499" s="44">
        <f>'Raw Data SWRI Format'!AG499</f>
        <v>998.9</v>
      </c>
      <c r="G499">
        <f>'Raw Data SWRI Format'!AC499</f>
        <v>40</v>
      </c>
      <c r="H499">
        <f>'Raw Data SWRI Format'!AA499</f>
        <v>90</v>
      </c>
      <c r="I499">
        <f>'Raw Data SWRI Format'!AE499</f>
        <v>95.4</v>
      </c>
      <c r="J499">
        <f>'Raw Data SWRI Format'!X499</f>
        <v>96</v>
      </c>
      <c r="K499">
        <f>'Raw Data SWRI Format'!AP499</f>
        <v>98.4</v>
      </c>
      <c r="L499">
        <f>'Raw Data SWRI Format'!N499</f>
        <v>113.27</v>
      </c>
      <c r="M499" s="44">
        <f>'Raw Data SWRI Format'!M499</f>
        <v>12.7</v>
      </c>
      <c r="N499">
        <f>'Raw Data SWRI Format'!V499</f>
        <v>22.8</v>
      </c>
      <c r="O499">
        <f>'Raw Data SWRI Format'!O499</f>
        <v>591.29999999999995</v>
      </c>
      <c r="P499">
        <f>'Raw Data SWRI Format'!P499</f>
        <v>365.5</v>
      </c>
      <c r="Q499">
        <f>'Raw Data SWRI Format'!T499</f>
        <v>100.1</v>
      </c>
      <c r="R499">
        <f>'Raw Data SWRI Format'!U499</f>
        <v>5.6</v>
      </c>
      <c r="S499">
        <f>'Raw Data SWRI Format'!AQ499</f>
        <v>103</v>
      </c>
      <c r="T499">
        <f>'Raw Data SWRI Format'!AH499</f>
        <v>0.72343999999999997</v>
      </c>
      <c r="U499">
        <f>'Raw Data SWRI Format'!AI499</f>
        <v>90</v>
      </c>
      <c r="V499">
        <f>'Raw Data SWRI Format'!AL499</f>
        <v>84</v>
      </c>
      <c r="W499">
        <f>'Raw Data SWRI Format'!AJ499</f>
        <v>1.5</v>
      </c>
      <c r="X499">
        <f>'Raw Data SWRI Format'!AM499</f>
        <v>0.72350000000000003</v>
      </c>
      <c r="Y499">
        <f>'Raw Data SWRI Format'!AK499</f>
        <v>8.0599999999999997E-4</v>
      </c>
      <c r="Z499" s="33">
        <f>100*(('Test Info and Baseline Info'!$C$20-'Test Data'!X499)/('Test Data'!X499-'Test Data'!Y499))</f>
        <v>14.311728061945999</v>
      </c>
      <c r="AA499" s="33">
        <f>100*(('Test Info and Baseline Info'!$C$22-(T499+'Test Info and Baseline Info'!$G$5*(90-'Test Data'!U499)))/((T499+'Test Info and Baseline Info'!$G$5*(90-'Test Data'!U499))-'Test Data'!Y499))</f>
        <v>14.151008671056168</v>
      </c>
    </row>
    <row r="500" spans="1:27">
      <c r="A500" s="15">
        <v>49.9</v>
      </c>
      <c r="B500">
        <f>'Raw Data SWRI Format'!L500</f>
        <v>1800</v>
      </c>
      <c r="C500">
        <f>'Raw Data SWRI Format'!Y500</f>
        <v>90</v>
      </c>
      <c r="D500">
        <f>'Raw Data SWRI Format'!AB500</f>
        <v>25</v>
      </c>
      <c r="E500" s="44">
        <f>'Raw Data SWRI Format'!AD500</f>
        <v>40.1</v>
      </c>
      <c r="F500" s="44">
        <f>'Raw Data SWRI Format'!AG500</f>
        <v>998.9</v>
      </c>
      <c r="G500">
        <f>'Raw Data SWRI Format'!AC500</f>
        <v>40</v>
      </c>
      <c r="H500">
        <f>'Raw Data SWRI Format'!AA500</f>
        <v>90</v>
      </c>
      <c r="I500">
        <f>'Raw Data SWRI Format'!AE500</f>
        <v>95.4</v>
      </c>
      <c r="J500">
        <f>'Raw Data SWRI Format'!X500</f>
        <v>96</v>
      </c>
      <c r="K500">
        <f>'Raw Data SWRI Format'!AP500</f>
        <v>98.3</v>
      </c>
      <c r="L500">
        <f>'Raw Data SWRI Format'!N500</f>
        <v>112.53</v>
      </c>
      <c r="M500" s="44">
        <f>'Raw Data SWRI Format'!M500</f>
        <v>12.9</v>
      </c>
      <c r="N500">
        <f>'Raw Data SWRI Format'!V500</f>
        <v>22.9</v>
      </c>
      <c r="O500">
        <f>'Raw Data SWRI Format'!O500</f>
        <v>585.6</v>
      </c>
      <c r="P500">
        <f>'Raw Data SWRI Format'!P500</f>
        <v>365.9</v>
      </c>
      <c r="Q500">
        <f>'Raw Data SWRI Format'!T500</f>
        <v>100</v>
      </c>
      <c r="R500">
        <f>'Raw Data SWRI Format'!U500</f>
        <v>5.6</v>
      </c>
      <c r="S500">
        <f>'Raw Data SWRI Format'!AQ500</f>
        <v>102.9</v>
      </c>
      <c r="T500">
        <f>'Raw Data SWRI Format'!AH500</f>
        <v>0.72411999999999999</v>
      </c>
      <c r="U500">
        <f>'Raw Data SWRI Format'!AI500</f>
        <v>90.1</v>
      </c>
      <c r="V500">
        <f>'Raw Data SWRI Format'!AL500</f>
        <v>83.9</v>
      </c>
      <c r="W500">
        <f>'Raw Data SWRI Format'!AJ500</f>
        <v>1.5049999999999999</v>
      </c>
      <c r="X500">
        <f>'Raw Data SWRI Format'!AM500</f>
        <v>0.72419999999999995</v>
      </c>
      <c r="Y500">
        <f>'Raw Data SWRI Format'!AK500</f>
        <v>8.0500000000000005E-4</v>
      </c>
      <c r="Z500" s="33">
        <f>100*(('Test Info and Baseline Info'!$C$20-'Test Data'!X500)/('Test Data'!X500-'Test Data'!Y500))</f>
        <v>14.201093455166278</v>
      </c>
      <c r="AA500" s="33">
        <f>100*(('Test Info and Baseline Info'!$C$22-(T500+'Test Info and Baseline Info'!$G$5*(90-'Test Data'!U500)))/((T500+'Test Info and Baseline Info'!$G$5*(90-'Test Data'!U500))-'Test Data'!Y500))</f>
        <v>14.033848665720541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H77"/>
  <sheetViews>
    <sheetView workbookViewId="0">
      <selection activeCell="I57" sqref="I57"/>
    </sheetView>
  </sheetViews>
  <sheetFormatPr defaultRowHeight="15"/>
  <cols>
    <col min="1" max="1" width="9.7109375" style="41" customWidth="1"/>
    <col min="2" max="2" width="8.7109375" style="41" customWidth="1"/>
    <col min="3" max="3" width="7.7109375" style="41" customWidth="1"/>
    <col min="4" max="8" width="13.7109375" style="19" customWidth="1"/>
  </cols>
  <sheetData>
    <row r="1" spans="1:8" s="16" customFormat="1">
      <c r="A1" s="17" t="s">
        <v>1692</v>
      </c>
      <c r="B1" s="17" t="s">
        <v>1693</v>
      </c>
      <c r="C1" s="17" t="s">
        <v>1694</v>
      </c>
      <c r="D1" s="17">
        <v>1310401</v>
      </c>
      <c r="E1" s="17">
        <v>1310402</v>
      </c>
      <c r="F1" s="17">
        <v>1310403</v>
      </c>
      <c r="G1" s="17">
        <v>1310404</v>
      </c>
      <c r="H1" s="17">
        <v>1310405</v>
      </c>
    </row>
    <row r="2" spans="1:8">
      <c r="A2" s="41" t="s">
        <v>1695</v>
      </c>
      <c r="B2" s="41" t="s">
        <v>1696</v>
      </c>
      <c r="D2" s="18">
        <v>41834.557638888888</v>
      </c>
      <c r="E2" s="18">
        <v>41839.24722222222</v>
      </c>
      <c r="F2" s="18">
        <v>41839.24722222222</v>
      </c>
      <c r="G2" s="18">
        <v>41839.737500000003</v>
      </c>
      <c r="H2" s="18">
        <v>41841.247916666667</v>
      </c>
    </row>
    <row r="3" spans="1:8">
      <c r="B3" s="41" t="s">
        <v>1697</v>
      </c>
    </row>
    <row r="4" spans="1:8">
      <c r="B4" s="41" t="s">
        <v>1698</v>
      </c>
      <c r="D4" s="19">
        <v>21438</v>
      </c>
      <c r="E4" s="19">
        <v>21438</v>
      </c>
      <c r="F4" s="19">
        <v>21438</v>
      </c>
      <c r="G4" s="19">
        <v>21438</v>
      </c>
      <c r="H4" s="19">
        <v>21438</v>
      </c>
    </row>
    <row r="5" spans="1:8">
      <c r="B5" s="41" t="s">
        <v>1699</v>
      </c>
      <c r="D5" s="19" t="s">
        <v>1700</v>
      </c>
      <c r="E5" s="19" t="s">
        <v>1700</v>
      </c>
      <c r="F5" s="19" t="s">
        <v>1700</v>
      </c>
      <c r="G5" s="19" t="s">
        <v>1700</v>
      </c>
      <c r="H5" s="19" t="s">
        <v>1700</v>
      </c>
    </row>
    <row r="6" spans="1:8">
      <c r="B6" s="41" t="s">
        <v>1701</v>
      </c>
      <c r="D6" s="19" t="s">
        <v>1702</v>
      </c>
      <c r="E6" s="19" t="s">
        <v>1702</v>
      </c>
      <c r="F6" s="19" t="s">
        <v>1702</v>
      </c>
      <c r="G6" s="19" t="s">
        <v>1702</v>
      </c>
      <c r="H6" s="19" t="s">
        <v>1702</v>
      </c>
    </row>
    <row r="7" spans="1:8">
      <c r="B7" s="41" t="s">
        <v>1703</v>
      </c>
      <c r="D7" s="19">
        <v>690940</v>
      </c>
      <c r="E7" s="19">
        <v>691902</v>
      </c>
      <c r="F7" s="19">
        <v>691903</v>
      </c>
      <c r="G7" s="19">
        <v>691937</v>
      </c>
      <c r="H7" s="19">
        <v>691990</v>
      </c>
    </row>
    <row r="8" spans="1:8">
      <c r="B8" s="41" t="s">
        <v>1704</v>
      </c>
      <c r="D8" s="19" t="s">
        <v>1705</v>
      </c>
      <c r="E8" s="19" t="s">
        <v>1705</v>
      </c>
      <c r="F8" s="19" t="s">
        <v>1705</v>
      </c>
      <c r="G8" s="19" t="s">
        <v>1705</v>
      </c>
      <c r="H8" s="19" t="s">
        <v>1705</v>
      </c>
    </row>
    <row r="9" spans="1:8">
      <c r="B9" s="41" t="s">
        <v>1706</v>
      </c>
      <c r="D9" s="19" t="s">
        <v>1707</v>
      </c>
      <c r="E9" s="19" t="s">
        <v>1707</v>
      </c>
      <c r="F9" s="19" t="s">
        <v>1707</v>
      </c>
      <c r="G9" s="19" t="s">
        <v>1707</v>
      </c>
      <c r="H9" s="19" t="s">
        <v>1707</v>
      </c>
    </row>
    <row r="10" spans="1:8">
      <c r="B10" s="41" t="s">
        <v>1708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</row>
    <row r="11" spans="1:8">
      <c r="A11" s="41" t="s">
        <v>1709</v>
      </c>
      <c r="B11" s="41" t="s">
        <v>1710</v>
      </c>
      <c r="D11" s="19">
        <v>72</v>
      </c>
      <c r="E11" s="19">
        <v>72</v>
      </c>
      <c r="F11" s="19">
        <v>72</v>
      </c>
      <c r="G11" s="19">
        <v>72</v>
      </c>
      <c r="H11" s="19">
        <v>72</v>
      </c>
    </row>
    <row r="12" spans="1:8">
      <c r="B12" s="41" t="s">
        <v>1711</v>
      </c>
      <c r="D12" s="19" t="s">
        <v>1712</v>
      </c>
      <c r="E12" s="19" t="s">
        <v>1712</v>
      </c>
      <c r="F12" s="19" t="s">
        <v>1712</v>
      </c>
      <c r="G12" s="19" t="s">
        <v>1712</v>
      </c>
      <c r="H12" s="19" t="s">
        <v>1712</v>
      </c>
    </row>
    <row r="13" spans="1:8">
      <c r="B13" s="41" t="s">
        <v>1713</v>
      </c>
      <c r="D13" s="19" t="s">
        <v>1714</v>
      </c>
      <c r="E13" s="19" t="s">
        <v>1714</v>
      </c>
      <c r="F13" s="19" t="s">
        <v>1714</v>
      </c>
      <c r="G13" s="19" t="s">
        <v>1714</v>
      </c>
      <c r="H13" s="19" t="s">
        <v>1714</v>
      </c>
    </row>
    <row r="14" spans="1:8">
      <c r="B14" s="41" t="s">
        <v>1715</v>
      </c>
    </row>
    <row r="15" spans="1:8">
      <c r="A15" s="41" t="s">
        <v>1716</v>
      </c>
      <c r="B15" s="41" t="s">
        <v>1717</v>
      </c>
      <c r="D15" s="19" t="s">
        <v>1718</v>
      </c>
      <c r="E15" s="19" t="s">
        <v>1718</v>
      </c>
      <c r="F15" s="19" t="s">
        <v>1718</v>
      </c>
      <c r="G15" s="19" t="s">
        <v>1718</v>
      </c>
      <c r="H15" s="19" t="s">
        <v>1718</v>
      </c>
    </row>
    <row r="16" spans="1:8">
      <c r="B16" s="41" t="s">
        <v>1719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</row>
    <row r="17" spans="1:8">
      <c r="B17" s="41" t="s">
        <v>1720</v>
      </c>
    </row>
    <row r="18" spans="1:8">
      <c r="B18" s="41" t="s">
        <v>1721</v>
      </c>
      <c r="D18" s="19" t="s">
        <v>1722</v>
      </c>
      <c r="E18" s="19" t="s">
        <v>1722</v>
      </c>
      <c r="F18" s="19" t="s">
        <v>1722</v>
      </c>
      <c r="G18" s="19" t="s">
        <v>1722</v>
      </c>
      <c r="H18" s="19" t="s">
        <v>1722</v>
      </c>
    </row>
    <row r="19" spans="1:8">
      <c r="B19" s="41" t="s">
        <v>1723</v>
      </c>
      <c r="D19" s="19">
        <v>1</v>
      </c>
      <c r="E19" s="19">
        <v>1</v>
      </c>
      <c r="F19" s="19">
        <v>1</v>
      </c>
      <c r="G19" s="19">
        <v>1</v>
      </c>
      <c r="H19" s="19">
        <v>1</v>
      </c>
    </row>
    <row r="20" spans="1:8">
      <c r="A20" s="41" t="s">
        <v>1724</v>
      </c>
      <c r="B20" s="41" t="s">
        <v>1724</v>
      </c>
      <c r="D20" s="19">
        <v>312171</v>
      </c>
      <c r="E20" s="19">
        <v>312171</v>
      </c>
      <c r="F20" s="19">
        <v>312171</v>
      </c>
      <c r="G20" s="19">
        <v>312171</v>
      </c>
      <c r="H20" s="19">
        <v>312171</v>
      </c>
    </row>
    <row r="21" spans="1:8">
      <c r="A21" s="41" t="s">
        <v>1725</v>
      </c>
      <c r="B21" s="41" t="s">
        <v>1726</v>
      </c>
      <c r="D21" s="19" t="s">
        <v>397</v>
      </c>
      <c r="E21" s="19" t="s">
        <v>397</v>
      </c>
      <c r="F21" s="19" t="s">
        <v>397</v>
      </c>
      <c r="G21" s="19" t="s">
        <v>397</v>
      </c>
      <c r="H21" s="19" t="s">
        <v>397</v>
      </c>
    </row>
    <row r="22" spans="1:8">
      <c r="B22" s="41" t="s">
        <v>1727</v>
      </c>
      <c r="D22" s="19">
        <v>0</v>
      </c>
      <c r="E22" s="19">
        <v>1</v>
      </c>
      <c r="F22" s="19">
        <v>5</v>
      </c>
      <c r="G22" s="19">
        <v>25</v>
      </c>
      <c r="H22" s="19">
        <v>50</v>
      </c>
    </row>
    <row r="23" spans="1:8">
      <c r="B23" s="41" t="s">
        <v>1728</v>
      </c>
    </row>
    <row r="24" spans="1:8">
      <c r="B24" s="41" t="s">
        <v>1729</v>
      </c>
    </row>
    <row r="25" spans="1:8">
      <c r="B25" s="41" t="s">
        <v>1730</v>
      </c>
    </row>
    <row r="26" spans="1:8">
      <c r="A26" s="41" t="s">
        <v>1731</v>
      </c>
      <c r="B26" s="41" t="s">
        <v>1732</v>
      </c>
      <c r="C26" s="41" t="s">
        <v>1733</v>
      </c>
      <c r="D26" s="19" t="s">
        <v>1734</v>
      </c>
      <c r="E26" s="19" t="s">
        <v>1734</v>
      </c>
      <c r="F26" s="19" t="s">
        <v>1734</v>
      </c>
      <c r="G26" s="19">
        <v>0.6</v>
      </c>
      <c r="H26" s="19">
        <v>0.5</v>
      </c>
    </row>
    <row r="27" spans="1:8">
      <c r="A27" s="41" t="s">
        <v>1735</v>
      </c>
      <c r="B27" s="41" t="s">
        <v>1736</v>
      </c>
      <c r="C27" s="41" t="s">
        <v>1737</v>
      </c>
      <c r="D27" s="19">
        <v>31.7</v>
      </c>
    </row>
    <row r="28" spans="1:8">
      <c r="B28" s="41" t="s">
        <v>1</v>
      </c>
      <c r="C28" s="41" t="s">
        <v>1738</v>
      </c>
      <c r="D28" s="19">
        <v>0.86299999999999999</v>
      </c>
    </row>
    <row r="29" spans="1:8">
      <c r="B29" s="41" t="s">
        <v>1739</v>
      </c>
      <c r="C29" s="41" t="s">
        <v>1737</v>
      </c>
      <c r="D29" s="19">
        <v>0.86680000000000001</v>
      </c>
    </row>
    <row r="30" spans="1:8">
      <c r="B30" s="41" t="s">
        <v>1740</v>
      </c>
      <c r="C30" s="41" t="s">
        <v>1741</v>
      </c>
      <c r="D30" s="19">
        <v>30</v>
      </c>
    </row>
    <row r="31" spans="1:8">
      <c r="B31" s="41" t="s">
        <v>1736</v>
      </c>
      <c r="C31" s="41" t="s">
        <v>1737</v>
      </c>
      <c r="D31" s="19">
        <v>32.9</v>
      </c>
    </row>
    <row r="32" spans="1:8">
      <c r="B32" s="41" t="s">
        <v>1</v>
      </c>
      <c r="C32" s="41" t="s">
        <v>1738</v>
      </c>
      <c r="D32" s="19">
        <v>0.85060000000000002</v>
      </c>
    </row>
    <row r="33" spans="1:8">
      <c r="B33" s="41" t="s">
        <v>1739</v>
      </c>
      <c r="C33" s="41" t="s">
        <v>1737</v>
      </c>
      <c r="D33" s="19">
        <v>0.8609</v>
      </c>
    </row>
    <row r="34" spans="1:8">
      <c r="B34" s="41" t="s">
        <v>1740</v>
      </c>
      <c r="C34" s="41" t="s">
        <v>1741</v>
      </c>
      <c r="D34" s="19">
        <v>50</v>
      </c>
    </row>
    <row r="35" spans="1:8">
      <c r="B35" s="41" t="s">
        <v>1736</v>
      </c>
      <c r="C35" s="41" t="s">
        <v>1737</v>
      </c>
      <c r="D35" s="19">
        <v>33.6</v>
      </c>
    </row>
    <row r="36" spans="1:8">
      <c r="B36" s="41" t="s">
        <v>1</v>
      </c>
      <c r="C36" s="41" t="s">
        <v>1738</v>
      </c>
      <c r="D36" s="19">
        <v>0.83819999999999995</v>
      </c>
    </row>
    <row r="37" spans="1:8">
      <c r="B37" s="41" t="s">
        <v>1739</v>
      </c>
      <c r="C37" s="41" t="s">
        <v>1737</v>
      </c>
      <c r="D37" s="19">
        <v>0.85729999999999995</v>
      </c>
    </row>
    <row r="38" spans="1:8">
      <c r="B38" s="41" t="s">
        <v>1740</v>
      </c>
      <c r="C38" s="41" t="s">
        <v>1741</v>
      </c>
      <c r="D38" s="19">
        <v>70</v>
      </c>
    </row>
    <row r="39" spans="1:8">
      <c r="B39" s="41" t="s">
        <v>1736</v>
      </c>
      <c r="C39" s="41" t="s">
        <v>1737</v>
      </c>
      <c r="D39" s="19">
        <v>33.9</v>
      </c>
    </row>
    <row r="40" spans="1:8">
      <c r="B40" s="41" t="s">
        <v>1</v>
      </c>
      <c r="C40" s="41" t="s">
        <v>1738</v>
      </c>
      <c r="D40" s="19">
        <v>0.82589999999999997</v>
      </c>
    </row>
    <row r="41" spans="1:8">
      <c r="B41" s="41" t="s">
        <v>1739</v>
      </c>
      <c r="C41" s="41" t="s">
        <v>1737</v>
      </c>
      <c r="D41" s="19">
        <v>0.85550000000000004</v>
      </c>
    </row>
    <row r="42" spans="1:8">
      <c r="B42" s="41" t="s">
        <v>1740</v>
      </c>
      <c r="C42" s="41" t="s">
        <v>1741</v>
      </c>
      <c r="D42" s="19">
        <v>90</v>
      </c>
    </row>
    <row r="43" spans="1:8">
      <c r="A43" s="41" t="s">
        <v>1742</v>
      </c>
      <c r="B43" s="41" t="s">
        <v>1743</v>
      </c>
      <c r="C43" s="41" t="s">
        <v>1744</v>
      </c>
      <c r="D43" s="19">
        <v>15.37</v>
      </c>
      <c r="E43" s="19">
        <v>15.118</v>
      </c>
      <c r="F43" s="19">
        <v>14.989000000000001</v>
      </c>
      <c r="G43" s="19">
        <v>14.670999999999999</v>
      </c>
      <c r="H43" s="19">
        <v>14.48</v>
      </c>
    </row>
    <row r="44" spans="1:8">
      <c r="A44" s="41" t="s">
        <v>1745</v>
      </c>
      <c r="B44" s="41" t="s">
        <v>1746</v>
      </c>
      <c r="C44" s="41" t="s">
        <v>1747</v>
      </c>
      <c r="D44" s="42"/>
      <c r="E44" s="42"/>
      <c r="F44" s="42"/>
      <c r="G44" s="42"/>
      <c r="H44" s="42"/>
    </row>
    <row r="45" spans="1:8">
      <c r="B45" s="41" t="s">
        <v>1748</v>
      </c>
      <c r="C45" s="41" t="s">
        <v>1747</v>
      </c>
      <c r="D45" s="42"/>
      <c r="E45" s="42"/>
      <c r="F45" s="42"/>
      <c r="G45" s="42"/>
      <c r="H45" s="42"/>
    </row>
    <row r="46" spans="1:8">
      <c r="B46" s="41" t="s">
        <v>1750</v>
      </c>
      <c r="C46" s="41" t="s">
        <v>1747</v>
      </c>
      <c r="D46" s="42"/>
      <c r="E46" s="42"/>
      <c r="F46" s="42"/>
      <c r="G46" s="42"/>
      <c r="H46" s="42"/>
    </row>
    <row r="47" spans="1:8">
      <c r="B47" s="41" t="s">
        <v>1751</v>
      </c>
      <c r="C47" s="41" t="s">
        <v>1747</v>
      </c>
      <c r="D47" s="42"/>
      <c r="E47" s="42"/>
      <c r="F47" s="42"/>
      <c r="G47" s="42"/>
      <c r="H47" s="42"/>
    </row>
    <row r="48" spans="1:8">
      <c r="B48" s="41" t="s">
        <v>1752</v>
      </c>
      <c r="C48" s="41" t="s">
        <v>1747</v>
      </c>
      <c r="D48" s="42"/>
      <c r="E48" s="42"/>
      <c r="F48" s="42"/>
      <c r="G48" s="42"/>
      <c r="H48" s="42"/>
    </row>
    <row r="49" spans="2:8">
      <c r="B49" s="41" t="s">
        <v>1753</v>
      </c>
      <c r="C49" s="41" t="s">
        <v>1747</v>
      </c>
      <c r="D49" s="42"/>
      <c r="E49" s="42"/>
      <c r="F49" s="42"/>
      <c r="G49" s="42"/>
      <c r="H49" s="42"/>
    </row>
    <row r="50" spans="2:8">
      <c r="B50" s="41" t="s">
        <v>1754</v>
      </c>
      <c r="C50" s="41" t="s">
        <v>1747</v>
      </c>
      <c r="D50" s="19" t="s">
        <v>1749</v>
      </c>
      <c r="E50" s="19" t="s">
        <v>1749</v>
      </c>
      <c r="F50" s="19" t="s">
        <v>1749</v>
      </c>
      <c r="G50" s="19" t="s">
        <v>1749</v>
      </c>
      <c r="H50" s="19" t="s">
        <v>1749</v>
      </c>
    </row>
    <row r="51" spans="2:8">
      <c r="B51" s="41" t="s">
        <v>1755</v>
      </c>
      <c r="C51" s="41" t="s">
        <v>1747</v>
      </c>
      <c r="D51" s="19">
        <v>2</v>
      </c>
      <c r="E51" s="19">
        <v>2</v>
      </c>
      <c r="F51" s="19">
        <v>2</v>
      </c>
      <c r="G51" s="19">
        <v>2</v>
      </c>
      <c r="H51" s="19">
        <v>2</v>
      </c>
    </row>
    <row r="52" spans="2:8">
      <c r="B52" s="41" t="s">
        <v>1756</v>
      </c>
      <c r="C52" s="41" t="s">
        <v>1747</v>
      </c>
      <c r="D52" s="42"/>
      <c r="E52" s="42"/>
      <c r="F52" s="42"/>
      <c r="G52" s="42"/>
      <c r="H52" s="42"/>
    </row>
    <row r="53" spans="2:8">
      <c r="B53" s="41" t="s">
        <v>1757</v>
      </c>
      <c r="C53" s="41" t="s">
        <v>1747</v>
      </c>
      <c r="D53" s="42"/>
      <c r="E53" s="42"/>
      <c r="F53" s="42"/>
      <c r="G53" s="42"/>
      <c r="H53" s="42"/>
    </row>
    <row r="54" spans="2:8">
      <c r="B54" s="41" t="s">
        <v>1758</v>
      </c>
      <c r="C54" s="41" t="s">
        <v>1747</v>
      </c>
      <c r="D54" s="42"/>
      <c r="E54" s="42"/>
      <c r="F54" s="42"/>
      <c r="G54" s="42"/>
      <c r="H54" s="42"/>
    </row>
    <row r="55" spans="2:8">
      <c r="B55" s="41" t="s">
        <v>1759</v>
      </c>
      <c r="C55" s="41" t="s">
        <v>1747</v>
      </c>
      <c r="D55" s="42"/>
      <c r="E55" s="42"/>
      <c r="F55" s="42"/>
      <c r="G55" s="42"/>
      <c r="H55" s="42"/>
    </row>
    <row r="56" spans="2:8">
      <c r="B56" s="41" t="s">
        <v>1760</v>
      </c>
      <c r="C56" s="41" t="s">
        <v>1747</v>
      </c>
      <c r="D56" s="42"/>
      <c r="E56" s="42"/>
      <c r="F56" s="42"/>
      <c r="G56" s="42"/>
      <c r="H56" s="42"/>
    </row>
    <row r="57" spans="2:8">
      <c r="B57" s="41" t="s">
        <v>1761</v>
      </c>
      <c r="C57" s="41" t="s">
        <v>1747</v>
      </c>
      <c r="D57" s="42"/>
      <c r="E57" s="42"/>
      <c r="F57" s="42"/>
      <c r="G57" s="42"/>
      <c r="H57" s="42"/>
    </row>
    <row r="58" spans="2:8">
      <c r="B58" s="41" t="s">
        <v>1762</v>
      </c>
      <c r="C58" s="41" t="s">
        <v>1747</v>
      </c>
      <c r="D58" s="19">
        <v>5</v>
      </c>
      <c r="E58" s="19">
        <v>6</v>
      </c>
      <c r="F58" s="19">
        <v>8</v>
      </c>
      <c r="G58" s="19">
        <v>12</v>
      </c>
      <c r="H58" s="19">
        <v>15</v>
      </c>
    </row>
    <row r="59" spans="2:8">
      <c r="B59" s="41" t="s">
        <v>1763</v>
      </c>
      <c r="C59" s="41" t="s">
        <v>1747</v>
      </c>
      <c r="D59" s="42"/>
      <c r="E59" s="42"/>
      <c r="F59" s="42"/>
      <c r="G59" s="42"/>
      <c r="H59" s="42"/>
    </row>
    <row r="60" spans="2:8">
      <c r="B60" s="41" t="s">
        <v>1764</v>
      </c>
      <c r="C60" s="41" t="s">
        <v>1747</v>
      </c>
      <c r="D60" s="42"/>
      <c r="E60" s="42"/>
      <c r="F60" s="42"/>
      <c r="G60" s="42"/>
      <c r="H60" s="42"/>
    </row>
    <row r="61" spans="2:8">
      <c r="B61" s="41" t="s">
        <v>1765</v>
      </c>
      <c r="C61" s="41" t="s">
        <v>1747</v>
      </c>
      <c r="D61" s="42"/>
      <c r="E61" s="42"/>
      <c r="F61" s="42"/>
      <c r="G61" s="42"/>
      <c r="H61" s="42"/>
    </row>
    <row r="62" spans="2:8">
      <c r="B62" s="41" t="s">
        <v>1766</v>
      </c>
      <c r="C62" s="41" t="s">
        <v>1747</v>
      </c>
      <c r="D62" s="42"/>
      <c r="E62" s="42"/>
      <c r="F62" s="42"/>
      <c r="G62" s="42"/>
      <c r="H62" s="42"/>
    </row>
    <row r="63" spans="2:8">
      <c r="B63" s="41" t="s">
        <v>1767</v>
      </c>
      <c r="C63" s="41" t="s">
        <v>1747</v>
      </c>
      <c r="D63" s="42"/>
      <c r="E63" s="42"/>
      <c r="F63" s="42"/>
      <c r="G63" s="42"/>
      <c r="H63" s="42"/>
    </row>
    <row r="64" spans="2:8">
      <c r="B64" s="41" t="s">
        <v>1768</v>
      </c>
      <c r="C64" s="41" t="s">
        <v>1747</v>
      </c>
      <c r="D64" s="42"/>
      <c r="E64" s="42"/>
      <c r="F64" s="42"/>
      <c r="G64" s="42"/>
      <c r="H64" s="42"/>
    </row>
    <row r="65" spans="1:8">
      <c r="B65" s="41" t="s">
        <v>1769</v>
      </c>
      <c r="C65" s="41" t="s">
        <v>1747</v>
      </c>
      <c r="D65" s="42"/>
      <c r="E65" s="42"/>
      <c r="F65" s="42"/>
      <c r="G65" s="42"/>
      <c r="H65" s="42"/>
    </row>
    <row r="66" spans="1:8">
      <c r="B66" s="41" t="s">
        <v>1770</v>
      </c>
      <c r="C66" s="41" t="s">
        <v>1747</v>
      </c>
      <c r="D66" s="42"/>
      <c r="E66" s="42"/>
      <c r="F66" s="42"/>
      <c r="G66" s="42"/>
      <c r="H66" s="42"/>
    </row>
    <row r="67" spans="1:8">
      <c r="B67" s="41" t="s">
        <v>1771</v>
      </c>
      <c r="C67" s="41" t="s">
        <v>1747</v>
      </c>
      <c r="D67" s="42"/>
      <c r="E67" s="42"/>
      <c r="F67" s="42"/>
      <c r="G67" s="42"/>
      <c r="H67" s="42"/>
    </row>
    <row r="68" spans="1:8">
      <c r="A68" s="41" t="s">
        <v>1772</v>
      </c>
      <c r="B68" s="41" t="s">
        <v>1773</v>
      </c>
      <c r="C68" s="41" t="s">
        <v>1774</v>
      </c>
      <c r="D68" s="42"/>
      <c r="E68" s="42"/>
      <c r="F68" s="42"/>
      <c r="G68" s="42"/>
      <c r="H68" s="42"/>
    </row>
    <row r="69" spans="1:8">
      <c r="B69" s="41" t="s">
        <v>1775</v>
      </c>
      <c r="C69" s="41" t="s">
        <v>1776</v>
      </c>
      <c r="D69" s="42"/>
      <c r="E69" s="42"/>
      <c r="F69" s="42"/>
      <c r="G69" s="42"/>
      <c r="H69" s="42"/>
    </row>
    <row r="70" spans="1:8">
      <c r="A70" s="41" t="s">
        <v>1777</v>
      </c>
      <c r="B70" s="41" t="s">
        <v>1778</v>
      </c>
      <c r="C70" s="41" t="s">
        <v>1733</v>
      </c>
      <c r="E70" s="19">
        <v>0.70099999999999996</v>
      </c>
      <c r="F70" s="19">
        <v>0.76300000000000001</v>
      </c>
      <c r="G70" s="19">
        <v>0.74</v>
      </c>
      <c r="H70" s="19">
        <v>0.60899999999999999</v>
      </c>
    </row>
    <row r="71" spans="1:8">
      <c r="B71" s="41" t="s">
        <v>1779</v>
      </c>
      <c r="C71" s="41" t="s">
        <v>1733</v>
      </c>
      <c r="E71" s="19">
        <v>99.129000000000005</v>
      </c>
      <c r="F71" s="19">
        <v>99.066999999999993</v>
      </c>
      <c r="G71" s="19">
        <v>99.066000000000003</v>
      </c>
      <c r="H71" s="19">
        <v>99.215999999999994</v>
      </c>
    </row>
    <row r="72" spans="1:8">
      <c r="B72" s="41" t="s">
        <v>1780</v>
      </c>
      <c r="C72" s="41" t="s">
        <v>1733</v>
      </c>
      <c r="E72" s="19">
        <v>0.17</v>
      </c>
      <c r="F72" s="19">
        <v>0.17</v>
      </c>
      <c r="G72" s="19">
        <v>0.19400000000000001</v>
      </c>
      <c r="H72" s="19">
        <v>0.17499999999999999</v>
      </c>
    </row>
    <row r="73" spans="1:8">
      <c r="B73" s="41" t="s">
        <v>1781</v>
      </c>
      <c r="C73" s="41" t="s">
        <v>1782</v>
      </c>
    </row>
    <row r="74" spans="1:8">
      <c r="B74" s="41" t="s">
        <v>1783</v>
      </c>
      <c r="C74" s="41" t="s">
        <v>1784</v>
      </c>
      <c r="E74" s="19">
        <v>18.224</v>
      </c>
      <c r="F74" s="19">
        <v>23.260999999999999</v>
      </c>
      <c r="G74" s="19">
        <v>21.742000000000001</v>
      </c>
      <c r="H74" s="19">
        <v>20.734999999999999</v>
      </c>
    </row>
    <row r="75" spans="1:8">
      <c r="B75" s="41" t="s">
        <v>1785</v>
      </c>
      <c r="C75" s="41" t="s">
        <v>1784</v>
      </c>
      <c r="E75" s="19">
        <v>18.236000000000001</v>
      </c>
      <c r="F75" s="19">
        <v>23.266999999999999</v>
      </c>
      <c r="G75" s="19">
        <v>21.747</v>
      </c>
      <c r="H75" s="19">
        <v>20.753</v>
      </c>
    </row>
    <row r="76" spans="1:8">
      <c r="B76" s="41" t="s">
        <v>1786</v>
      </c>
      <c r="C76" s="41" t="s">
        <v>1784</v>
      </c>
      <c r="E76" s="19">
        <v>0.17100000000000001</v>
      </c>
      <c r="F76" s="19">
        <v>0.223</v>
      </c>
      <c r="G76" s="19">
        <v>0.20799999999999999</v>
      </c>
      <c r="H76" s="19">
        <v>0.18099999999999999</v>
      </c>
    </row>
    <row r="77" spans="1:8">
      <c r="B77" s="41" t="s">
        <v>1787</v>
      </c>
      <c r="C77" s="41" t="s">
        <v>1784</v>
      </c>
      <c r="E77" s="19">
        <v>0.14000000000000001</v>
      </c>
      <c r="F77" s="19">
        <v>0.184</v>
      </c>
      <c r="G77" s="19">
        <v>0.16600000000000001</v>
      </c>
      <c r="H77" s="19">
        <v>0.14399999999999999</v>
      </c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Q500"/>
  <sheetViews>
    <sheetView topLeftCell="T1" workbookViewId="0">
      <selection activeCell="AH1" sqref="AH1"/>
    </sheetView>
  </sheetViews>
  <sheetFormatPr defaultRowHeight="15"/>
  <sheetData>
    <row r="1" spans="1:43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  <c r="L1" t="s">
        <v>49</v>
      </c>
      <c r="M1" t="s">
        <v>50</v>
      </c>
      <c r="N1" t="s">
        <v>51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  <c r="X1" t="s">
        <v>61</v>
      </c>
      <c r="Y1" t="s">
        <v>62</v>
      </c>
      <c r="Z1" t="s">
        <v>63</v>
      </c>
      <c r="AA1" t="s">
        <v>64</v>
      </c>
      <c r="AB1" t="s">
        <v>65</v>
      </c>
      <c r="AC1" t="s">
        <v>66</v>
      </c>
      <c r="AD1" t="s">
        <v>67</v>
      </c>
      <c r="AE1" t="s">
        <v>68</v>
      </c>
      <c r="AF1" t="s">
        <v>69</v>
      </c>
      <c r="AG1" t="s">
        <v>70</v>
      </c>
      <c r="AH1" t="s">
        <v>1788</v>
      </c>
      <c r="AI1" t="s">
        <v>71</v>
      </c>
      <c r="AJ1" t="s">
        <v>72</v>
      </c>
      <c r="AK1" t="s">
        <v>73</v>
      </c>
      <c r="AL1" t="s">
        <v>74</v>
      </c>
      <c r="AM1" t="s">
        <v>75</v>
      </c>
      <c r="AN1" t="s">
        <v>76</v>
      </c>
      <c r="AO1" t="s">
        <v>77</v>
      </c>
      <c r="AP1" t="s">
        <v>78</v>
      </c>
      <c r="AQ1" t="s">
        <v>79</v>
      </c>
    </row>
    <row r="2" spans="1:43">
      <c r="A2">
        <v>1</v>
      </c>
      <c r="B2">
        <v>243179</v>
      </c>
      <c r="C2" t="s">
        <v>80</v>
      </c>
      <c r="D2">
        <v>0</v>
      </c>
      <c r="E2" t="s">
        <v>81</v>
      </c>
      <c r="F2" t="s">
        <v>398</v>
      </c>
      <c r="G2">
        <v>361228.337</v>
      </c>
      <c r="H2" t="s">
        <v>82</v>
      </c>
      <c r="I2" t="s">
        <v>83</v>
      </c>
      <c r="J2" t="s">
        <v>82</v>
      </c>
      <c r="K2" s="14">
        <v>41838.606226851851</v>
      </c>
      <c r="L2">
        <v>1799</v>
      </c>
      <c r="M2">
        <v>60</v>
      </c>
      <c r="N2">
        <v>112.66</v>
      </c>
      <c r="O2">
        <v>596.4</v>
      </c>
      <c r="P2">
        <v>381.5</v>
      </c>
      <c r="Q2">
        <v>532.70000000000005</v>
      </c>
      <c r="R2">
        <v>2.1</v>
      </c>
      <c r="S2">
        <v>151.19999999999999</v>
      </c>
      <c r="T2">
        <v>57.1</v>
      </c>
      <c r="U2">
        <v>5.5</v>
      </c>
      <c r="V2">
        <v>20</v>
      </c>
      <c r="W2">
        <v>4.51</v>
      </c>
      <c r="X2">
        <v>95.9</v>
      </c>
      <c r="Y2">
        <v>90.2</v>
      </c>
      <c r="Z2">
        <v>89.3</v>
      </c>
      <c r="AA2">
        <v>90.1</v>
      </c>
      <c r="AB2">
        <v>24.8</v>
      </c>
      <c r="AC2">
        <v>39.799999999999997</v>
      </c>
      <c r="AD2">
        <v>39.700000000000003</v>
      </c>
      <c r="AE2">
        <v>95.1</v>
      </c>
      <c r="AF2">
        <v>31.8</v>
      </c>
      <c r="AG2">
        <v>998.9</v>
      </c>
      <c r="AH2">
        <v>0.76512000000000002</v>
      </c>
      <c r="AI2">
        <v>87.8</v>
      </c>
      <c r="AJ2">
        <v>1.2110000000000001</v>
      </c>
      <c r="AK2">
        <v>8.0900000000000004E-4</v>
      </c>
      <c r="AL2">
        <v>83.9</v>
      </c>
      <c r="AM2">
        <v>0.76229999999999998</v>
      </c>
      <c r="AN2">
        <v>8.4819999999999993</v>
      </c>
      <c r="AO2">
        <v>-1.2700000000000001E-3</v>
      </c>
      <c r="AP2">
        <v>98.6</v>
      </c>
      <c r="AQ2">
        <v>103.2</v>
      </c>
    </row>
    <row r="3" spans="1:43">
      <c r="A3">
        <v>2</v>
      </c>
      <c r="B3">
        <v>246791</v>
      </c>
      <c r="C3" t="s">
        <v>80</v>
      </c>
      <c r="D3">
        <v>0</v>
      </c>
      <c r="E3" t="s">
        <v>81</v>
      </c>
      <c r="F3" t="s">
        <v>399</v>
      </c>
      <c r="G3">
        <v>361588.337</v>
      </c>
      <c r="H3" t="s">
        <v>84</v>
      </c>
      <c r="I3" t="s">
        <v>400</v>
      </c>
      <c r="J3" t="s">
        <v>84</v>
      </c>
      <c r="K3" s="14">
        <v>41838.610393518517</v>
      </c>
      <c r="L3">
        <v>1800</v>
      </c>
      <c r="M3">
        <v>62.4</v>
      </c>
      <c r="N3">
        <v>115.28</v>
      </c>
      <c r="O3">
        <v>595</v>
      </c>
      <c r="P3">
        <v>379.1</v>
      </c>
      <c r="Q3">
        <v>530.4</v>
      </c>
      <c r="R3">
        <v>2</v>
      </c>
      <c r="S3">
        <v>151.30000000000001</v>
      </c>
      <c r="T3">
        <v>57.1</v>
      </c>
      <c r="U3">
        <v>5.5</v>
      </c>
      <c r="V3">
        <v>20</v>
      </c>
      <c r="W3">
        <v>4.6399999999999997</v>
      </c>
      <c r="X3">
        <v>95.9</v>
      </c>
      <c r="Y3">
        <v>90</v>
      </c>
      <c r="Z3">
        <v>89</v>
      </c>
      <c r="AA3">
        <v>90.4</v>
      </c>
      <c r="AB3">
        <v>25.1</v>
      </c>
      <c r="AC3">
        <v>40</v>
      </c>
      <c r="AD3">
        <v>40.1</v>
      </c>
      <c r="AE3">
        <v>95.6</v>
      </c>
      <c r="AF3">
        <v>31.2</v>
      </c>
      <c r="AG3">
        <v>998.9</v>
      </c>
      <c r="AH3">
        <v>0.75882000000000005</v>
      </c>
      <c r="AI3">
        <v>89.1</v>
      </c>
      <c r="AJ3">
        <v>1.3240000000000001</v>
      </c>
      <c r="AK3">
        <v>8.0500000000000005E-4</v>
      </c>
      <c r="AL3">
        <v>83.7</v>
      </c>
      <c r="AM3">
        <v>0.75760000000000005</v>
      </c>
      <c r="AN3">
        <v>9.1549999999999994</v>
      </c>
      <c r="AO3">
        <v>-1.2700000000000001E-3</v>
      </c>
      <c r="AP3">
        <v>98.5</v>
      </c>
      <c r="AQ3">
        <v>103.2</v>
      </c>
    </row>
    <row r="4" spans="1:43">
      <c r="A4">
        <v>3</v>
      </c>
      <c r="B4">
        <v>250403</v>
      </c>
      <c r="C4" t="s">
        <v>80</v>
      </c>
      <c r="D4">
        <v>0</v>
      </c>
      <c r="E4" t="s">
        <v>81</v>
      </c>
      <c r="F4" t="s">
        <v>401</v>
      </c>
      <c r="G4">
        <v>361948.337</v>
      </c>
      <c r="H4" t="s">
        <v>85</v>
      </c>
      <c r="I4" t="s">
        <v>402</v>
      </c>
      <c r="J4" t="s">
        <v>85</v>
      </c>
      <c r="K4" s="14">
        <v>41838.614560185182</v>
      </c>
      <c r="L4">
        <v>1800</v>
      </c>
      <c r="M4">
        <v>61.9</v>
      </c>
      <c r="N4">
        <v>114.6</v>
      </c>
      <c r="O4">
        <v>595.6</v>
      </c>
      <c r="P4">
        <v>378</v>
      </c>
      <c r="Q4">
        <v>529.20000000000005</v>
      </c>
      <c r="R4">
        <v>2</v>
      </c>
      <c r="S4">
        <v>151.19999999999999</v>
      </c>
      <c r="T4">
        <v>83.7</v>
      </c>
      <c r="U4">
        <v>5.5</v>
      </c>
      <c r="V4">
        <v>19.899999999999999</v>
      </c>
      <c r="W4">
        <v>4.57</v>
      </c>
      <c r="X4">
        <v>95.9</v>
      </c>
      <c r="Y4">
        <v>89.8</v>
      </c>
      <c r="Z4">
        <v>88.9</v>
      </c>
      <c r="AA4">
        <v>89.9</v>
      </c>
      <c r="AB4">
        <v>24.9</v>
      </c>
      <c r="AC4">
        <v>39.9</v>
      </c>
      <c r="AD4">
        <v>40</v>
      </c>
      <c r="AE4">
        <v>95.4</v>
      </c>
      <c r="AF4">
        <v>30.8</v>
      </c>
      <c r="AG4">
        <v>998.9</v>
      </c>
      <c r="AH4">
        <v>0.75539000000000001</v>
      </c>
      <c r="AI4">
        <v>89.4</v>
      </c>
      <c r="AJ4">
        <v>1.448</v>
      </c>
      <c r="AK4">
        <v>8.0400000000000003E-4</v>
      </c>
      <c r="AL4">
        <v>83.7</v>
      </c>
      <c r="AM4">
        <v>0.75460000000000005</v>
      </c>
      <c r="AN4">
        <v>9.593</v>
      </c>
      <c r="AO4">
        <v>-1.2700000000000001E-3</v>
      </c>
      <c r="AP4">
        <v>98.5</v>
      </c>
      <c r="AQ4">
        <v>103.1</v>
      </c>
    </row>
    <row r="5" spans="1:43">
      <c r="A5">
        <v>4</v>
      </c>
      <c r="B5">
        <v>254015</v>
      </c>
      <c r="C5" t="s">
        <v>80</v>
      </c>
      <c r="D5">
        <v>0</v>
      </c>
      <c r="E5" t="s">
        <v>81</v>
      </c>
      <c r="F5" t="s">
        <v>403</v>
      </c>
      <c r="G5">
        <v>362308.337</v>
      </c>
      <c r="H5" t="s">
        <v>86</v>
      </c>
      <c r="I5" t="s">
        <v>404</v>
      </c>
      <c r="J5" t="s">
        <v>86</v>
      </c>
      <c r="K5" s="14">
        <v>41838.618726851855</v>
      </c>
      <c r="L5">
        <v>1800</v>
      </c>
      <c r="M5">
        <v>62.2</v>
      </c>
      <c r="N5">
        <v>113.88</v>
      </c>
      <c r="O5">
        <v>595.4</v>
      </c>
      <c r="P5">
        <v>376.7</v>
      </c>
      <c r="Q5">
        <v>527.79999999999995</v>
      </c>
      <c r="R5">
        <v>1.9</v>
      </c>
      <c r="S5">
        <v>151.1</v>
      </c>
      <c r="T5">
        <v>99.8</v>
      </c>
      <c r="U5">
        <v>5.5</v>
      </c>
      <c r="V5">
        <v>20.100000000000001</v>
      </c>
      <c r="W5">
        <v>4.55</v>
      </c>
      <c r="X5">
        <v>96</v>
      </c>
      <c r="Y5">
        <v>90.1</v>
      </c>
      <c r="Z5">
        <v>89.2</v>
      </c>
      <c r="AA5">
        <v>89.9</v>
      </c>
      <c r="AB5">
        <v>25.2</v>
      </c>
      <c r="AC5">
        <v>39.9</v>
      </c>
      <c r="AD5">
        <v>40.200000000000003</v>
      </c>
      <c r="AE5">
        <v>95.4</v>
      </c>
      <c r="AF5">
        <v>30.6</v>
      </c>
      <c r="AG5">
        <v>998.9</v>
      </c>
      <c r="AH5">
        <v>0.75226999999999999</v>
      </c>
      <c r="AI5">
        <v>89.8</v>
      </c>
      <c r="AJ5">
        <v>1.47</v>
      </c>
      <c r="AK5">
        <v>8.0400000000000003E-4</v>
      </c>
      <c r="AL5">
        <v>83.8</v>
      </c>
      <c r="AM5">
        <v>0.752</v>
      </c>
      <c r="AN5">
        <v>9.9719999999999995</v>
      </c>
      <c r="AO5">
        <v>-1.2700000000000001E-3</v>
      </c>
      <c r="AP5">
        <v>98.5</v>
      </c>
      <c r="AQ5">
        <v>103.1</v>
      </c>
    </row>
    <row r="6" spans="1:43">
      <c r="A6">
        <v>5</v>
      </c>
      <c r="B6">
        <v>257627</v>
      </c>
      <c r="C6" t="s">
        <v>80</v>
      </c>
      <c r="D6">
        <v>0</v>
      </c>
      <c r="E6" t="s">
        <v>81</v>
      </c>
      <c r="F6" t="s">
        <v>405</v>
      </c>
      <c r="G6">
        <v>362668.337</v>
      </c>
      <c r="H6" t="s">
        <v>87</v>
      </c>
      <c r="I6" t="s">
        <v>406</v>
      </c>
      <c r="J6" t="s">
        <v>87</v>
      </c>
      <c r="K6" s="14">
        <v>41838.622893518521</v>
      </c>
      <c r="L6">
        <v>1800</v>
      </c>
      <c r="M6">
        <v>63.1</v>
      </c>
      <c r="N6">
        <v>113.38</v>
      </c>
      <c r="O6">
        <v>592.5</v>
      </c>
      <c r="P6">
        <v>375.8</v>
      </c>
      <c r="Q6">
        <v>526.4</v>
      </c>
      <c r="R6">
        <v>1.9</v>
      </c>
      <c r="S6">
        <v>150.69999999999999</v>
      </c>
      <c r="T6">
        <v>100.1</v>
      </c>
      <c r="U6">
        <v>5.5</v>
      </c>
      <c r="V6">
        <v>20.399999999999999</v>
      </c>
      <c r="W6">
        <v>4.51</v>
      </c>
      <c r="X6">
        <v>96.1</v>
      </c>
      <c r="Y6">
        <v>90</v>
      </c>
      <c r="Z6">
        <v>89</v>
      </c>
      <c r="AA6">
        <v>90</v>
      </c>
      <c r="AB6">
        <v>25</v>
      </c>
      <c r="AC6">
        <v>39.9</v>
      </c>
      <c r="AD6">
        <v>40.200000000000003</v>
      </c>
      <c r="AE6">
        <v>95.4</v>
      </c>
      <c r="AF6">
        <v>30.7</v>
      </c>
      <c r="AG6">
        <v>998.9</v>
      </c>
      <c r="AH6">
        <v>0.75195999999999996</v>
      </c>
      <c r="AI6">
        <v>89.9</v>
      </c>
      <c r="AJ6">
        <v>1.4930000000000001</v>
      </c>
      <c r="AK6">
        <v>8.0599999999999997E-4</v>
      </c>
      <c r="AL6">
        <v>83.9</v>
      </c>
      <c r="AM6">
        <v>0.75190000000000001</v>
      </c>
      <c r="AN6">
        <v>9.9939999999999998</v>
      </c>
      <c r="AO6">
        <v>-1.2700000000000001E-3</v>
      </c>
      <c r="AP6">
        <v>98.5</v>
      </c>
      <c r="AQ6">
        <v>103</v>
      </c>
    </row>
    <row r="7" spans="1:43">
      <c r="A7">
        <v>6</v>
      </c>
      <c r="B7">
        <v>261239</v>
      </c>
      <c r="C7" t="s">
        <v>80</v>
      </c>
      <c r="D7">
        <v>0</v>
      </c>
      <c r="E7" t="s">
        <v>81</v>
      </c>
      <c r="F7" t="s">
        <v>407</v>
      </c>
      <c r="G7">
        <v>363028.337</v>
      </c>
      <c r="H7" t="s">
        <v>88</v>
      </c>
      <c r="I7" t="s">
        <v>408</v>
      </c>
      <c r="J7" t="s">
        <v>88</v>
      </c>
      <c r="K7" s="14">
        <v>41838.627060185187</v>
      </c>
      <c r="L7">
        <v>1800</v>
      </c>
      <c r="M7">
        <v>63.1</v>
      </c>
      <c r="N7">
        <v>114.11</v>
      </c>
      <c r="O7">
        <v>596.4</v>
      </c>
      <c r="P7">
        <v>375.9</v>
      </c>
      <c r="Q7">
        <v>526.6</v>
      </c>
      <c r="R7">
        <v>1.9</v>
      </c>
      <c r="S7">
        <v>150.80000000000001</v>
      </c>
      <c r="T7">
        <v>100</v>
      </c>
      <c r="U7">
        <v>5.5</v>
      </c>
      <c r="V7">
        <v>20.2</v>
      </c>
      <c r="W7">
        <v>4.59</v>
      </c>
      <c r="X7">
        <v>96</v>
      </c>
      <c r="Y7">
        <v>90</v>
      </c>
      <c r="Z7">
        <v>89.1</v>
      </c>
      <c r="AA7">
        <v>89.9</v>
      </c>
      <c r="AB7">
        <v>25</v>
      </c>
      <c r="AC7">
        <v>40</v>
      </c>
      <c r="AD7">
        <v>40.200000000000003</v>
      </c>
      <c r="AE7">
        <v>95.4</v>
      </c>
      <c r="AF7">
        <v>31.1</v>
      </c>
      <c r="AG7">
        <v>998.9</v>
      </c>
      <c r="AH7">
        <v>0.75068000000000001</v>
      </c>
      <c r="AI7">
        <v>89.9</v>
      </c>
      <c r="AJ7">
        <v>1.4910000000000001</v>
      </c>
      <c r="AK7">
        <v>8.0400000000000003E-4</v>
      </c>
      <c r="AL7">
        <v>83.8</v>
      </c>
      <c r="AM7">
        <v>0.75060000000000004</v>
      </c>
      <c r="AN7">
        <v>10.182</v>
      </c>
      <c r="AO7">
        <v>-1.2700000000000001E-3</v>
      </c>
      <c r="AP7">
        <v>98.4</v>
      </c>
      <c r="AQ7">
        <v>103</v>
      </c>
    </row>
    <row r="8" spans="1:43">
      <c r="A8">
        <v>7</v>
      </c>
      <c r="B8">
        <v>264851</v>
      </c>
      <c r="C8" t="s">
        <v>80</v>
      </c>
      <c r="D8">
        <v>0</v>
      </c>
      <c r="E8" t="s">
        <v>81</v>
      </c>
      <c r="F8" t="s">
        <v>409</v>
      </c>
      <c r="G8">
        <v>363388.337</v>
      </c>
      <c r="H8" t="s">
        <v>89</v>
      </c>
      <c r="I8" t="s">
        <v>410</v>
      </c>
      <c r="J8" t="s">
        <v>89</v>
      </c>
      <c r="K8" s="14">
        <v>41838.631226851852</v>
      </c>
      <c r="L8">
        <v>1799</v>
      </c>
      <c r="M8">
        <v>65.599999999999994</v>
      </c>
      <c r="N8">
        <v>114.29</v>
      </c>
      <c r="O8">
        <v>590.1</v>
      </c>
      <c r="P8">
        <v>375.8</v>
      </c>
      <c r="Q8">
        <v>526.4</v>
      </c>
      <c r="R8">
        <v>2</v>
      </c>
      <c r="S8">
        <v>150.6</v>
      </c>
      <c r="T8">
        <v>100.1</v>
      </c>
      <c r="U8">
        <v>5.5</v>
      </c>
      <c r="V8">
        <v>20.100000000000001</v>
      </c>
      <c r="W8">
        <v>4.87</v>
      </c>
      <c r="X8">
        <v>96</v>
      </c>
      <c r="Y8">
        <v>90</v>
      </c>
      <c r="Z8">
        <v>89.1</v>
      </c>
      <c r="AA8">
        <v>90</v>
      </c>
      <c r="AB8">
        <v>25.1</v>
      </c>
      <c r="AC8">
        <v>40.1</v>
      </c>
      <c r="AD8">
        <v>39.9</v>
      </c>
      <c r="AE8">
        <v>95.5</v>
      </c>
      <c r="AF8">
        <v>30.9</v>
      </c>
      <c r="AG8">
        <v>998.9</v>
      </c>
      <c r="AH8">
        <v>0.74902000000000002</v>
      </c>
      <c r="AI8">
        <v>90</v>
      </c>
      <c r="AJ8">
        <v>1.496</v>
      </c>
      <c r="AK8">
        <v>8.0500000000000005E-4</v>
      </c>
      <c r="AL8">
        <v>83.9</v>
      </c>
      <c r="AM8">
        <v>0.74909999999999999</v>
      </c>
      <c r="AN8">
        <v>10.406000000000001</v>
      </c>
      <c r="AO8">
        <v>-1.2700000000000001E-3</v>
      </c>
      <c r="AP8">
        <v>98.5</v>
      </c>
      <c r="AQ8">
        <v>103.4</v>
      </c>
    </row>
    <row r="9" spans="1:43">
      <c r="A9">
        <v>8</v>
      </c>
      <c r="B9">
        <v>268463</v>
      </c>
      <c r="C9" t="s">
        <v>80</v>
      </c>
      <c r="D9">
        <v>0</v>
      </c>
      <c r="E9" t="s">
        <v>81</v>
      </c>
      <c r="F9" t="s">
        <v>411</v>
      </c>
      <c r="G9">
        <v>363748.337</v>
      </c>
      <c r="H9" t="s">
        <v>90</v>
      </c>
      <c r="I9" t="s">
        <v>412</v>
      </c>
      <c r="J9" t="s">
        <v>90</v>
      </c>
      <c r="K9" s="14">
        <v>41838.635393518518</v>
      </c>
      <c r="L9">
        <v>1800</v>
      </c>
      <c r="M9">
        <v>61.4</v>
      </c>
      <c r="N9">
        <v>113.33</v>
      </c>
      <c r="O9">
        <v>595.1</v>
      </c>
      <c r="P9">
        <v>374.8</v>
      </c>
      <c r="Q9">
        <v>525.29999999999995</v>
      </c>
      <c r="R9">
        <v>2</v>
      </c>
      <c r="S9">
        <v>150.5</v>
      </c>
      <c r="T9">
        <v>100.1</v>
      </c>
      <c r="U9">
        <v>5.5</v>
      </c>
      <c r="V9">
        <v>20.399999999999999</v>
      </c>
      <c r="W9">
        <v>4.5199999999999996</v>
      </c>
      <c r="X9">
        <v>96</v>
      </c>
      <c r="Y9">
        <v>90</v>
      </c>
      <c r="Z9">
        <v>89.1</v>
      </c>
      <c r="AA9">
        <v>90</v>
      </c>
      <c r="AB9">
        <v>25.2</v>
      </c>
      <c r="AC9">
        <v>40</v>
      </c>
      <c r="AD9">
        <v>40</v>
      </c>
      <c r="AE9">
        <v>95.5</v>
      </c>
      <c r="AF9">
        <v>30.9</v>
      </c>
      <c r="AG9">
        <v>998.9</v>
      </c>
      <c r="AH9">
        <v>0.74780000000000002</v>
      </c>
      <c r="AI9">
        <v>90.1</v>
      </c>
      <c r="AJ9">
        <v>1.5</v>
      </c>
      <c r="AK9">
        <v>8.0500000000000005E-4</v>
      </c>
      <c r="AL9">
        <v>83.9</v>
      </c>
      <c r="AM9">
        <v>0.74790000000000001</v>
      </c>
      <c r="AN9">
        <v>10.577999999999999</v>
      </c>
      <c r="AO9">
        <v>-1.2700000000000001E-3</v>
      </c>
      <c r="AP9">
        <v>98.5</v>
      </c>
      <c r="AQ9">
        <v>103</v>
      </c>
    </row>
    <row r="10" spans="1:43">
      <c r="A10">
        <v>9</v>
      </c>
      <c r="B10">
        <v>272075</v>
      </c>
      <c r="C10" t="s">
        <v>80</v>
      </c>
      <c r="D10">
        <v>0</v>
      </c>
      <c r="E10" t="s">
        <v>81</v>
      </c>
      <c r="F10" t="s">
        <v>413</v>
      </c>
      <c r="G10">
        <v>364108.337</v>
      </c>
      <c r="H10" t="s">
        <v>91</v>
      </c>
      <c r="I10" t="s">
        <v>414</v>
      </c>
      <c r="J10" t="s">
        <v>91</v>
      </c>
      <c r="K10" s="14">
        <v>41838.639560185184</v>
      </c>
      <c r="L10">
        <v>1799</v>
      </c>
      <c r="M10">
        <v>61.5</v>
      </c>
      <c r="N10">
        <v>114.78</v>
      </c>
      <c r="O10">
        <v>594.29999999999995</v>
      </c>
      <c r="P10">
        <v>374.4</v>
      </c>
      <c r="Q10">
        <v>524.70000000000005</v>
      </c>
      <c r="R10">
        <v>2.1</v>
      </c>
      <c r="S10">
        <v>150.30000000000001</v>
      </c>
      <c r="T10">
        <v>100.1</v>
      </c>
      <c r="U10">
        <v>5.5</v>
      </c>
      <c r="V10">
        <v>20.5</v>
      </c>
      <c r="W10">
        <v>4.45</v>
      </c>
      <c r="X10">
        <v>96</v>
      </c>
      <c r="Y10">
        <v>90</v>
      </c>
      <c r="Z10">
        <v>89.1</v>
      </c>
      <c r="AA10">
        <v>90</v>
      </c>
      <c r="AB10">
        <v>25.1</v>
      </c>
      <c r="AC10">
        <v>40</v>
      </c>
      <c r="AD10">
        <v>40</v>
      </c>
      <c r="AE10">
        <v>95.5</v>
      </c>
      <c r="AF10">
        <v>31</v>
      </c>
      <c r="AG10">
        <v>998.9</v>
      </c>
      <c r="AH10">
        <v>0.74773999999999996</v>
      </c>
      <c r="AI10">
        <v>90</v>
      </c>
      <c r="AJ10">
        <v>1.4970000000000001</v>
      </c>
      <c r="AK10">
        <v>8.0599999999999997E-4</v>
      </c>
      <c r="AL10">
        <v>84</v>
      </c>
      <c r="AM10">
        <v>0.74780000000000002</v>
      </c>
      <c r="AN10">
        <v>10.595000000000001</v>
      </c>
      <c r="AO10">
        <v>-1.2700000000000001E-3</v>
      </c>
      <c r="AP10">
        <v>98.6</v>
      </c>
      <c r="AQ10">
        <v>103</v>
      </c>
    </row>
    <row r="11" spans="1:43">
      <c r="A11">
        <v>10</v>
      </c>
      <c r="B11">
        <v>275687</v>
      </c>
      <c r="C11" t="s">
        <v>80</v>
      </c>
      <c r="D11">
        <v>0</v>
      </c>
      <c r="E11" t="s">
        <v>81</v>
      </c>
      <c r="F11" t="s">
        <v>415</v>
      </c>
      <c r="G11">
        <v>364468.337</v>
      </c>
      <c r="H11" t="s">
        <v>92</v>
      </c>
      <c r="I11" t="s">
        <v>416</v>
      </c>
      <c r="J11" t="s">
        <v>92</v>
      </c>
      <c r="K11" s="14">
        <v>41838.643726851849</v>
      </c>
      <c r="L11">
        <v>1800</v>
      </c>
      <c r="M11">
        <v>63.2</v>
      </c>
      <c r="N11">
        <v>114.01</v>
      </c>
      <c r="O11">
        <v>584.79999999999995</v>
      </c>
      <c r="P11">
        <v>374.6</v>
      </c>
      <c r="Q11">
        <v>524.70000000000005</v>
      </c>
      <c r="R11">
        <v>2.1</v>
      </c>
      <c r="S11">
        <v>150.1</v>
      </c>
      <c r="T11">
        <v>100.1</v>
      </c>
      <c r="U11">
        <v>5.5</v>
      </c>
      <c r="V11">
        <v>20.5</v>
      </c>
      <c r="W11">
        <v>4.71</v>
      </c>
      <c r="X11">
        <v>96</v>
      </c>
      <c r="Y11">
        <v>90</v>
      </c>
      <c r="Z11">
        <v>89.1</v>
      </c>
      <c r="AA11">
        <v>90</v>
      </c>
      <c r="AB11">
        <v>24.8</v>
      </c>
      <c r="AC11">
        <v>40</v>
      </c>
      <c r="AD11">
        <v>40.1</v>
      </c>
      <c r="AE11">
        <v>95.6</v>
      </c>
      <c r="AF11">
        <v>30.9</v>
      </c>
      <c r="AG11">
        <v>998.9</v>
      </c>
      <c r="AH11">
        <v>0.74731000000000003</v>
      </c>
      <c r="AI11">
        <v>90.1</v>
      </c>
      <c r="AJ11">
        <v>1.5009999999999999</v>
      </c>
      <c r="AK11">
        <v>8.0900000000000004E-4</v>
      </c>
      <c r="AL11">
        <v>84.3</v>
      </c>
      <c r="AM11">
        <v>0.74739999999999995</v>
      </c>
      <c r="AN11">
        <v>10.654</v>
      </c>
      <c r="AO11">
        <v>-1.2700000000000001E-3</v>
      </c>
      <c r="AP11">
        <v>98.5</v>
      </c>
      <c r="AQ11">
        <v>103.2</v>
      </c>
    </row>
    <row r="12" spans="1:43">
      <c r="A12">
        <v>11</v>
      </c>
      <c r="B12">
        <v>279299</v>
      </c>
      <c r="C12" t="s">
        <v>80</v>
      </c>
      <c r="D12">
        <v>0</v>
      </c>
      <c r="E12" t="s">
        <v>81</v>
      </c>
      <c r="F12" t="s">
        <v>417</v>
      </c>
      <c r="G12">
        <v>364828.337</v>
      </c>
      <c r="H12" t="s">
        <v>93</v>
      </c>
      <c r="I12" t="s">
        <v>418</v>
      </c>
      <c r="J12" t="s">
        <v>93</v>
      </c>
      <c r="K12" s="14">
        <v>41838.647893518515</v>
      </c>
      <c r="L12">
        <v>1800</v>
      </c>
      <c r="M12">
        <v>62.9</v>
      </c>
      <c r="N12">
        <v>114.89</v>
      </c>
      <c r="O12">
        <v>589.5</v>
      </c>
      <c r="P12">
        <v>374.5</v>
      </c>
      <c r="Q12">
        <v>524.70000000000005</v>
      </c>
      <c r="R12">
        <v>2.1</v>
      </c>
      <c r="S12">
        <v>150.19999999999999</v>
      </c>
      <c r="T12">
        <v>99.9</v>
      </c>
      <c r="U12">
        <v>5.5</v>
      </c>
      <c r="V12">
        <v>20.6</v>
      </c>
      <c r="W12">
        <v>4.59</v>
      </c>
      <c r="X12">
        <v>96</v>
      </c>
      <c r="Y12">
        <v>89.9</v>
      </c>
      <c r="Z12">
        <v>89</v>
      </c>
      <c r="AA12">
        <v>90</v>
      </c>
      <c r="AB12">
        <v>24.8</v>
      </c>
      <c r="AC12">
        <v>39.9</v>
      </c>
      <c r="AD12">
        <v>39.9</v>
      </c>
      <c r="AE12">
        <v>95.5</v>
      </c>
      <c r="AF12">
        <v>30.2</v>
      </c>
      <c r="AG12">
        <v>998.9</v>
      </c>
      <c r="AH12">
        <v>0.74633000000000005</v>
      </c>
      <c r="AI12">
        <v>89.9</v>
      </c>
      <c r="AJ12">
        <v>1.5</v>
      </c>
      <c r="AK12">
        <v>8.0699999999999999E-4</v>
      </c>
      <c r="AL12">
        <v>84.1</v>
      </c>
      <c r="AM12">
        <v>0.74619999999999997</v>
      </c>
      <c r="AN12">
        <v>10.831</v>
      </c>
      <c r="AO12">
        <v>-1.2700000000000001E-3</v>
      </c>
      <c r="AP12">
        <v>98.5</v>
      </c>
      <c r="AQ12">
        <v>103.1</v>
      </c>
    </row>
    <row r="13" spans="1:43">
      <c r="A13">
        <v>12</v>
      </c>
      <c r="B13">
        <v>282911</v>
      </c>
      <c r="C13" t="s">
        <v>80</v>
      </c>
      <c r="D13">
        <v>0</v>
      </c>
      <c r="E13" t="s">
        <v>81</v>
      </c>
      <c r="F13" t="s">
        <v>419</v>
      </c>
      <c r="G13">
        <v>365188.337</v>
      </c>
      <c r="H13" t="s">
        <v>94</v>
      </c>
      <c r="I13" t="s">
        <v>420</v>
      </c>
      <c r="J13" t="s">
        <v>94</v>
      </c>
      <c r="K13" s="14">
        <v>41838.652060185188</v>
      </c>
      <c r="L13">
        <v>1799</v>
      </c>
      <c r="M13">
        <v>64.3</v>
      </c>
      <c r="N13">
        <v>117.02</v>
      </c>
      <c r="O13">
        <v>597.1</v>
      </c>
      <c r="P13">
        <v>374.1</v>
      </c>
      <c r="Q13">
        <v>524.20000000000005</v>
      </c>
      <c r="R13">
        <v>2</v>
      </c>
      <c r="S13">
        <v>150.1</v>
      </c>
      <c r="T13">
        <v>99.8</v>
      </c>
      <c r="U13">
        <v>5.5</v>
      </c>
      <c r="V13">
        <v>20.5</v>
      </c>
      <c r="W13">
        <v>4.49</v>
      </c>
      <c r="X13">
        <v>96</v>
      </c>
      <c r="Y13">
        <v>90</v>
      </c>
      <c r="Z13">
        <v>89</v>
      </c>
      <c r="AA13">
        <v>89.9</v>
      </c>
      <c r="AB13">
        <v>24.9</v>
      </c>
      <c r="AC13">
        <v>39.9</v>
      </c>
      <c r="AD13">
        <v>39.799999999999997</v>
      </c>
      <c r="AE13">
        <v>95.4</v>
      </c>
      <c r="AF13">
        <v>30.3</v>
      </c>
      <c r="AG13">
        <v>998.9</v>
      </c>
      <c r="AH13">
        <v>0.74670000000000003</v>
      </c>
      <c r="AI13">
        <v>89.9</v>
      </c>
      <c r="AJ13">
        <v>1.4950000000000001</v>
      </c>
      <c r="AK13">
        <v>8.0599999999999997E-4</v>
      </c>
      <c r="AL13">
        <v>83.9</v>
      </c>
      <c r="AM13">
        <v>0.74660000000000004</v>
      </c>
      <c r="AN13">
        <v>10.775</v>
      </c>
      <c r="AO13">
        <v>-1.2700000000000001E-3</v>
      </c>
      <c r="AP13">
        <v>98.5</v>
      </c>
      <c r="AQ13">
        <v>103</v>
      </c>
    </row>
    <row r="14" spans="1:43">
      <c r="A14">
        <v>13</v>
      </c>
      <c r="B14">
        <v>286523</v>
      </c>
      <c r="C14" t="s">
        <v>80</v>
      </c>
      <c r="D14">
        <v>0</v>
      </c>
      <c r="E14" t="s">
        <v>81</v>
      </c>
      <c r="F14" t="s">
        <v>421</v>
      </c>
      <c r="G14">
        <v>365548.337</v>
      </c>
      <c r="H14" t="s">
        <v>95</v>
      </c>
      <c r="I14" t="s">
        <v>422</v>
      </c>
      <c r="J14" t="s">
        <v>95</v>
      </c>
      <c r="K14" s="14">
        <v>41838.656226851854</v>
      </c>
      <c r="L14">
        <v>1800</v>
      </c>
      <c r="M14">
        <v>63.7</v>
      </c>
      <c r="N14">
        <v>114.58</v>
      </c>
      <c r="O14">
        <v>583.9</v>
      </c>
      <c r="P14">
        <v>373.4</v>
      </c>
      <c r="Q14">
        <v>523.29999999999995</v>
      </c>
      <c r="R14">
        <v>2</v>
      </c>
      <c r="S14">
        <v>149.9</v>
      </c>
      <c r="T14">
        <v>99.9</v>
      </c>
      <c r="U14">
        <v>5.5</v>
      </c>
      <c r="V14">
        <v>20.6</v>
      </c>
      <c r="W14">
        <v>4.4400000000000004</v>
      </c>
      <c r="X14">
        <v>96</v>
      </c>
      <c r="Y14">
        <v>90.1</v>
      </c>
      <c r="Z14">
        <v>89.2</v>
      </c>
      <c r="AA14">
        <v>90</v>
      </c>
      <c r="AB14">
        <v>25</v>
      </c>
      <c r="AC14">
        <v>40.1</v>
      </c>
      <c r="AD14">
        <v>40</v>
      </c>
      <c r="AE14">
        <v>95.5</v>
      </c>
      <c r="AF14">
        <v>31.3</v>
      </c>
      <c r="AG14">
        <v>998.9</v>
      </c>
      <c r="AH14">
        <v>0.74602000000000002</v>
      </c>
      <c r="AI14">
        <v>90.1</v>
      </c>
      <c r="AJ14">
        <v>1.4950000000000001</v>
      </c>
      <c r="AK14">
        <v>8.0400000000000003E-4</v>
      </c>
      <c r="AL14">
        <v>83.9</v>
      </c>
      <c r="AM14">
        <v>0.74609999999999999</v>
      </c>
      <c r="AN14">
        <v>10.842000000000001</v>
      </c>
      <c r="AO14">
        <v>-1.2700000000000001E-3</v>
      </c>
      <c r="AP14">
        <v>98.5</v>
      </c>
      <c r="AQ14">
        <v>102.9</v>
      </c>
    </row>
    <row r="15" spans="1:43">
      <c r="A15">
        <v>14</v>
      </c>
      <c r="B15">
        <v>290135</v>
      </c>
      <c r="C15" t="s">
        <v>80</v>
      </c>
      <c r="D15">
        <v>0</v>
      </c>
      <c r="E15" t="s">
        <v>81</v>
      </c>
      <c r="F15" t="s">
        <v>423</v>
      </c>
      <c r="G15">
        <v>365908.337</v>
      </c>
      <c r="H15" t="s">
        <v>96</v>
      </c>
      <c r="I15" t="s">
        <v>424</v>
      </c>
      <c r="J15" t="s">
        <v>96</v>
      </c>
      <c r="K15" s="14">
        <v>41838.660393518519</v>
      </c>
      <c r="L15">
        <v>1800</v>
      </c>
      <c r="M15">
        <v>62.5</v>
      </c>
      <c r="N15">
        <v>113.32</v>
      </c>
      <c r="O15">
        <v>585.70000000000005</v>
      </c>
      <c r="P15">
        <v>373.1</v>
      </c>
      <c r="Q15">
        <v>523.20000000000005</v>
      </c>
      <c r="R15">
        <v>2.1</v>
      </c>
      <c r="S15">
        <v>150</v>
      </c>
      <c r="T15">
        <v>99.9</v>
      </c>
      <c r="U15">
        <v>5.5</v>
      </c>
      <c r="V15">
        <v>20.7</v>
      </c>
      <c r="W15">
        <v>4.38</v>
      </c>
      <c r="X15">
        <v>96</v>
      </c>
      <c r="Y15">
        <v>90</v>
      </c>
      <c r="Z15">
        <v>89</v>
      </c>
      <c r="AA15">
        <v>90</v>
      </c>
      <c r="AB15">
        <v>24.8</v>
      </c>
      <c r="AC15">
        <v>40</v>
      </c>
      <c r="AD15">
        <v>40.1</v>
      </c>
      <c r="AE15">
        <v>95.5</v>
      </c>
      <c r="AF15">
        <v>30.9</v>
      </c>
      <c r="AG15">
        <v>998.9</v>
      </c>
      <c r="AH15">
        <v>0.74541000000000002</v>
      </c>
      <c r="AI15">
        <v>90</v>
      </c>
      <c r="AJ15">
        <v>1.504</v>
      </c>
      <c r="AK15">
        <v>8.0699999999999999E-4</v>
      </c>
      <c r="AL15">
        <v>84.1</v>
      </c>
      <c r="AM15">
        <v>0.74550000000000005</v>
      </c>
      <c r="AN15">
        <v>10.939</v>
      </c>
      <c r="AO15">
        <v>-1.2700000000000001E-3</v>
      </c>
      <c r="AP15">
        <v>98.5</v>
      </c>
      <c r="AQ15">
        <v>102.9</v>
      </c>
    </row>
    <row r="16" spans="1:43">
      <c r="A16">
        <v>15</v>
      </c>
      <c r="B16">
        <v>293747</v>
      </c>
      <c r="C16" t="s">
        <v>80</v>
      </c>
      <c r="D16">
        <v>0</v>
      </c>
      <c r="E16" t="s">
        <v>81</v>
      </c>
      <c r="F16" t="s">
        <v>425</v>
      </c>
      <c r="G16">
        <v>366268.337</v>
      </c>
      <c r="H16" t="s">
        <v>97</v>
      </c>
      <c r="I16" t="s">
        <v>426</v>
      </c>
      <c r="J16" t="s">
        <v>97</v>
      </c>
      <c r="K16" s="14">
        <v>41838.664560185185</v>
      </c>
      <c r="L16">
        <v>1800</v>
      </c>
      <c r="M16">
        <v>63.4</v>
      </c>
      <c r="N16">
        <v>114.67</v>
      </c>
      <c r="O16">
        <v>592.20000000000005</v>
      </c>
      <c r="P16">
        <v>373</v>
      </c>
      <c r="Q16">
        <v>523</v>
      </c>
      <c r="R16">
        <v>2.1</v>
      </c>
      <c r="S16">
        <v>150</v>
      </c>
      <c r="T16">
        <v>99.9</v>
      </c>
      <c r="U16">
        <v>5.5</v>
      </c>
      <c r="V16">
        <v>20.5</v>
      </c>
      <c r="W16">
        <v>4.4000000000000004</v>
      </c>
      <c r="X16">
        <v>96</v>
      </c>
      <c r="Y16">
        <v>90</v>
      </c>
      <c r="Z16">
        <v>89.1</v>
      </c>
      <c r="AA16">
        <v>90.1</v>
      </c>
      <c r="AB16">
        <v>25.2</v>
      </c>
      <c r="AC16">
        <v>40</v>
      </c>
      <c r="AD16">
        <v>40.1</v>
      </c>
      <c r="AE16">
        <v>95.5</v>
      </c>
      <c r="AF16">
        <v>30.7</v>
      </c>
      <c r="AG16">
        <v>998.9</v>
      </c>
      <c r="AH16">
        <v>0.74578</v>
      </c>
      <c r="AI16">
        <v>90</v>
      </c>
      <c r="AJ16">
        <v>1.5069999999999999</v>
      </c>
      <c r="AK16">
        <v>8.0800000000000002E-4</v>
      </c>
      <c r="AL16">
        <v>84.2</v>
      </c>
      <c r="AM16">
        <v>0.74580000000000002</v>
      </c>
      <c r="AN16">
        <v>10.891</v>
      </c>
      <c r="AO16">
        <v>-1.2700000000000001E-3</v>
      </c>
      <c r="AP16">
        <v>98.5</v>
      </c>
      <c r="AQ16">
        <v>102.9</v>
      </c>
    </row>
    <row r="17" spans="1:43">
      <c r="A17">
        <v>16</v>
      </c>
      <c r="B17">
        <v>297359</v>
      </c>
      <c r="C17" t="s">
        <v>80</v>
      </c>
      <c r="D17">
        <v>0</v>
      </c>
      <c r="E17" t="s">
        <v>81</v>
      </c>
      <c r="F17" t="s">
        <v>427</v>
      </c>
      <c r="G17">
        <v>366628.337</v>
      </c>
      <c r="H17" t="s">
        <v>98</v>
      </c>
      <c r="I17" t="s">
        <v>428</v>
      </c>
      <c r="J17" t="s">
        <v>98</v>
      </c>
      <c r="K17" s="14">
        <v>41838.668726851851</v>
      </c>
      <c r="L17">
        <v>1800</v>
      </c>
      <c r="M17">
        <v>62.7</v>
      </c>
      <c r="N17">
        <v>114.55</v>
      </c>
      <c r="O17">
        <v>596.79999999999995</v>
      </c>
      <c r="P17">
        <v>372.8</v>
      </c>
      <c r="Q17">
        <v>522.6</v>
      </c>
      <c r="R17">
        <v>2.1</v>
      </c>
      <c r="S17">
        <v>149.80000000000001</v>
      </c>
      <c r="T17">
        <v>100.1</v>
      </c>
      <c r="U17">
        <v>5.5</v>
      </c>
      <c r="V17">
        <v>20.7</v>
      </c>
      <c r="W17">
        <v>4.3499999999999996</v>
      </c>
      <c r="X17">
        <v>96</v>
      </c>
      <c r="Y17">
        <v>89.9</v>
      </c>
      <c r="Z17">
        <v>89</v>
      </c>
      <c r="AA17">
        <v>90</v>
      </c>
      <c r="AB17">
        <v>24.8</v>
      </c>
      <c r="AC17">
        <v>39.9</v>
      </c>
      <c r="AD17">
        <v>40</v>
      </c>
      <c r="AE17">
        <v>95.5</v>
      </c>
      <c r="AF17">
        <v>30.8</v>
      </c>
      <c r="AG17">
        <v>998.9</v>
      </c>
      <c r="AH17">
        <v>0.74541000000000002</v>
      </c>
      <c r="AI17">
        <v>90</v>
      </c>
      <c r="AJ17">
        <v>1.498</v>
      </c>
      <c r="AK17">
        <v>8.0599999999999997E-4</v>
      </c>
      <c r="AL17">
        <v>84</v>
      </c>
      <c r="AM17">
        <v>0.74539999999999995</v>
      </c>
      <c r="AN17">
        <v>10.946999999999999</v>
      </c>
      <c r="AO17">
        <v>-1.2700000000000001E-3</v>
      </c>
      <c r="AP17">
        <v>98.4</v>
      </c>
      <c r="AQ17">
        <v>102.8</v>
      </c>
    </row>
    <row r="18" spans="1:43">
      <c r="A18">
        <v>17</v>
      </c>
      <c r="B18">
        <v>300971</v>
      </c>
      <c r="C18" t="s">
        <v>80</v>
      </c>
      <c r="D18">
        <v>0</v>
      </c>
      <c r="E18" t="s">
        <v>81</v>
      </c>
      <c r="F18" t="s">
        <v>429</v>
      </c>
      <c r="G18">
        <v>366988.337</v>
      </c>
      <c r="H18" t="s">
        <v>99</v>
      </c>
      <c r="I18" t="s">
        <v>430</v>
      </c>
      <c r="J18" t="s">
        <v>99</v>
      </c>
      <c r="K18" s="14">
        <v>41838.672893518517</v>
      </c>
      <c r="L18">
        <v>1800</v>
      </c>
      <c r="M18">
        <v>63.6</v>
      </c>
      <c r="N18">
        <v>114.53</v>
      </c>
      <c r="O18">
        <v>592.70000000000005</v>
      </c>
      <c r="P18">
        <v>373.2</v>
      </c>
      <c r="Q18">
        <v>523</v>
      </c>
      <c r="R18">
        <v>2.1</v>
      </c>
      <c r="S18">
        <v>149.80000000000001</v>
      </c>
      <c r="T18">
        <v>99.7</v>
      </c>
      <c r="U18">
        <v>5.5</v>
      </c>
      <c r="V18">
        <v>20.7</v>
      </c>
      <c r="W18">
        <v>4.42</v>
      </c>
      <c r="X18">
        <v>96</v>
      </c>
      <c r="Y18">
        <v>90</v>
      </c>
      <c r="Z18">
        <v>89.1</v>
      </c>
      <c r="AA18">
        <v>90</v>
      </c>
      <c r="AB18">
        <v>24.8</v>
      </c>
      <c r="AC18">
        <v>40</v>
      </c>
      <c r="AD18">
        <v>40</v>
      </c>
      <c r="AE18">
        <v>95.5</v>
      </c>
      <c r="AF18">
        <v>31.1</v>
      </c>
      <c r="AG18">
        <v>998.9</v>
      </c>
      <c r="AH18">
        <v>0.74492000000000003</v>
      </c>
      <c r="AI18">
        <v>90.1</v>
      </c>
      <c r="AJ18">
        <v>1.502</v>
      </c>
      <c r="AK18">
        <v>8.0599999999999997E-4</v>
      </c>
      <c r="AL18">
        <v>84</v>
      </c>
      <c r="AM18">
        <v>0.745</v>
      </c>
      <c r="AN18">
        <v>11.01</v>
      </c>
      <c r="AO18">
        <v>-1.2700000000000001E-3</v>
      </c>
      <c r="AP18">
        <v>98.4</v>
      </c>
      <c r="AQ18">
        <v>102.8</v>
      </c>
    </row>
    <row r="19" spans="1:43">
      <c r="A19">
        <v>18</v>
      </c>
      <c r="B19">
        <v>304583</v>
      </c>
      <c r="C19" t="s">
        <v>80</v>
      </c>
      <c r="D19">
        <v>0</v>
      </c>
      <c r="E19" t="s">
        <v>81</v>
      </c>
      <c r="F19" t="s">
        <v>431</v>
      </c>
      <c r="G19">
        <v>367348.337</v>
      </c>
      <c r="H19" t="s">
        <v>100</v>
      </c>
      <c r="I19" t="s">
        <v>432</v>
      </c>
      <c r="J19" t="s">
        <v>100</v>
      </c>
      <c r="K19" s="14">
        <v>41838.677060185182</v>
      </c>
      <c r="L19">
        <v>1800</v>
      </c>
      <c r="M19">
        <v>64.099999999999994</v>
      </c>
      <c r="N19">
        <v>115.07</v>
      </c>
      <c r="O19">
        <v>591.9</v>
      </c>
      <c r="P19">
        <v>372.9</v>
      </c>
      <c r="Q19">
        <v>522.70000000000005</v>
      </c>
      <c r="R19">
        <v>2.1</v>
      </c>
      <c r="S19">
        <v>149.80000000000001</v>
      </c>
      <c r="T19">
        <v>99.7</v>
      </c>
      <c r="U19">
        <v>5.5</v>
      </c>
      <c r="V19">
        <v>20.3</v>
      </c>
      <c r="W19">
        <v>4.47</v>
      </c>
      <c r="X19">
        <v>96</v>
      </c>
      <c r="Y19">
        <v>90</v>
      </c>
      <c r="Z19">
        <v>89</v>
      </c>
      <c r="AA19">
        <v>90</v>
      </c>
      <c r="AB19">
        <v>25.2</v>
      </c>
      <c r="AC19">
        <v>40</v>
      </c>
      <c r="AD19">
        <v>39.9</v>
      </c>
      <c r="AE19">
        <v>95.4</v>
      </c>
      <c r="AF19">
        <v>30.8</v>
      </c>
      <c r="AG19">
        <v>998.9</v>
      </c>
      <c r="AH19">
        <v>0.74443000000000004</v>
      </c>
      <c r="AI19">
        <v>90</v>
      </c>
      <c r="AJ19">
        <v>1.496</v>
      </c>
      <c r="AK19">
        <v>8.0599999999999997E-4</v>
      </c>
      <c r="AL19">
        <v>84</v>
      </c>
      <c r="AM19">
        <v>0.74439999999999995</v>
      </c>
      <c r="AN19">
        <v>11.090999999999999</v>
      </c>
      <c r="AO19">
        <v>-1.2700000000000001E-3</v>
      </c>
      <c r="AP19">
        <v>98.5</v>
      </c>
      <c r="AQ19">
        <v>103</v>
      </c>
    </row>
    <row r="20" spans="1:43">
      <c r="A20">
        <v>19</v>
      </c>
      <c r="B20">
        <v>308195</v>
      </c>
      <c r="C20" t="s">
        <v>80</v>
      </c>
      <c r="D20">
        <v>0</v>
      </c>
      <c r="E20" t="s">
        <v>81</v>
      </c>
      <c r="F20" t="s">
        <v>433</v>
      </c>
      <c r="G20">
        <v>367708.337</v>
      </c>
      <c r="H20" t="s">
        <v>101</v>
      </c>
      <c r="I20" t="s">
        <v>434</v>
      </c>
      <c r="J20" t="s">
        <v>101</v>
      </c>
      <c r="K20" s="14">
        <v>41838.681226851855</v>
      </c>
      <c r="L20">
        <v>1800</v>
      </c>
      <c r="M20">
        <v>62.8</v>
      </c>
      <c r="N20">
        <v>116.89</v>
      </c>
      <c r="O20">
        <v>595.6</v>
      </c>
      <c r="P20">
        <v>372.3</v>
      </c>
      <c r="Q20">
        <v>522</v>
      </c>
      <c r="R20">
        <v>2</v>
      </c>
      <c r="S20">
        <v>149.69999999999999</v>
      </c>
      <c r="T20">
        <v>100.1</v>
      </c>
      <c r="U20">
        <v>5.6</v>
      </c>
      <c r="V20">
        <v>20.6</v>
      </c>
      <c r="W20">
        <v>4.17</v>
      </c>
      <c r="X20">
        <v>96</v>
      </c>
      <c r="Y20">
        <v>89.7</v>
      </c>
      <c r="Z20">
        <v>88.8</v>
      </c>
      <c r="AA20">
        <v>89.9</v>
      </c>
      <c r="AB20">
        <v>24.8</v>
      </c>
      <c r="AC20">
        <v>40.1</v>
      </c>
      <c r="AD20">
        <v>39.700000000000003</v>
      </c>
      <c r="AE20">
        <v>95.5</v>
      </c>
      <c r="AF20">
        <v>30.7</v>
      </c>
      <c r="AG20">
        <v>998.9</v>
      </c>
      <c r="AH20">
        <v>0.74461999999999995</v>
      </c>
      <c r="AI20">
        <v>90.1</v>
      </c>
      <c r="AJ20">
        <v>1.5029999999999999</v>
      </c>
      <c r="AK20">
        <v>8.0500000000000005E-4</v>
      </c>
      <c r="AL20">
        <v>83.9</v>
      </c>
      <c r="AM20">
        <v>0.74470000000000003</v>
      </c>
      <c r="AN20">
        <v>11.055</v>
      </c>
      <c r="AO20">
        <v>-1.2700000000000001E-3</v>
      </c>
      <c r="AP20">
        <v>98.5</v>
      </c>
      <c r="AQ20">
        <v>102.7</v>
      </c>
    </row>
    <row r="21" spans="1:43">
      <c r="A21">
        <v>20</v>
      </c>
      <c r="B21">
        <v>311807</v>
      </c>
      <c r="C21" t="s">
        <v>80</v>
      </c>
      <c r="D21">
        <v>0</v>
      </c>
      <c r="E21" t="s">
        <v>81</v>
      </c>
      <c r="F21" t="s">
        <v>435</v>
      </c>
      <c r="G21">
        <v>368068.337</v>
      </c>
      <c r="H21" t="s">
        <v>102</v>
      </c>
      <c r="I21" t="s">
        <v>436</v>
      </c>
      <c r="J21" t="s">
        <v>102</v>
      </c>
      <c r="K21" s="14">
        <v>41838.685393518521</v>
      </c>
      <c r="L21">
        <v>1800</v>
      </c>
      <c r="M21">
        <v>64.400000000000006</v>
      </c>
      <c r="N21">
        <v>114.68</v>
      </c>
      <c r="O21">
        <v>596.20000000000005</v>
      </c>
      <c r="P21">
        <v>372.4</v>
      </c>
      <c r="Q21">
        <v>522.20000000000005</v>
      </c>
      <c r="R21">
        <v>1.9</v>
      </c>
      <c r="S21">
        <v>149.80000000000001</v>
      </c>
      <c r="T21">
        <v>99.9</v>
      </c>
      <c r="U21">
        <v>5.5</v>
      </c>
      <c r="V21">
        <v>20.3</v>
      </c>
      <c r="W21">
        <v>4.51</v>
      </c>
      <c r="X21">
        <v>96</v>
      </c>
      <c r="Y21">
        <v>90.2</v>
      </c>
      <c r="Z21">
        <v>89.3</v>
      </c>
      <c r="AA21">
        <v>90</v>
      </c>
      <c r="AB21">
        <v>25.1</v>
      </c>
      <c r="AC21">
        <v>40</v>
      </c>
      <c r="AD21">
        <v>39.799999999999997</v>
      </c>
      <c r="AE21">
        <v>95.5</v>
      </c>
      <c r="AF21">
        <v>30.5</v>
      </c>
      <c r="AG21">
        <v>998.9</v>
      </c>
      <c r="AH21">
        <v>0.74412999999999996</v>
      </c>
      <c r="AI21">
        <v>90.1</v>
      </c>
      <c r="AJ21">
        <v>1.5029999999999999</v>
      </c>
      <c r="AK21">
        <v>8.0599999999999997E-4</v>
      </c>
      <c r="AL21">
        <v>84.1</v>
      </c>
      <c r="AM21">
        <v>0.74429999999999996</v>
      </c>
      <c r="AN21">
        <v>11.118</v>
      </c>
      <c r="AO21">
        <v>-1.2700000000000001E-3</v>
      </c>
      <c r="AP21">
        <v>98.5</v>
      </c>
      <c r="AQ21">
        <v>103</v>
      </c>
    </row>
    <row r="22" spans="1:43">
      <c r="A22">
        <v>21</v>
      </c>
      <c r="B22">
        <v>315419</v>
      </c>
      <c r="C22" t="s">
        <v>80</v>
      </c>
      <c r="D22">
        <v>0</v>
      </c>
      <c r="E22" t="s">
        <v>81</v>
      </c>
      <c r="F22" t="s">
        <v>437</v>
      </c>
      <c r="G22">
        <v>368428.337</v>
      </c>
      <c r="H22" t="s">
        <v>103</v>
      </c>
      <c r="I22" t="s">
        <v>438</v>
      </c>
      <c r="J22" t="s">
        <v>103</v>
      </c>
      <c r="K22" s="14">
        <v>41838.689560185187</v>
      </c>
      <c r="L22">
        <v>1800</v>
      </c>
      <c r="M22">
        <v>65.2</v>
      </c>
      <c r="N22">
        <v>114.36</v>
      </c>
      <c r="O22">
        <v>594.6</v>
      </c>
      <c r="P22">
        <v>372.9</v>
      </c>
      <c r="Q22">
        <v>522.4</v>
      </c>
      <c r="R22">
        <v>1.9</v>
      </c>
      <c r="S22">
        <v>149.6</v>
      </c>
      <c r="T22">
        <v>100</v>
      </c>
      <c r="U22">
        <v>5.5</v>
      </c>
      <c r="V22">
        <v>20.6</v>
      </c>
      <c r="W22">
        <v>4.63</v>
      </c>
      <c r="X22">
        <v>96</v>
      </c>
      <c r="Y22">
        <v>90</v>
      </c>
      <c r="Z22">
        <v>89.1</v>
      </c>
      <c r="AA22">
        <v>90</v>
      </c>
      <c r="AB22">
        <v>25.3</v>
      </c>
      <c r="AC22">
        <v>40.1</v>
      </c>
      <c r="AD22">
        <v>40.4</v>
      </c>
      <c r="AE22">
        <v>95.4</v>
      </c>
      <c r="AF22">
        <v>30.8</v>
      </c>
      <c r="AG22">
        <v>998.9</v>
      </c>
      <c r="AH22">
        <v>0.74387999999999999</v>
      </c>
      <c r="AI22">
        <v>90</v>
      </c>
      <c r="AJ22">
        <v>1.5029999999999999</v>
      </c>
      <c r="AK22">
        <v>8.0800000000000002E-4</v>
      </c>
      <c r="AL22">
        <v>84.2</v>
      </c>
      <c r="AM22">
        <v>0.74390000000000001</v>
      </c>
      <c r="AN22">
        <v>11.176</v>
      </c>
      <c r="AO22">
        <v>-1.2700000000000001E-3</v>
      </c>
      <c r="AP22">
        <v>98.5</v>
      </c>
      <c r="AQ22">
        <v>103.1</v>
      </c>
    </row>
    <row r="23" spans="1:43">
      <c r="A23">
        <v>22</v>
      </c>
      <c r="B23">
        <v>319031</v>
      </c>
      <c r="C23" t="s">
        <v>80</v>
      </c>
      <c r="D23">
        <v>0</v>
      </c>
      <c r="E23" t="s">
        <v>81</v>
      </c>
      <c r="F23" t="s">
        <v>439</v>
      </c>
      <c r="G23">
        <v>368788.337</v>
      </c>
      <c r="H23" t="s">
        <v>104</v>
      </c>
      <c r="I23" t="s">
        <v>440</v>
      </c>
      <c r="J23" t="s">
        <v>104</v>
      </c>
      <c r="K23" s="14">
        <v>41838.693726851852</v>
      </c>
      <c r="L23">
        <v>1800</v>
      </c>
      <c r="M23">
        <v>64.7</v>
      </c>
      <c r="N23">
        <v>114.49</v>
      </c>
      <c r="O23">
        <v>595.5</v>
      </c>
      <c r="P23">
        <v>372.6</v>
      </c>
      <c r="Q23">
        <v>522.1</v>
      </c>
      <c r="R23">
        <v>1.9</v>
      </c>
      <c r="S23">
        <v>149.5</v>
      </c>
      <c r="T23">
        <v>99.9</v>
      </c>
      <c r="U23">
        <v>5.5</v>
      </c>
      <c r="V23">
        <v>20.8</v>
      </c>
      <c r="W23">
        <v>4.5999999999999996</v>
      </c>
      <c r="X23">
        <v>96</v>
      </c>
      <c r="Y23">
        <v>90</v>
      </c>
      <c r="Z23">
        <v>89.1</v>
      </c>
      <c r="AA23">
        <v>90</v>
      </c>
      <c r="AB23">
        <v>24.8</v>
      </c>
      <c r="AC23">
        <v>39.9</v>
      </c>
      <c r="AD23">
        <v>40.299999999999997</v>
      </c>
      <c r="AE23">
        <v>95.5</v>
      </c>
      <c r="AF23">
        <v>30.6</v>
      </c>
      <c r="AG23">
        <v>998.9</v>
      </c>
      <c r="AH23">
        <v>0.74295999999999995</v>
      </c>
      <c r="AI23">
        <v>90.1</v>
      </c>
      <c r="AJ23">
        <v>1.506</v>
      </c>
      <c r="AK23">
        <v>8.0699999999999999E-4</v>
      </c>
      <c r="AL23">
        <v>84.1</v>
      </c>
      <c r="AM23">
        <v>0.74309999999999998</v>
      </c>
      <c r="AN23">
        <v>11.301</v>
      </c>
      <c r="AO23">
        <v>-1.2700000000000001E-3</v>
      </c>
      <c r="AP23">
        <v>98.4</v>
      </c>
      <c r="AQ23">
        <v>103.1</v>
      </c>
    </row>
    <row r="24" spans="1:43">
      <c r="A24">
        <v>23</v>
      </c>
      <c r="B24">
        <v>322643</v>
      </c>
      <c r="C24" t="s">
        <v>80</v>
      </c>
      <c r="D24">
        <v>0</v>
      </c>
      <c r="E24" t="s">
        <v>81</v>
      </c>
      <c r="F24" t="s">
        <v>441</v>
      </c>
      <c r="G24">
        <v>369148.337</v>
      </c>
      <c r="H24" t="s">
        <v>105</v>
      </c>
      <c r="I24" t="s">
        <v>442</v>
      </c>
      <c r="J24" t="s">
        <v>105</v>
      </c>
      <c r="K24" s="14">
        <v>41838.697893518518</v>
      </c>
      <c r="L24">
        <v>1800</v>
      </c>
      <c r="M24">
        <v>61.9</v>
      </c>
      <c r="N24">
        <v>117.06</v>
      </c>
      <c r="O24">
        <v>595.5</v>
      </c>
      <c r="P24">
        <v>372.5</v>
      </c>
      <c r="Q24">
        <v>522.29999999999995</v>
      </c>
      <c r="R24">
        <v>1.9</v>
      </c>
      <c r="S24">
        <v>149.69999999999999</v>
      </c>
      <c r="T24">
        <v>100</v>
      </c>
      <c r="U24">
        <v>5.5</v>
      </c>
      <c r="V24">
        <v>20.399999999999999</v>
      </c>
      <c r="W24">
        <v>4.45</v>
      </c>
      <c r="X24">
        <v>96</v>
      </c>
      <c r="Y24">
        <v>90</v>
      </c>
      <c r="Z24">
        <v>89.1</v>
      </c>
      <c r="AA24">
        <v>90</v>
      </c>
      <c r="AB24">
        <v>25.3</v>
      </c>
      <c r="AC24">
        <v>39.9</v>
      </c>
      <c r="AD24">
        <v>39.9</v>
      </c>
      <c r="AE24">
        <v>95.5</v>
      </c>
      <c r="AF24">
        <v>30.5</v>
      </c>
      <c r="AG24">
        <v>998.9</v>
      </c>
      <c r="AH24">
        <v>0.74345000000000006</v>
      </c>
      <c r="AI24">
        <v>90.1</v>
      </c>
      <c r="AJ24">
        <v>1.5</v>
      </c>
      <c r="AK24">
        <v>8.0599999999999997E-4</v>
      </c>
      <c r="AL24">
        <v>84</v>
      </c>
      <c r="AM24">
        <v>0.74350000000000005</v>
      </c>
      <c r="AN24">
        <v>11.231</v>
      </c>
      <c r="AO24">
        <v>-1.2700000000000001E-3</v>
      </c>
      <c r="AP24">
        <v>98.5</v>
      </c>
      <c r="AQ24">
        <v>102.9</v>
      </c>
    </row>
    <row r="25" spans="1:43">
      <c r="A25">
        <v>24</v>
      </c>
      <c r="B25">
        <v>326255</v>
      </c>
      <c r="C25" t="s">
        <v>80</v>
      </c>
      <c r="D25">
        <v>0</v>
      </c>
      <c r="E25" t="s">
        <v>81</v>
      </c>
      <c r="F25" t="s">
        <v>443</v>
      </c>
      <c r="G25">
        <v>369508.337</v>
      </c>
      <c r="H25" t="s">
        <v>106</v>
      </c>
      <c r="I25" t="s">
        <v>444</v>
      </c>
      <c r="J25" t="s">
        <v>106</v>
      </c>
      <c r="K25" s="14">
        <v>41838.702060185184</v>
      </c>
      <c r="L25">
        <v>1800</v>
      </c>
      <c r="M25">
        <v>61.9</v>
      </c>
      <c r="N25">
        <v>114.9</v>
      </c>
      <c r="O25">
        <v>580.1</v>
      </c>
      <c r="P25">
        <v>372.4</v>
      </c>
      <c r="Q25">
        <v>521.9</v>
      </c>
      <c r="R25">
        <v>1.9</v>
      </c>
      <c r="S25">
        <v>149.6</v>
      </c>
      <c r="T25">
        <v>100</v>
      </c>
      <c r="U25">
        <v>5.5</v>
      </c>
      <c r="V25">
        <v>20.7</v>
      </c>
      <c r="W25">
        <v>4.43</v>
      </c>
      <c r="X25">
        <v>96</v>
      </c>
      <c r="Y25">
        <v>90</v>
      </c>
      <c r="Z25">
        <v>89.1</v>
      </c>
      <c r="AA25">
        <v>90</v>
      </c>
      <c r="AB25">
        <v>25</v>
      </c>
      <c r="AC25">
        <v>40</v>
      </c>
      <c r="AD25">
        <v>39.6</v>
      </c>
      <c r="AE25">
        <v>95.5</v>
      </c>
      <c r="AF25">
        <v>29.8</v>
      </c>
      <c r="AG25">
        <v>998.9</v>
      </c>
      <c r="AH25">
        <v>0.74278</v>
      </c>
      <c r="AI25">
        <v>89.9</v>
      </c>
      <c r="AJ25">
        <v>1.4970000000000001</v>
      </c>
      <c r="AK25">
        <v>8.0500000000000005E-4</v>
      </c>
      <c r="AL25">
        <v>83.9</v>
      </c>
      <c r="AM25">
        <v>0.74260000000000004</v>
      </c>
      <c r="AN25">
        <v>11.363</v>
      </c>
      <c r="AO25">
        <v>-1.2700000000000001E-3</v>
      </c>
      <c r="AP25">
        <v>98.4</v>
      </c>
      <c r="AQ25">
        <v>102.9</v>
      </c>
    </row>
    <row r="26" spans="1:43">
      <c r="A26">
        <v>25</v>
      </c>
      <c r="B26">
        <v>329867</v>
      </c>
      <c r="C26" t="s">
        <v>80</v>
      </c>
      <c r="D26">
        <v>0</v>
      </c>
      <c r="E26" t="s">
        <v>81</v>
      </c>
      <c r="F26" t="s">
        <v>445</v>
      </c>
      <c r="G26">
        <v>369868.337</v>
      </c>
      <c r="H26" t="s">
        <v>107</v>
      </c>
      <c r="I26" t="s">
        <v>446</v>
      </c>
      <c r="J26" t="s">
        <v>107</v>
      </c>
      <c r="K26" s="14">
        <v>41838.706226851849</v>
      </c>
      <c r="L26">
        <v>1800</v>
      </c>
      <c r="M26">
        <v>62</v>
      </c>
      <c r="N26">
        <v>114.13</v>
      </c>
      <c r="O26">
        <v>595.20000000000005</v>
      </c>
      <c r="P26">
        <v>372.5</v>
      </c>
      <c r="Q26">
        <v>522.20000000000005</v>
      </c>
      <c r="R26">
        <v>1.8</v>
      </c>
      <c r="S26">
        <v>149.69999999999999</v>
      </c>
      <c r="T26">
        <v>100.1</v>
      </c>
      <c r="U26">
        <v>5.5</v>
      </c>
      <c r="V26">
        <v>20.399999999999999</v>
      </c>
      <c r="W26">
        <v>4.6100000000000003</v>
      </c>
      <c r="X26">
        <v>96</v>
      </c>
      <c r="Y26">
        <v>90</v>
      </c>
      <c r="Z26">
        <v>89.1</v>
      </c>
      <c r="AA26">
        <v>90</v>
      </c>
      <c r="AB26">
        <v>25</v>
      </c>
      <c r="AC26">
        <v>40</v>
      </c>
      <c r="AD26">
        <v>39.700000000000003</v>
      </c>
      <c r="AE26">
        <v>95.5</v>
      </c>
      <c r="AF26">
        <v>29.7</v>
      </c>
      <c r="AG26">
        <v>998.9</v>
      </c>
      <c r="AH26">
        <v>0.74283999999999994</v>
      </c>
      <c r="AI26">
        <v>90.1</v>
      </c>
      <c r="AJ26">
        <v>1.498</v>
      </c>
      <c r="AK26">
        <v>8.0599999999999997E-4</v>
      </c>
      <c r="AL26">
        <v>84.1</v>
      </c>
      <c r="AM26">
        <v>0.7429</v>
      </c>
      <c r="AN26">
        <v>11.321999999999999</v>
      </c>
      <c r="AO26">
        <v>-1.2700000000000001E-3</v>
      </c>
      <c r="AP26">
        <v>98.5</v>
      </c>
      <c r="AQ26">
        <v>103.1</v>
      </c>
    </row>
    <row r="27" spans="1:43">
      <c r="A27">
        <v>26</v>
      </c>
      <c r="B27">
        <v>333479</v>
      </c>
      <c r="C27" t="s">
        <v>80</v>
      </c>
      <c r="D27">
        <v>0</v>
      </c>
      <c r="E27" t="s">
        <v>81</v>
      </c>
      <c r="F27" t="s">
        <v>447</v>
      </c>
      <c r="G27">
        <v>370228.337</v>
      </c>
      <c r="H27" t="s">
        <v>108</v>
      </c>
      <c r="I27" t="s">
        <v>448</v>
      </c>
      <c r="J27" t="s">
        <v>108</v>
      </c>
      <c r="K27" s="14">
        <v>41838.710393518515</v>
      </c>
      <c r="L27">
        <v>1800</v>
      </c>
      <c r="M27">
        <v>61.6</v>
      </c>
      <c r="N27">
        <v>112.52</v>
      </c>
      <c r="O27">
        <v>586.1</v>
      </c>
      <c r="P27">
        <v>372.1</v>
      </c>
      <c r="Q27">
        <v>521.6</v>
      </c>
      <c r="R27">
        <v>1.8</v>
      </c>
      <c r="S27">
        <v>149.5</v>
      </c>
      <c r="T27">
        <v>100.1</v>
      </c>
      <c r="U27">
        <v>5.5</v>
      </c>
      <c r="V27">
        <v>20.8</v>
      </c>
      <c r="W27">
        <v>4.6399999999999997</v>
      </c>
      <c r="X27">
        <v>96</v>
      </c>
      <c r="Y27">
        <v>90</v>
      </c>
      <c r="Z27">
        <v>89.1</v>
      </c>
      <c r="AA27">
        <v>90.1</v>
      </c>
      <c r="AB27">
        <v>24.8</v>
      </c>
      <c r="AC27">
        <v>39.9</v>
      </c>
      <c r="AD27">
        <v>40.6</v>
      </c>
      <c r="AE27">
        <v>95.6</v>
      </c>
      <c r="AF27">
        <v>29.6</v>
      </c>
      <c r="AG27">
        <v>998.9</v>
      </c>
      <c r="AH27">
        <v>0.74309000000000003</v>
      </c>
      <c r="AI27">
        <v>90</v>
      </c>
      <c r="AJ27">
        <v>1.502</v>
      </c>
      <c r="AK27">
        <v>8.0599999999999997E-4</v>
      </c>
      <c r="AL27">
        <v>84</v>
      </c>
      <c r="AM27">
        <v>0.74309999999999998</v>
      </c>
      <c r="AN27">
        <v>11.286</v>
      </c>
      <c r="AO27">
        <v>-1.2700000000000001E-3</v>
      </c>
      <c r="AP27">
        <v>98.4</v>
      </c>
      <c r="AQ27">
        <v>103</v>
      </c>
    </row>
    <row r="28" spans="1:43">
      <c r="A28">
        <v>27</v>
      </c>
      <c r="B28">
        <v>337091</v>
      </c>
      <c r="C28" t="s">
        <v>80</v>
      </c>
      <c r="D28">
        <v>0</v>
      </c>
      <c r="E28" t="s">
        <v>81</v>
      </c>
      <c r="F28" t="s">
        <v>449</v>
      </c>
      <c r="G28">
        <v>370588.337</v>
      </c>
      <c r="H28" t="s">
        <v>109</v>
      </c>
      <c r="I28" t="s">
        <v>450</v>
      </c>
      <c r="J28" t="s">
        <v>109</v>
      </c>
      <c r="K28" s="14">
        <v>41838.714560185188</v>
      </c>
      <c r="L28">
        <v>1800</v>
      </c>
      <c r="M28">
        <v>60.8</v>
      </c>
      <c r="N28">
        <v>113.89</v>
      </c>
      <c r="O28">
        <v>593.4</v>
      </c>
      <c r="P28">
        <v>372.1</v>
      </c>
      <c r="Q28">
        <v>521.6</v>
      </c>
      <c r="R28">
        <v>1.8</v>
      </c>
      <c r="S28">
        <v>149.6</v>
      </c>
      <c r="T28">
        <v>100</v>
      </c>
      <c r="U28">
        <v>5.5</v>
      </c>
      <c r="V28">
        <v>20.399999999999999</v>
      </c>
      <c r="W28">
        <v>4.45</v>
      </c>
      <c r="X28">
        <v>96</v>
      </c>
      <c r="Y28">
        <v>90</v>
      </c>
      <c r="Z28">
        <v>89.1</v>
      </c>
      <c r="AA28">
        <v>90</v>
      </c>
      <c r="AB28">
        <v>25</v>
      </c>
      <c r="AC28">
        <v>39.9</v>
      </c>
      <c r="AD28">
        <v>40.4</v>
      </c>
      <c r="AE28">
        <v>95.5</v>
      </c>
      <c r="AF28">
        <v>29.5</v>
      </c>
      <c r="AG28">
        <v>998.9</v>
      </c>
      <c r="AH28">
        <v>0.74241000000000001</v>
      </c>
      <c r="AI28">
        <v>90</v>
      </c>
      <c r="AJ28">
        <v>1.494</v>
      </c>
      <c r="AK28">
        <v>8.0400000000000003E-4</v>
      </c>
      <c r="AL28">
        <v>83.7</v>
      </c>
      <c r="AM28">
        <v>0.74239999999999995</v>
      </c>
      <c r="AN28">
        <v>11.397</v>
      </c>
      <c r="AO28">
        <v>-1.2700000000000001E-3</v>
      </c>
      <c r="AP28">
        <v>98.5</v>
      </c>
      <c r="AQ28">
        <v>102.9</v>
      </c>
    </row>
    <row r="29" spans="1:43">
      <c r="A29">
        <v>28</v>
      </c>
      <c r="B29">
        <v>340703</v>
      </c>
      <c r="C29" t="s">
        <v>80</v>
      </c>
      <c r="D29">
        <v>0</v>
      </c>
      <c r="E29" t="s">
        <v>81</v>
      </c>
      <c r="F29" t="s">
        <v>451</v>
      </c>
      <c r="G29">
        <v>370948.337</v>
      </c>
      <c r="H29" t="s">
        <v>110</v>
      </c>
      <c r="I29" t="s">
        <v>452</v>
      </c>
      <c r="J29" t="s">
        <v>110</v>
      </c>
      <c r="K29" s="14">
        <v>41838.718726851854</v>
      </c>
      <c r="L29">
        <v>1800</v>
      </c>
      <c r="M29">
        <v>62.4</v>
      </c>
      <c r="N29">
        <v>114.69</v>
      </c>
      <c r="O29">
        <v>580.20000000000005</v>
      </c>
      <c r="P29">
        <v>372.7</v>
      </c>
      <c r="Q29">
        <v>522.20000000000005</v>
      </c>
      <c r="R29">
        <v>1.8</v>
      </c>
      <c r="S29">
        <v>149.5</v>
      </c>
      <c r="T29">
        <v>100.1</v>
      </c>
      <c r="U29">
        <v>5.5</v>
      </c>
      <c r="V29">
        <v>20.6</v>
      </c>
      <c r="W29">
        <v>4.7</v>
      </c>
      <c r="X29">
        <v>96</v>
      </c>
      <c r="Y29">
        <v>90</v>
      </c>
      <c r="Z29">
        <v>89.1</v>
      </c>
      <c r="AA29">
        <v>90</v>
      </c>
      <c r="AB29">
        <v>24.9</v>
      </c>
      <c r="AC29">
        <v>40</v>
      </c>
      <c r="AD29">
        <v>39.6</v>
      </c>
      <c r="AE29">
        <v>95.5</v>
      </c>
      <c r="AF29">
        <v>29.3</v>
      </c>
      <c r="AG29">
        <v>998.9</v>
      </c>
      <c r="AH29">
        <v>0.74248000000000003</v>
      </c>
      <c r="AI29">
        <v>89.9</v>
      </c>
      <c r="AJ29">
        <v>1.496</v>
      </c>
      <c r="AK29">
        <v>8.0599999999999997E-4</v>
      </c>
      <c r="AL29">
        <v>83.9</v>
      </c>
      <c r="AM29">
        <v>0.74229999999999996</v>
      </c>
      <c r="AN29">
        <v>11.409000000000001</v>
      </c>
      <c r="AO29">
        <v>-1.2700000000000001E-3</v>
      </c>
      <c r="AP29">
        <v>98.5</v>
      </c>
      <c r="AQ29">
        <v>103.2</v>
      </c>
    </row>
    <row r="30" spans="1:43">
      <c r="A30">
        <v>29</v>
      </c>
      <c r="B30">
        <v>344315</v>
      </c>
      <c r="C30" t="s">
        <v>80</v>
      </c>
      <c r="D30">
        <v>0</v>
      </c>
      <c r="E30" t="s">
        <v>81</v>
      </c>
      <c r="F30" t="s">
        <v>453</v>
      </c>
      <c r="G30">
        <v>371308.337</v>
      </c>
      <c r="H30" t="s">
        <v>111</v>
      </c>
      <c r="I30" t="s">
        <v>454</v>
      </c>
      <c r="J30" t="s">
        <v>111</v>
      </c>
      <c r="K30" s="14">
        <v>41838.722893518519</v>
      </c>
      <c r="L30">
        <v>1800</v>
      </c>
      <c r="M30">
        <v>62.9</v>
      </c>
      <c r="N30">
        <v>116.31</v>
      </c>
      <c r="O30">
        <v>596.79999999999995</v>
      </c>
      <c r="P30">
        <v>372.4</v>
      </c>
      <c r="Q30">
        <v>521.70000000000005</v>
      </c>
      <c r="R30">
        <v>1.8</v>
      </c>
      <c r="S30">
        <v>149.30000000000001</v>
      </c>
      <c r="T30">
        <v>100</v>
      </c>
      <c r="U30">
        <v>5.5</v>
      </c>
      <c r="V30">
        <v>20.3</v>
      </c>
      <c r="W30">
        <v>4.68</v>
      </c>
      <c r="X30">
        <v>96</v>
      </c>
      <c r="Y30">
        <v>90</v>
      </c>
      <c r="Z30">
        <v>89.1</v>
      </c>
      <c r="AA30">
        <v>90</v>
      </c>
      <c r="AB30">
        <v>25.1</v>
      </c>
      <c r="AC30">
        <v>40</v>
      </c>
      <c r="AD30">
        <v>39.700000000000003</v>
      </c>
      <c r="AE30">
        <v>95.5</v>
      </c>
      <c r="AF30">
        <v>30</v>
      </c>
      <c r="AG30">
        <v>998.9</v>
      </c>
      <c r="AH30">
        <v>0.74204999999999999</v>
      </c>
      <c r="AI30">
        <v>90</v>
      </c>
      <c r="AJ30">
        <v>1.498</v>
      </c>
      <c r="AK30">
        <v>8.0599999999999997E-4</v>
      </c>
      <c r="AL30">
        <v>84</v>
      </c>
      <c r="AM30">
        <v>0.74209999999999998</v>
      </c>
      <c r="AN30">
        <v>11.444000000000001</v>
      </c>
      <c r="AO30">
        <v>-1.2700000000000001E-3</v>
      </c>
      <c r="AP30">
        <v>98.5</v>
      </c>
      <c r="AQ30">
        <v>103.2</v>
      </c>
    </row>
    <row r="31" spans="1:43">
      <c r="A31">
        <v>30</v>
      </c>
      <c r="B31">
        <v>347927</v>
      </c>
      <c r="C31" t="s">
        <v>80</v>
      </c>
      <c r="D31">
        <v>0</v>
      </c>
      <c r="E31" t="s">
        <v>81</v>
      </c>
      <c r="F31" t="s">
        <v>455</v>
      </c>
      <c r="G31">
        <v>371668.337</v>
      </c>
      <c r="H31" t="s">
        <v>112</v>
      </c>
      <c r="I31" t="s">
        <v>456</v>
      </c>
      <c r="J31" t="s">
        <v>112</v>
      </c>
      <c r="K31" s="14">
        <v>41838.727060185185</v>
      </c>
      <c r="L31">
        <v>1800</v>
      </c>
      <c r="M31">
        <v>61.7</v>
      </c>
      <c r="N31">
        <v>113.11</v>
      </c>
      <c r="O31">
        <v>580.1</v>
      </c>
      <c r="P31">
        <v>371.9</v>
      </c>
      <c r="Q31">
        <v>521.20000000000005</v>
      </c>
      <c r="R31">
        <v>1.8</v>
      </c>
      <c r="S31">
        <v>149.30000000000001</v>
      </c>
      <c r="T31">
        <v>99.8</v>
      </c>
      <c r="U31">
        <v>5.5</v>
      </c>
      <c r="V31">
        <v>20.5</v>
      </c>
      <c r="W31">
        <v>4.54</v>
      </c>
      <c r="X31">
        <v>96</v>
      </c>
      <c r="Y31">
        <v>90</v>
      </c>
      <c r="Z31">
        <v>89.1</v>
      </c>
      <c r="AA31">
        <v>90.1</v>
      </c>
      <c r="AB31">
        <v>25.1</v>
      </c>
      <c r="AC31">
        <v>40</v>
      </c>
      <c r="AD31">
        <v>40.200000000000003</v>
      </c>
      <c r="AE31">
        <v>95.6</v>
      </c>
      <c r="AF31">
        <v>29.8</v>
      </c>
      <c r="AG31">
        <v>998.9</v>
      </c>
      <c r="AH31">
        <v>0.74211000000000005</v>
      </c>
      <c r="AI31">
        <v>90.2</v>
      </c>
      <c r="AJ31">
        <v>1.4990000000000001</v>
      </c>
      <c r="AK31">
        <v>8.0599999999999997E-4</v>
      </c>
      <c r="AL31">
        <v>84</v>
      </c>
      <c r="AM31">
        <v>0.74229999999999996</v>
      </c>
      <c r="AN31">
        <v>11.41</v>
      </c>
      <c r="AO31">
        <v>-1.2700000000000001E-3</v>
      </c>
      <c r="AP31">
        <v>98.5</v>
      </c>
      <c r="AQ31">
        <v>103</v>
      </c>
    </row>
    <row r="32" spans="1:43">
      <c r="A32">
        <v>31</v>
      </c>
      <c r="B32">
        <v>351539</v>
      </c>
      <c r="C32" t="s">
        <v>80</v>
      </c>
      <c r="D32">
        <v>0</v>
      </c>
      <c r="E32" t="s">
        <v>81</v>
      </c>
      <c r="F32" t="s">
        <v>457</v>
      </c>
      <c r="G32">
        <v>372028.337</v>
      </c>
      <c r="H32" t="s">
        <v>113</v>
      </c>
      <c r="I32" t="s">
        <v>458</v>
      </c>
      <c r="J32" t="s">
        <v>113</v>
      </c>
      <c r="K32" s="14">
        <v>41838.731226851851</v>
      </c>
      <c r="L32">
        <v>1800</v>
      </c>
      <c r="M32">
        <v>61.9</v>
      </c>
      <c r="N32">
        <v>115.38</v>
      </c>
      <c r="O32">
        <v>596.6</v>
      </c>
      <c r="P32">
        <v>372.4</v>
      </c>
      <c r="Q32">
        <v>521.70000000000005</v>
      </c>
      <c r="R32">
        <v>1.8</v>
      </c>
      <c r="S32">
        <v>149.30000000000001</v>
      </c>
      <c r="T32">
        <v>100</v>
      </c>
      <c r="U32">
        <v>5.5</v>
      </c>
      <c r="V32">
        <v>20.5</v>
      </c>
      <c r="W32">
        <v>4.57</v>
      </c>
      <c r="X32">
        <v>96</v>
      </c>
      <c r="Y32">
        <v>89.9</v>
      </c>
      <c r="Z32">
        <v>89</v>
      </c>
      <c r="AA32">
        <v>90</v>
      </c>
      <c r="AB32">
        <v>24.6</v>
      </c>
      <c r="AC32">
        <v>39.9</v>
      </c>
      <c r="AD32">
        <v>40.4</v>
      </c>
      <c r="AE32">
        <v>95.5</v>
      </c>
      <c r="AF32">
        <v>29.6</v>
      </c>
      <c r="AG32">
        <v>998.9</v>
      </c>
      <c r="AH32">
        <v>0.74161999999999995</v>
      </c>
      <c r="AI32">
        <v>89.9</v>
      </c>
      <c r="AJ32">
        <v>1.4950000000000001</v>
      </c>
      <c r="AK32">
        <v>8.0699999999999999E-4</v>
      </c>
      <c r="AL32">
        <v>84.1</v>
      </c>
      <c r="AM32">
        <v>0.74150000000000005</v>
      </c>
      <c r="AN32">
        <v>11.53</v>
      </c>
      <c r="AO32">
        <v>-1.2700000000000001E-3</v>
      </c>
      <c r="AP32">
        <v>98.5</v>
      </c>
      <c r="AQ32">
        <v>103</v>
      </c>
    </row>
    <row r="33" spans="1:43">
      <c r="A33">
        <v>32</v>
      </c>
      <c r="B33">
        <v>355151</v>
      </c>
      <c r="C33" t="s">
        <v>80</v>
      </c>
      <c r="D33">
        <v>0</v>
      </c>
      <c r="E33" t="s">
        <v>81</v>
      </c>
      <c r="F33" t="s">
        <v>459</v>
      </c>
      <c r="G33">
        <v>372388.337</v>
      </c>
      <c r="H33" t="s">
        <v>114</v>
      </c>
      <c r="I33" t="s">
        <v>460</v>
      </c>
      <c r="J33" t="s">
        <v>114</v>
      </c>
      <c r="K33" s="14">
        <v>41838.735393518517</v>
      </c>
      <c r="L33">
        <v>1800</v>
      </c>
      <c r="M33">
        <v>62.4</v>
      </c>
      <c r="N33">
        <v>113.29</v>
      </c>
      <c r="O33">
        <v>594.1</v>
      </c>
      <c r="P33">
        <v>372.3</v>
      </c>
      <c r="Q33">
        <v>521.6</v>
      </c>
      <c r="R33">
        <v>1.8</v>
      </c>
      <c r="S33">
        <v>149.30000000000001</v>
      </c>
      <c r="T33">
        <v>99.9</v>
      </c>
      <c r="U33">
        <v>5.5</v>
      </c>
      <c r="V33">
        <v>20.5</v>
      </c>
      <c r="W33">
        <v>4.6900000000000004</v>
      </c>
      <c r="X33">
        <v>96</v>
      </c>
      <c r="Y33">
        <v>90</v>
      </c>
      <c r="Z33">
        <v>89.1</v>
      </c>
      <c r="AA33">
        <v>89.9</v>
      </c>
      <c r="AB33">
        <v>25</v>
      </c>
      <c r="AC33">
        <v>40</v>
      </c>
      <c r="AD33">
        <v>39.6</v>
      </c>
      <c r="AE33">
        <v>95.4</v>
      </c>
      <c r="AF33">
        <v>30.5</v>
      </c>
      <c r="AG33">
        <v>998.9</v>
      </c>
      <c r="AH33">
        <v>0.74185999999999996</v>
      </c>
      <c r="AI33">
        <v>89.9</v>
      </c>
      <c r="AJ33">
        <v>1.494</v>
      </c>
      <c r="AK33">
        <v>8.0699999999999999E-4</v>
      </c>
      <c r="AL33">
        <v>84.1</v>
      </c>
      <c r="AM33">
        <v>0.74170000000000003</v>
      </c>
      <c r="AN33">
        <v>11.504</v>
      </c>
      <c r="AO33">
        <v>-1.2700000000000001E-3</v>
      </c>
      <c r="AP33">
        <v>98.5</v>
      </c>
      <c r="AQ33">
        <v>103.2</v>
      </c>
    </row>
    <row r="34" spans="1:43">
      <c r="A34">
        <v>33</v>
      </c>
      <c r="B34">
        <v>358763</v>
      </c>
      <c r="C34" t="s">
        <v>80</v>
      </c>
      <c r="D34">
        <v>0</v>
      </c>
      <c r="E34" t="s">
        <v>81</v>
      </c>
      <c r="F34" t="s">
        <v>461</v>
      </c>
      <c r="G34">
        <v>372748.337</v>
      </c>
      <c r="H34" t="s">
        <v>115</v>
      </c>
      <c r="I34" t="s">
        <v>462</v>
      </c>
      <c r="J34" t="s">
        <v>115</v>
      </c>
      <c r="K34" s="14">
        <v>41838.739560185182</v>
      </c>
      <c r="L34">
        <v>1799</v>
      </c>
      <c r="M34">
        <v>62.7</v>
      </c>
      <c r="N34">
        <v>116.07</v>
      </c>
      <c r="O34">
        <v>594.4</v>
      </c>
      <c r="P34">
        <v>372.6</v>
      </c>
      <c r="Q34">
        <v>521.70000000000005</v>
      </c>
      <c r="R34">
        <v>1.8</v>
      </c>
      <c r="S34">
        <v>149.1</v>
      </c>
      <c r="T34">
        <v>100</v>
      </c>
      <c r="U34">
        <v>5.5</v>
      </c>
      <c r="V34">
        <v>20.3</v>
      </c>
      <c r="W34">
        <v>4.79</v>
      </c>
      <c r="X34">
        <v>96</v>
      </c>
      <c r="Y34">
        <v>90</v>
      </c>
      <c r="Z34">
        <v>89.1</v>
      </c>
      <c r="AA34">
        <v>89.8</v>
      </c>
      <c r="AB34">
        <v>25.1</v>
      </c>
      <c r="AC34">
        <v>40</v>
      </c>
      <c r="AD34">
        <v>39.299999999999997</v>
      </c>
      <c r="AE34">
        <v>95.4</v>
      </c>
      <c r="AF34">
        <v>29.7</v>
      </c>
      <c r="AG34">
        <v>998.9</v>
      </c>
      <c r="AH34">
        <v>0.74131000000000002</v>
      </c>
      <c r="AI34">
        <v>89.9</v>
      </c>
      <c r="AJ34">
        <v>1.49</v>
      </c>
      <c r="AK34">
        <v>8.0699999999999999E-4</v>
      </c>
      <c r="AL34">
        <v>84.1</v>
      </c>
      <c r="AM34">
        <v>0.74119999999999997</v>
      </c>
      <c r="AN34">
        <v>11.58</v>
      </c>
      <c r="AO34">
        <v>-1.2700000000000001E-3</v>
      </c>
      <c r="AP34">
        <v>98.5</v>
      </c>
      <c r="AQ34">
        <v>103.3</v>
      </c>
    </row>
    <row r="35" spans="1:43">
      <c r="A35">
        <v>34</v>
      </c>
      <c r="B35">
        <v>362375</v>
      </c>
      <c r="C35" t="s">
        <v>80</v>
      </c>
      <c r="D35">
        <v>0</v>
      </c>
      <c r="E35" t="s">
        <v>81</v>
      </c>
      <c r="F35" t="s">
        <v>463</v>
      </c>
      <c r="G35">
        <v>373108.337</v>
      </c>
      <c r="H35" t="s">
        <v>116</v>
      </c>
      <c r="I35" t="s">
        <v>464</v>
      </c>
      <c r="J35" t="s">
        <v>116</v>
      </c>
      <c r="K35" s="14">
        <v>41838.743726851855</v>
      </c>
      <c r="L35">
        <v>1801</v>
      </c>
      <c r="M35">
        <v>63.4</v>
      </c>
      <c r="N35">
        <v>112.97</v>
      </c>
      <c r="O35">
        <v>594.9</v>
      </c>
      <c r="P35">
        <v>372.4</v>
      </c>
      <c r="Q35">
        <v>521.79999999999995</v>
      </c>
      <c r="R35">
        <v>1.8</v>
      </c>
      <c r="S35">
        <v>149.4</v>
      </c>
      <c r="T35">
        <v>99.7</v>
      </c>
      <c r="U35">
        <v>5.6</v>
      </c>
      <c r="V35">
        <v>20.6</v>
      </c>
      <c r="W35">
        <v>4.63</v>
      </c>
      <c r="X35">
        <v>96</v>
      </c>
      <c r="Y35">
        <v>90</v>
      </c>
      <c r="Z35">
        <v>89.1</v>
      </c>
      <c r="AA35">
        <v>89.9</v>
      </c>
      <c r="AB35">
        <v>24.7</v>
      </c>
      <c r="AC35">
        <v>40</v>
      </c>
      <c r="AD35">
        <v>41.1</v>
      </c>
      <c r="AE35">
        <v>95.4</v>
      </c>
      <c r="AF35">
        <v>29.4</v>
      </c>
      <c r="AG35">
        <v>998.9</v>
      </c>
      <c r="AH35">
        <v>0.74087999999999998</v>
      </c>
      <c r="AI35">
        <v>90.1</v>
      </c>
      <c r="AJ35">
        <v>1.5009999999999999</v>
      </c>
      <c r="AK35">
        <v>8.0500000000000005E-4</v>
      </c>
      <c r="AL35">
        <v>83.9</v>
      </c>
      <c r="AM35">
        <v>0.74099999999999999</v>
      </c>
      <c r="AN35">
        <v>11.611000000000001</v>
      </c>
      <c r="AO35">
        <v>-1.2700000000000001E-3</v>
      </c>
      <c r="AP35">
        <v>98.5</v>
      </c>
      <c r="AQ35">
        <v>103.1</v>
      </c>
    </row>
    <row r="36" spans="1:43">
      <c r="A36">
        <v>35</v>
      </c>
      <c r="B36">
        <v>365987</v>
      </c>
      <c r="C36" t="s">
        <v>80</v>
      </c>
      <c r="D36">
        <v>0</v>
      </c>
      <c r="E36" t="s">
        <v>81</v>
      </c>
      <c r="F36" t="s">
        <v>465</v>
      </c>
      <c r="G36">
        <v>373468.337</v>
      </c>
      <c r="H36" t="s">
        <v>117</v>
      </c>
      <c r="I36" t="s">
        <v>466</v>
      </c>
      <c r="J36" t="s">
        <v>117</v>
      </c>
      <c r="K36" s="14">
        <v>41838.747893518521</v>
      </c>
      <c r="L36">
        <v>1800</v>
      </c>
      <c r="M36">
        <v>62.3</v>
      </c>
      <c r="N36">
        <v>115.07</v>
      </c>
      <c r="O36">
        <v>594.5</v>
      </c>
      <c r="P36">
        <v>372</v>
      </c>
      <c r="Q36">
        <v>521.1</v>
      </c>
      <c r="R36">
        <v>1.8</v>
      </c>
      <c r="S36">
        <v>149.1</v>
      </c>
      <c r="T36">
        <v>100</v>
      </c>
      <c r="U36">
        <v>5.5</v>
      </c>
      <c r="V36">
        <v>20.3</v>
      </c>
      <c r="W36">
        <v>4.5</v>
      </c>
      <c r="X36">
        <v>96</v>
      </c>
      <c r="Y36">
        <v>89.9</v>
      </c>
      <c r="Z36">
        <v>89</v>
      </c>
      <c r="AA36">
        <v>90</v>
      </c>
      <c r="AB36">
        <v>25.1</v>
      </c>
      <c r="AC36">
        <v>39.9</v>
      </c>
      <c r="AD36">
        <v>39</v>
      </c>
      <c r="AE36">
        <v>95.5</v>
      </c>
      <c r="AF36">
        <v>29.5</v>
      </c>
      <c r="AG36">
        <v>998.9</v>
      </c>
      <c r="AH36">
        <v>0.74021000000000003</v>
      </c>
      <c r="AI36">
        <v>89.9</v>
      </c>
      <c r="AJ36">
        <v>1.4850000000000001</v>
      </c>
      <c r="AK36">
        <v>8.0599999999999997E-4</v>
      </c>
      <c r="AL36">
        <v>84</v>
      </c>
      <c r="AM36">
        <v>0.74009999999999998</v>
      </c>
      <c r="AN36">
        <v>11.74</v>
      </c>
      <c r="AO36">
        <v>-1.2700000000000001E-3</v>
      </c>
      <c r="AP36">
        <v>98.4</v>
      </c>
      <c r="AQ36">
        <v>102.9</v>
      </c>
    </row>
    <row r="37" spans="1:43">
      <c r="A37">
        <v>36</v>
      </c>
      <c r="B37">
        <v>369599</v>
      </c>
      <c r="C37" t="s">
        <v>80</v>
      </c>
      <c r="D37">
        <v>0</v>
      </c>
      <c r="E37" t="s">
        <v>81</v>
      </c>
      <c r="F37" t="s">
        <v>467</v>
      </c>
      <c r="G37">
        <v>373828.337</v>
      </c>
      <c r="H37" t="s">
        <v>118</v>
      </c>
      <c r="I37" t="s">
        <v>468</v>
      </c>
      <c r="J37" t="s">
        <v>118</v>
      </c>
      <c r="K37" s="14">
        <v>41838.752060185187</v>
      </c>
      <c r="L37">
        <v>1800</v>
      </c>
      <c r="M37">
        <v>62.3</v>
      </c>
      <c r="N37">
        <v>113.75</v>
      </c>
      <c r="O37">
        <v>564.4</v>
      </c>
      <c r="P37">
        <v>371.9</v>
      </c>
      <c r="Q37">
        <v>521.1</v>
      </c>
      <c r="R37">
        <v>1.7</v>
      </c>
      <c r="S37">
        <v>149.19999999999999</v>
      </c>
      <c r="T37">
        <v>99.8</v>
      </c>
      <c r="U37">
        <v>5.5</v>
      </c>
      <c r="V37">
        <v>20.7</v>
      </c>
      <c r="W37">
        <v>4.47</v>
      </c>
      <c r="X37">
        <v>96.1</v>
      </c>
      <c r="Y37">
        <v>90</v>
      </c>
      <c r="Z37">
        <v>89.1</v>
      </c>
      <c r="AA37">
        <v>90</v>
      </c>
      <c r="AB37">
        <v>24.9</v>
      </c>
      <c r="AC37">
        <v>40</v>
      </c>
      <c r="AD37">
        <v>41.3</v>
      </c>
      <c r="AE37">
        <v>95.5</v>
      </c>
      <c r="AF37">
        <v>29.1</v>
      </c>
      <c r="AG37">
        <v>998.9</v>
      </c>
      <c r="AH37">
        <v>0.74075999999999997</v>
      </c>
      <c r="AI37">
        <v>89.9</v>
      </c>
      <c r="AJ37">
        <v>1.5029999999999999</v>
      </c>
      <c r="AK37">
        <v>8.0900000000000004E-4</v>
      </c>
      <c r="AL37">
        <v>84.2</v>
      </c>
      <c r="AM37">
        <v>0.74070000000000003</v>
      </c>
      <c r="AN37">
        <v>11.657</v>
      </c>
      <c r="AO37">
        <v>-1.2700000000000001E-3</v>
      </c>
      <c r="AP37">
        <v>98.4</v>
      </c>
      <c r="AQ37">
        <v>102.9</v>
      </c>
    </row>
    <row r="38" spans="1:43">
      <c r="A38">
        <v>37</v>
      </c>
      <c r="B38">
        <v>373211</v>
      </c>
      <c r="C38" t="s">
        <v>80</v>
      </c>
      <c r="D38">
        <v>0</v>
      </c>
      <c r="E38" t="s">
        <v>81</v>
      </c>
      <c r="F38" t="s">
        <v>469</v>
      </c>
      <c r="G38">
        <v>374188.337</v>
      </c>
      <c r="H38" t="s">
        <v>119</v>
      </c>
      <c r="I38" t="s">
        <v>470</v>
      </c>
      <c r="J38" t="s">
        <v>119</v>
      </c>
      <c r="K38" s="14">
        <v>41838.756226851852</v>
      </c>
      <c r="L38">
        <v>1800</v>
      </c>
      <c r="M38">
        <v>62.1</v>
      </c>
      <c r="N38">
        <v>113.92</v>
      </c>
      <c r="O38">
        <v>593.6</v>
      </c>
      <c r="P38">
        <v>372.1</v>
      </c>
      <c r="Q38">
        <v>521.1</v>
      </c>
      <c r="R38">
        <v>1.7</v>
      </c>
      <c r="S38">
        <v>149</v>
      </c>
      <c r="T38">
        <v>100.1</v>
      </c>
      <c r="U38">
        <v>5.6</v>
      </c>
      <c r="V38">
        <v>20.3</v>
      </c>
      <c r="W38">
        <v>4.4800000000000004</v>
      </c>
      <c r="X38">
        <v>96</v>
      </c>
      <c r="Y38">
        <v>89.9</v>
      </c>
      <c r="Z38">
        <v>89.1</v>
      </c>
      <c r="AA38">
        <v>90</v>
      </c>
      <c r="AB38">
        <v>25</v>
      </c>
      <c r="AC38">
        <v>39.9</v>
      </c>
      <c r="AD38">
        <v>38.9</v>
      </c>
      <c r="AE38">
        <v>95.4</v>
      </c>
      <c r="AF38">
        <v>29</v>
      </c>
      <c r="AG38">
        <v>998.9</v>
      </c>
      <c r="AH38">
        <v>0.74095</v>
      </c>
      <c r="AI38">
        <v>90</v>
      </c>
      <c r="AJ38">
        <v>1.49</v>
      </c>
      <c r="AK38">
        <v>8.0599999999999997E-4</v>
      </c>
      <c r="AL38">
        <v>84</v>
      </c>
      <c r="AM38">
        <v>0.7409</v>
      </c>
      <c r="AN38">
        <v>11.619</v>
      </c>
      <c r="AO38">
        <v>-1.2700000000000001E-3</v>
      </c>
      <c r="AP38">
        <v>98.4</v>
      </c>
      <c r="AQ38">
        <v>102.9</v>
      </c>
    </row>
    <row r="39" spans="1:43">
      <c r="A39">
        <v>38</v>
      </c>
      <c r="B39">
        <v>376823</v>
      </c>
      <c r="C39" t="s">
        <v>80</v>
      </c>
      <c r="D39">
        <v>0</v>
      </c>
      <c r="E39" t="s">
        <v>81</v>
      </c>
      <c r="F39" t="s">
        <v>471</v>
      </c>
      <c r="G39">
        <v>374548.337</v>
      </c>
      <c r="H39" t="s">
        <v>120</v>
      </c>
      <c r="I39" t="s">
        <v>472</v>
      </c>
      <c r="J39" t="s">
        <v>120</v>
      </c>
      <c r="K39" s="14">
        <v>41838.760393518518</v>
      </c>
      <c r="L39">
        <v>1800</v>
      </c>
      <c r="M39">
        <v>63.1</v>
      </c>
      <c r="N39">
        <v>113.21</v>
      </c>
      <c r="O39">
        <v>593.9</v>
      </c>
      <c r="P39">
        <v>371.3</v>
      </c>
      <c r="Q39">
        <v>520.20000000000005</v>
      </c>
      <c r="R39">
        <v>1.7</v>
      </c>
      <c r="S39">
        <v>148.9</v>
      </c>
      <c r="T39">
        <v>100</v>
      </c>
      <c r="U39">
        <v>5.6</v>
      </c>
      <c r="V39">
        <v>20.6</v>
      </c>
      <c r="W39">
        <v>4.49</v>
      </c>
      <c r="X39">
        <v>96</v>
      </c>
      <c r="Y39">
        <v>90</v>
      </c>
      <c r="Z39">
        <v>89.1</v>
      </c>
      <c r="AA39">
        <v>90.2</v>
      </c>
      <c r="AB39">
        <v>25.1</v>
      </c>
      <c r="AC39">
        <v>40.1</v>
      </c>
      <c r="AD39">
        <v>38.9</v>
      </c>
      <c r="AE39">
        <v>95.6</v>
      </c>
      <c r="AF39">
        <v>28.9</v>
      </c>
      <c r="AG39">
        <v>998.9</v>
      </c>
      <c r="AH39">
        <v>0.74046000000000001</v>
      </c>
      <c r="AI39">
        <v>90.1</v>
      </c>
      <c r="AJ39">
        <v>1.504</v>
      </c>
      <c r="AK39">
        <v>8.0500000000000005E-4</v>
      </c>
      <c r="AL39">
        <v>83.9</v>
      </c>
      <c r="AM39">
        <v>0.74060000000000004</v>
      </c>
      <c r="AN39">
        <v>11.670999999999999</v>
      </c>
      <c r="AO39">
        <v>-1.2700000000000001E-3</v>
      </c>
      <c r="AP39">
        <v>98.4</v>
      </c>
      <c r="AQ39">
        <v>102.9</v>
      </c>
    </row>
    <row r="40" spans="1:43">
      <c r="A40">
        <v>39</v>
      </c>
      <c r="B40">
        <v>380435</v>
      </c>
      <c r="C40" t="s">
        <v>80</v>
      </c>
      <c r="D40">
        <v>0</v>
      </c>
      <c r="E40" t="s">
        <v>81</v>
      </c>
      <c r="F40" t="s">
        <v>473</v>
      </c>
      <c r="G40">
        <v>374908.337</v>
      </c>
      <c r="H40" t="s">
        <v>121</v>
      </c>
      <c r="I40" t="s">
        <v>474</v>
      </c>
      <c r="J40" t="s">
        <v>121</v>
      </c>
      <c r="K40" s="14">
        <v>41838.764560185184</v>
      </c>
      <c r="L40">
        <v>1800</v>
      </c>
      <c r="M40">
        <v>63.6</v>
      </c>
      <c r="N40">
        <v>110.7</v>
      </c>
      <c r="O40">
        <v>578.20000000000005</v>
      </c>
      <c r="P40">
        <v>371.7</v>
      </c>
      <c r="Q40">
        <v>520.70000000000005</v>
      </c>
      <c r="R40">
        <v>1.7</v>
      </c>
      <c r="S40">
        <v>149</v>
      </c>
      <c r="T40">
        <v>100.1</v>
      </c>
      <c r="U40">
        <v>5.6</v>
      </c>
      <c r="V40">
        <v>20.399999999999999</v>
      </c>
      <c r="W40">
        <v>4.6399999999999997</v>
      </c>
      <c r="X40">
        <v>96</v>
      </c>
      <c r="Y40">
        <v>90</v>
      </c>
      <c r="Z40">
        <v>89.1</v>
      </c>
      <c r="AA40">
        <v>90.1</v>
      </c>
      <c r="AB40">
        <v>24.8</v>
      </c>
      <c r="AC40">
        <v>40.1</v>
      </c>
      <c r="AD40">
        <v>41</v>
      </c>
      <c r="AE40">
        <v>95.5</v>
      </c>
      <c r="AF40">
        <v>28.7</v>
      </c>
      <c r="AG40">
        <v>998.9</v>
      </c>
      <c r="AH40">
        <v>0.74119000000000002</v>
      </c>
      <c r="AI40">
        <v>90</v>
      </c>
      <c r="AJ40">
        <v>1.498</v>
      </c>
      <c r="AK40">
        <v>8.0599999999999997E-4</v>
      </c>
      <c r="AL40">
        <v>84</v>
      </c>
      <c r="AM40">
        <v>0.74119999999999997</v>
      </c>
      <c r="AN40">
        <v>11.582000000000001</v>
      </c>
      <c r="AO40">
        <v>-1.2700000000000001E-3</v>
      </c>
      <c r="AP40">
        <v>98.5</v>
      </c>
      <c r="AQ40">
        <v>103.1</v>
      </c>
    </row>
    <row r="41" spans="1:43">
      <c r="A41">
        <v>40</v>
      </c>
      <c r="B41">
        <v>384047</v>
      </c>
      <c r="C41" t="s">
        <v>80</v>
      </c>
      <c r="D41">
        <v>0</v>
      </c>
      <c r="E41" t="s">
        <v>81</v>
      </c>
      <c r="F41" t="s">
        <v>475</v>
      </c>
      <c r="G41">
        <v>375268.337</v>
      </c>
      <c r="H41" t="s">
        <v>122</v>
      </c>
      <c r="I41" t="s">
        <v>476</v>
      </c>
      <c r="J41" t="s">
        <v>122</v>
      </c>
      <c r="K41" s="14">
        <v>41838.768726851849</v>
      </c>
      <c r="L41">
        <v>1800</v>
      </c>
      <c r="M41">
        <v>61.9</v>
      </c>
      <c r="N41">
        <v>115.17</v>
      </c>
      <c r="O41">
        <v>593.29999999999995</v>
      </c>
      <c r="P41">
        <v>371.4</v>
      </c>
      <c r="Q41">
        <v>520.1</v>
      </c>
      <c r="R41">
        <v>1.7</v>
      </c>
      <c r="S41">
        <v>148.69999999999999</v>
      </c>
      <c r="T41">
        <v>99.9</v>
      </c>
      <c r="U41">
        <v>5.5</v>
      </c>
      <c r="V41">
        <v>20.399999999999999</v>
      </c>
      <c r="W41">
        <v>4.37</v>
      </c>
      <c r="X41">
        <v>96</v>
      </c>
      <c r="Y41">
        <v>90.1</v>
      </c>
      <c r="Z41">
        <v>89.2</v>
      </c>
      <c r="AA41">
        <v>90.1</v>
      </c>
      <c r="AB41">
        <v>25.2</v>
      </c>
      <c r="AC41">
        <v>40.200000000000003</v>
      </c>
      <c r="AD41">
        <v>42.5</v>
      </c>
      <c r="AE41">
        <v>95.5</v>
      </c>
      <c r="AF41">
        <v>29.2</v>
      </c>
      <c r="AG41">
        <v>998.9</v>
      </c>
      <c r="AH41">
        <v>0.74026999999999998</v>
      </c>
      <c r="AI41">
        <v>90.1</v>
      </c>
      <c r="AJ41">
        <v>1.504</v>
      </c>
      <c r="AK41">
        <v>8.0599999999999997E-4</v>
      </c>
      <c r="AL41">
        <v>84</v>
      </c>
      <c r="AM41">
        <v>0.74039999999999995</v>
      </c>
      <c r="AN41">
        <v>11.706</v>
      </c>
      <c r="AO41">
        <v>-1.2700000000000001E-3</v>
      </c>
      <c r="AP41">
        <v>98.4</v>
      </c>
      <c r="AQ41">
        <v>102.8</v>
      </c>
    </row>
    <row r="42" spans="1:43">
      <c r="A42">
        <v>41</v>
      </c>
      <c r="B42">
        <v>387659</v>
      </c>
      <c r="C42" t="s">
        <v>80</v>
      </c>
      <c r="D42">
        <v>0</v>
      </c>
      <c r="E42" t="s">
        <v>81</v>
      </c>
      <c r="F42" t="s">
        <v>477</v>
      </c>
      <c r="G42">
        <v>375628.337</v>
      </c>
      <c r="H42" t="s">
        <v>123</v>
      </c>
      <c r="I42" t="s">
        <v>478</v>
      </c>
      <c r="J42" t="s">
        <v>123</v>
      </c>
      <c r="K42" s="14">
        <v>41838.772893518515</v>
      </c>
      <c r="L42">
        <v>1800</v>
      </c>
      <c r="M42">
        <v>63.2</v>
      </c>
      <c r="N42">
        <v>113.23</v>
      </c>
      <c r="O42">
        <v>584.9</v>
      </c>
      <c r="P42">
        <v>371.9</v>
      </c>
      <c r="Q42">
        <v>520.79999999999995</v>
      </c>
      <c r="R42">
        <v>1.7</v>
      </c>
      <c r="S42">
        <v>148.9</v>
      </c>
      <c r="T42">
        <v>100</v>
      </c>
      <c r="U42">
        <v>5.5</v>
      </c>
      <c r="V42">
        <v>20.399999999999999</v>
      </c>
      <c r="W42">
        <v>4.5199999999999996</v>
      </c>
      <c r="X42">
        <v>96</v>
      </c>
      <c r="Y42">
        <v>89.9</v>
      </c>
      <c r="Z42">
        <v>89</v>
      </c>
      <c r="AA42">
        <v>89.9</v>
      </c>
      <c r="AB42">
        <v>25.2</v>
      </c>
      <c r="AC42">
        <v>40</v>
      </c>
      <c r="AD42">
        <v>39.299999999999997</v>
      </c>
      <c r="AE42">
        <v>95.4</v>
      </c>
      <c r="AF42">
        <v>28.6</v>
      </c>
      <c r="AG42">
        <v>998.9</v>
      </c>
      <c r="AH42">
        <v>0.74070000000000003</v>
      </c>
      <c r="AI42">
        <v>89.8</v>
      </c>
      <c r="AJ42">
        <v>1.4970000000000001</v>
      </c>
      <c r="AK42">
        <v>8.0599999999999997E-4</v>
      </c>
      <c r="AL42">
        <v>84</v>
      </c>
      <c r="AM42">
        <v>0.74050000000000005</v>
      </c>
      <c r="AN42">
        <v>11.691000000000001</v>
      </c>
      <c r="AO42">
        <v>-1.2700000000000001E-3</v>
      </c>
      <c r="AP42">
        <v>98.4</v>
      </c>
      <c r="AQ42">
        <v>102.9</v>
      </c>
    </row>
    <row r="43" spans="1:43">
      <c r="A43">
        <v>42</v>
      </c>
      <c r="B43">
        <v>391271</v>
      </c>
      <c r="C43" t="s">
        <v>80</v>
      </c>
      <c r="D43">
        <v>0</v>
      </c>
      <c r="E43" t="s">
        <v>81</v>
      </c>
      <c r="F43" t="s">
        <v>479</v>
      </c>
      <c r="G43">
        <v>375988.337</v>
      </c>
      <c r="H43" t="s">
        <v>124</v>
      </c>
      <c r="I43" t="s">
        <v>480</v>
      </c>
      <c r="J43" t="s">
        <v>124</v>
      </c>
      <c r="K43" s="14">
        <v>41838.777060185188</v>
      </c>
      <c r="L43">
        <v>1800</v>
      </c>
      <c r="M43">
        <v>61.3</v>
      </c>
      <c r="N43">
        <v>113.92</v>
      </c>
      <c r="O43">
        <v>592.4</v>
      </c>
      <c r="P43">
        <v>371.4</v>
      </c>
      <c r="Q43">
        <v>520.1</v>
      </c>
      <c r="R43">
        <v>1.7</v>
      </c>
      <c r="S43">
        <v>148.69999999999999</v>
      </c>
      <c r="T43">
        <v>99.9</v>
      </c>
      <c r="U43">
        <v>5.6</v>
      </c>
      <c r="V43">
        <v>20.3</v>
      </c>
      <c r="W43">
        <v>4.3099999999999996</v>
      </c>
      <c r="X43">
        <v>96</v>
      </c>
      <c r="Y43">
        <v>90.1</v>
      </c>
      <c r="Z43">
        <v>89.2</v>
      </c>
      <c r="AA43">
        <v>90</v>
      </c>
      <c r="AB43">
        <v>25</v>
      </c>
      <c r="AC43">
        <v>40.200000000000003</v>
      </c>
      <c r="AD43">
        <v>38.299999999999997</v>
      </c>
      <c r="AE43">
        <v>95.5</v>
      </c>
      <c r="AF43">
        <v>28.9</v>
      </c>
      <c r="AG43">
        <v>998.9</v>
      </c>
      <c r="AH43">
        <v>0.73984000000000005</v>
      </c>
      <c r="AI43">
        <v>90.1</v>
      </c>
      <c r="AJ43">
        <v>1.504</v>
      </c>
      <c r="AK43">
        <v>8.0699999999999999E-4</v>
      </c>
      <c r="AL43">
        <v>84.1</v>
      </c>
      <c r="AM43">
        <v>0.7399</v>
      </c>
      <c r="AN43">
        <v>11.769</v>
      </c>
      <c r="AO43">
        <v>-1.2700000000000001E-3</v>
      </c>
      <c r="AP43">
        <v>98.5</v>
      </c>
      <c r="AQ43">
        <v>102.8</v>
      </c>
    </row>
    <row r="44" spans="1:43">
      <c r="A44">
        <v>43</v>
      </c>
      <c r="B44">
        <v>394883</v>
      </c>
      <c r="C44" t="s">
        <v>80</v>
      </c>
      <c r="D44">
        <v>0</v>
      </c>
      <c r="E44" t="s">
        <v>81</v>
      </c>
      <c r="F44" t="s">
        <v>481</v>
      </c>
      <c r="G44">
        <v>376348.337</v>
      </c>
      <c r="H44" t="s">
        <v>125</v>
      </c>
      <c r="I44" t="s">
        <v>482</v>
      </c>
      <c r="J44" t="s">
        <v>125</v>
      </c>
      <c r="K44" s="14">
        <v>41838.781226851854</v>
      </c>
      <c r="L44">
        <v>1801</v>
      </c>
      <c r="M44">
        <v>61.6</v>
      </c>
      <c r="N44">
        <v>112.32</v>
      </c>
      <c r="O44">
        <v>592.6</v>
      </c>
      <c r="P44">
        <v>371.6</v>
      </c>
      <c r="Q44">
        <v>520.4</v>
      </c>
      <c r="R44">
        <v>1.7</v>
      </c>
      <c r="S44">
        <v>148.80000000000001</v>
      </c>
      <c r="T44">
        <v>99.7</v>
      </c>
      <c r="U44">
        <v>5.6</v>
      </c>
      <c r="V44">
        <v>20.5</v>
      </c>
      <c r="W44">
        <v>4.24</v>
      </c>
      <c r="X44">
        <v>96</v>
      </c>
      <c r="Y44">
        <v>89.9</v>
      </c>
      <c r="Z44">
        <v>89.1</v>
      </c>
      <c r="AA44">
        <v>89.9</v>
      </c>
      <c r="AB44">
        <v>25.3</v>
      </c>
      <c r="AC44">
        <v>39.9</v>
      </c>
      <c r="AD44">
        <v>39</v>
      </c>
      <c r="AE44">
        <v>95.4</v>
      </c>
      <c r="AF44">
        <v>29</v>
      </c>
      <c r="AG44">
        <v>998.9</v>
      </c>
      <c r="AH44">
        <v>0.74070000000000003</v>
      </c>
      <c r="AI44">
        <v>89.9</v>
      </c>
      <c r="AJ44">
        <v>1.5029999999999999</v>
      </c>
      <c r="AK44">
        <v>8.0599999999999997E-4</v>
      </c>
      <c r="AL44">
        <v>84</v>
      </c>
      <c r="AM44">
        <v>0.74060000000000004</v>
      </c>
      <c r="AN44">
        <v>11.667</v>
      </c>
      <c r="AO44">
        <v>-1.2700000000000001E-3</v>
      </c>
      <c r="AP44">
        <v>98.3</v>
      </c>
      <c r="AQ44">
        <v>102.6</v>
      </c>
    </row>
    <row r="45" spans="1:43">
      <c r="A45">
        <v>44</v>
      </c>
      <c r="B45">
        <v>398495</v>
      </c>
      <c r="C45" t="s">
        <v>80</v>
      </c>
      <c r="D45">
        <v>0</v>
      </c>
      <c r="E45" t="s">
        <v>81</v>
      </c>
      <c r="F45" t="s">
        <v>483</v>
      </c>
      <c r="G45">
        <v>376708.337</v>
      </c>
      <c r="H45" t="s">
        <v>126</v>
      </c>
      <c r="I45" t="s">
        <v>484</v>
      </c>
      <c r="J45" t="s">
        <v>126</v>
      </c>
      <c r="K45" s="14">
        <v>41838.785393518519</v>
      </c>
      <c r="L45">
        <v>1800</v>
      </c>
      <c r="M45">
        <v>62.3</v>
      </c>
      <c r="N45">
        <v>114.18</v>
      </c>
      <c r="O45">
        <v>594</v>
      </c>
      <c r="P45">
        <v>371.5</v>
      </c>
      <c r="Q45">
        <v>520.4</v>
      </c>
      <c r="R45">
        <v>1.7</v>
      </c>
      <c r="S45">
        <v>148.80000000000001</v>
      </c>
      <c r="T45">
        <v>99.8</v>
      </c>
      <c r="U45">
        <v>5.6</v>
      </c>
      <c r="V45">
        <v>20.399999999999999</v>
      </c>
      <c r="W45">
        <v>4.3099999999999996</v>
      </c>
      <c r="X45">
        <v>96</v>
      </c>
      <c r="Y45">
        <v>90</v>
      </c>
      <c r="Z45">
        <v>89.1</v>
      </c>
      <c r="AA45">
        <v>89.9</v>
      </c>
      <c r="AB45">
        <v>24.9</v>
      </c>
      <c r="AC45">
        <v>40</v>
      </c>
      <c r="AD45">
        <v>41.2</v>
      </c>
      <c r="AE45">
        <v>95.4</v>
      </c>
      <c r="AF45">
        <v>29.3</v>
      </c>
      <c r="AG45">
        <v>998.9</v>
      </c>
      <c r="AH45">
        <v>0.74009000000000003</v>
      </c>
      <c r="AI45">
        <v>89.8</v>
      </c>
      <c r="AJ45">
        <v>1.5</v>
      </c>
      <c r="AK45">
        <v>8.0599999999999997E-4</v>
      </c>
      <c r="AL45">
        <v>84</v>
      </c>
      <c r="AM45">
        <v>0.7399</v>
      </c>
      <c r="AN45">
        <v>11.779</v>
      </c>
      <c r="AO45">
        <v>-1.2700000000000001E-3</v>
      </c>
      <c r="AP45">
        <v>98.3</v>
      </c>
      <c r="AQ45">
        <v>102.7</v>
      </c>
    </row>
    <row r="46" spans="1:43">
      <c r="A46">
        <v>45</v>
      </c>
      <c r="B46">
        <v>402107</v>
      </c>
      <c r="C46" t="s">
        <v>80</v>
      </c>
      <c r="D46">
        <v>0</v>
      </c>
      <c r="E46" t="s">
        <v>81</v>
      </c>
      <c r="F46" t="s">
        <v>485</v>
      </c>
      <c r="G46">
        <v>377068.337</v>
      </c>
      <c r="H46" t="s">
        <v>127</v>
      </c>
      <c r="I46" t="s">
        <v>486</v>
      </c>
      <c r="J46" t="s">
        <v>127</v>
      </c>
      <c r="K46" s="14">
        <v>41838.789560185185</v>
      </c>
      <c r="L46">
        <v>1800</v>
      </c>
      <c r="M46">
        <v>62.3</v>
      </c>
      <c r="N46">
        <v>115.26</v>
      </c>
      <c r="O46">
        <v>592.1</v>
      </c>
      <c r="P46">
        <v>371.2</v>
      </c>
      <c r="Q46">
        <v>519.79999999999995</v>
      </c>
      <c r="R46">
        <v>1.7</v>
      </c>
      <c r="S46">
        <v>148.6</v>
      </c>
      <c r="T46">
        <v>100</v>
      </c>
      <c r="U46">
        <v>5.5</v>
      </c>
      <c r="V46">
        <v>20.5</v>
      </c>
      <c r="W46">
        <v>4.4000000000000004</v>
      </c>
      <c r="X46">
        <v>96</v>
      </c>
      <c r="Y46">
        <v>90</v>
      </c>
      <c r="Z46">
        <v>89.1</v>
      </c>
      <c r="AA46">
        <v>90</v>
      </c>
      <c r="AB46">
        <v>24.9</v>
      </c>
      <c r="AC46">
        <v>40</v>
      </c>
      <c r="AD46">
        <v>42.2</v>
      </c>
      <c r="AE46">
        <v>95.4</v>
      </c>
      <c r="AF46">
        <v>29.2</v>
      </c>
      <c r="AG46">
        <v>998.9</v>
      </c>
      <c r="AH46">
        <v>0.73977999999999999</v>
      </c>
      <c r="AI46">
        <v>90</v>
      </c>
      <c r="AJ46">
        <v>1.498</v>
      </c>
      <c r="AK46">
        <v>8.0699999999999999E-4</v>
      </c>
      <c r="AL46">
        <v>84.2</v>
      </c>
      <c r="AM46">
        <v>0.73980000000000001</v>
      </c>
      <c r="AN46">
        <v>11.789</v>
      </c>
      <c r="AO46">
        <v>-1.2700000000000001E-3</v>
      </c>
      <c r="AP46">
        <v>98.5</v>
      </c>
      <c r="AQ46">
        <v>102.9</v>
      </c>
    </row>
    <row r="47" spans="1:43">
      <c r="A47">
        <v>46</v>
      </c>
      <c r="B47">
        <v>405719</v>
      </c>
      <c r="C47" t="s">
        <v>80</v>
      </c>
      <c r="D47">
        <v>0</v>
      </c>
      <c r="E47" t="s">
        <v>81</v>
      </c>
      <c r="F47" t="s">
        <v>487</v>
      </c>
      <c r="G47">
        <v>377428.337</v>
      </c>
      <c r="H47" t="s">
        <v>128</v>
      </c>
      <c r="I47" t="s">
        <v>488</v>
      </c>
      <c r="J47" t="s">
        <v>128</v>
      </c>
      <c r="K47" s="14">
        <v>41838.793726851851</v>
      </c>
      <c r="L47">
        <v>1800</v>
      </c>
      <c r="M47">
        <v>63.9</v>
      </c>
      <c r="N47">
        <v>113.03</v>
      </c>
      <c r="O47">
        <v>593.4</v>
      </c>
      <c r="P47">
        <v>371.6</v>
      </c>
      <c r="Q47">
        <v>520.20000000000005</v>
      </c>
      <c r="R47">
        <v>1.7</v>
      </c>
      <c r="S47">
        <v>148.6</v>
      </c>
      <c r="T47">
        <v>99.8</v>
      </c>
      <c r="U47">
        <v>5.5</v>
      </c>
      <c r="V47">
        <v>20.399999999999999</v>
      </c>
      <c r="W47">
        <v>4.6399999999999997</v>
      </c>
      <c r="X47">
        <v>96</v>
      </c>
      <c r="Y47">
        <v>89.9</v>
      </c>
      <c r="Z47">
        <v>89</v>
      </c>
      <c r="AA47">
        <v>90</v>
      </c>
      <c r="AB47">
        <v>25</v>
      </c>
      <c r="AC47">
        <v>39.9</v>
      </c>
      <c r="AD47">
        <v>39.299999999999997</v>
      </c>
      <c r="AE47">
        <v>95.5</v>
      </c>
      <c r="AF47">
        <v>29.3</v>
      </c>
      <c r="AG47">
        <v>998.9</v>
      </c>
      <c r="AH47">
        <v>0.73965999999999998</v>
      </c>
      <c r="AI47">
        <v>90.1</v>
      </c>
      <c r="AJ47">
        <v>1.4910000000000001</v>
      </c>
      <c r="AK47">
        <v>8.0599999999999997E-4</v>
      </c>
      <c r="AL47">
        <v>84</v>
      </c>
      <c r="AM47">
        <v>0.73970000000000002</v>
      </c>
      <c r="AN47">
        <v>11.798</v>
      </c>
      <c r="AO47">
        <v>-1.2700000000000001E-3</v>
      </c>
      <c r="AP47">
        <v>98.5</v>
      </c>
      <c r="AQ47">
        <v>103.1</v>
      </c>
    </row>
    <row r="48" spans="1:43">
      <c r="A48">
        <v>47</v>
      </c>
      <c r="B48">
        <v>409331</v>
      </c>
      <c r="C48" t="s">
        <v>80</v>
      </c>
      <c r="D48">
        <v>0</v>
      </c>
      <c r="E48" t="s">
        <v>81</v>
      </c>
      <c r="F48" t="s">
        <v>489</v>
      </c>
      <c r="G48">
        <v>377788.337</v>
      </c>
      <c r="H48" t="s">
        <v>129</v>
      </c>
      <c r="I48" t="s">
        <v>490</v>
      </c>
      <c r="J48" t="s">
        <v>129</v>
      </c>
      <c r="K48" s="14">
        <v>41838.797893518517</v>
      </c>
      <c r="L48">
        <v>1800</v>
      </c>
      <c r="M48">
        <v>62.6</v>
      </c>
      <c r="N48">
        <v>115.6</v>
      </c>
      <c r="O48">
        <v>591.79999999999995</v>
      </c>
      <c r="P48">
        <v>371.6</v>
      </c>
      <c r="Q48">
        <v>520.29999999999995</v>
      </c>
      <c r="R48">
        <v>1.7</v>
      </c>
      <c r="S48">
        <v>148.69999999999999</v>
      </c>
      <c r="T48">
        <v>99.8</v>
      </c>
      <c r="U48">
        <v>5.6</v>
      </c>
      <c r="V48">
        <v>20.3</v>
      </c>
      <c r="W48">
        <v>4.54</v>
      </c>
      <c r="X48">
        <v>96</v>
      </c>
      <c r="Y48">
        <v>90</v>
      </c>
      <c r="Z48">
        <v>89.1</v>
      </c>
      <c r="AA48">
        <v>90</v>
      </c>
      <c r="AB48">
        <v>25.1</v>
      </c>
      <c r="AC48">
        <v>40</v>
      </c>
      <c r="AD48">
        <v>38.200000000000003</v>
      </c>
      <c r="AE48">
        <v>95.4</v>
      </c>
      <c r="AF48">
        <v>29.3</v>
      </c>
      <c r="AG48">
        <v>998.9</v>
      </c>
      <c r="AH48">
        <v>0.73972000000000004</v>
      </c>
      <c r="AI48">
        <v>90</v>
      </c>
      <c r="AJ48">
        <v>1.5009999999999999</v>
      </c>
      <c r="AK48">
        <v>8.0500000000000005E-4</v>
      </c>
      <c r="AL48">
        <v>83.9</v>
      </c>
      <c r="AM48">
        <v>0.73970000000000002</v>
      </c>
      <c r="AN48">
        <v>11.805999999999999</v>
      </c>
      <c r="AO48">
        <v>-1.2700000000000001E-3</v>
      </c>
      <c r="AP48">
        <v>98.4</v>
      </c>
      <c r="AQ48">
        <v>103</v>
      </c>
    </row>
    <row r="49" spans="1:43">
      <c r="A49">
        <v>48</v>
      </c>
      <c r="B49">
        <v>412943</v>
      </c>
      <c r="C49" t="s">
        <v>80</v>
      </c>
      <c r="D49">
        <v>0</v>
      </c>
      <c r="E49" t="s">
        <v>81</v>
      </c>
      <c r="F49" t="s">
        <v>491</v>
      </c>
      <c r="G49">
        <v>378148.337</v>
      </c>
      <c r="H49" t="s">
        <v>130</v>
      </c>
      <c r="I49" t="s">
        <v>492</v>
      </c>
      <c r="J49" t="s">
        <v>130</v>
      </c>
      <c r="K49" s="14">
        <v>41838.802060185182</v>
      </c>
      <c r="L49">
        <v>1800</v>
      </c>
      <c r="M49">
        <v>62.2</v>
      </c>
      <c r="N49">
        <v>115.26</v>
      </c>
      <c r="O49">
        <v>596.29999999999995</v>
      </c>
      <c r="P49">
        <v>371.2</v>
      </c>
      <c r="Q49">
        <v>519.9</v>
      </c>
      <c r="R49">
        <v>1.7</v>
      </c>
      <c r="S49">
        <v>148.69999999999999</v>
      </c>
      <c r="T49">
        <v>99.8</v>
      </c>
      <c r="U49">
        <v>5.6</v>
      </c>
      <c r="V49">
        <v>20.5</v>
      </c>
      <c r="W49">
        <v>4.4400000000000004</v>
      </c>
      <c r="X49">
        <v>96</v>
      </c>
      <c r="Y49">
        <v>90</v>
      </c>
      <c r="Z49">
        <v>89.1</v>
      </c>
      <c r="AA49">
        <v>90.1</v>
      </c>
      <c r="AB49">
        <v>24.9</v>
      </c>
      <c r="AC49">
        <v>39.9</v>
      </c>
      <c r="AD49">
        <v>38.299999999999997</v>
      </c>
      <c r="AE49">
        <v>95.6</v>
      </c>
      <c r="AF49">
        <v>29.2</v>
      </c>
      <c r="AG49">
        <v>998.9</v>
      </c>
      <c r="AH49">
        <v>0.73923000000000005</v>
      </c>
      <c r="AI49">
        <v>90.1</v>
      </c>
      <c r="AJ49">
        <v>1.496</v>
      </c>
      <c r="AK49">
        <v>8.0500000000000005E-4</v>
      </c>
      <c r="AL49">
        <v>83.9</v>
      </c>
      <c r="AM49">
        <v>0.73939999999999995</v>
      </c>
      <c r="AN49">
        <v>11.848000000000001</v>
      </c>
      <c r="AO49">
        <v>-1.2700000000000001E-3</v>
      </c>
      <c r="AP49">
        <v>98.4</v>
      </c>
      <c r="AQ49">
        <v>102.9</v>
      </c>
    </row>
    <row r="50" spans="1:43">
      <c r="A50">
        <v>49</v>
      </c>
      <c r="B50">
        <v>416555</v>
      </c>
      <c r="C50" t="s">
        <v>80</v>
      </c>
      <c r="D50">
        <v>0</v>
      </c>
      <c r="E50" t="s">
        <v>81</v>
      </c>
      <c r="F50" t="s">
        <v>493</v>
      </c>
      <c r="G50">
        <v>378508.337</v>
      </c>
      <c r="H50" t="s">
        <v>131</v>
      </c>
      <c r="I50" t="s">
        <v>494</v>
      </c>
      <c r="J50" t="s">
        <v>131</v>
      </c>
      <c r="K50" s="14">
        <v>41838.806226851855</v>
      </c>
      <c r="L50">
        <v>1801</v>
      </c>
      <c r="M50">
        <v>64.2</v>
      </c>
      <c r="N50">
        <v>112.17</v>
      </c>
      <c r="O50">
        <v>593.6</v>
      </c>
      <c r="P50">
        <v>371.8</v>
      </c>
      <c r="Q50">
        <v>520.70000000000005</v>
      </c>
      <c r="R50">
        <v>1.7</v>
      </c>
      <c r="S50">
        <v>148.9</v>
      </c>
      <c r="T50">
        <v>99.8</v>
      </c>
      <c r="U50">
        <v>5.6</v>
      </c>
      <c r="V50">
        <v>20.3</v>
      </c>
      <c r="W50">
        <v>4.79</v>
      </c>
      <c r="X50">
        <v>96</v>
      </c>
      <c r="Y50">
        <v>90</v>
      </c>
      <c r="Z50">
        <v>89.1</v>
      </c>
      <c r="AA50">
        <v>90.1</v>
      </c>
      <c r="AB50">
        <v>25.3</v>
      </c>
      <c r="AC50">
        <v>40</v>
      </c>
      <c r="AD50">
        <v>39</v>
      </c>
      <c r="AE50">
        <v>95.6</v>
      </c>
      <c r="AF50">
        <v>28.7</v>
      </c>
      <c r="AG50">
        <v>998.9</v>
      </c>
      <c r="AH50">
        <v>0.73960000000000004</v>
      </c>
      <c r="AI50">
        <v>90.1</v>
      </c>
      <c r="AJ50">
        <v>1.508</v>
      </c>
      <c r="AK50">
        <v>8.0699999999999999E-4</v>
      </c>
      <c r="AL50">
        <v>84.1</v>
      </c>
      <c r="AM50">
        <v>0.73970000000000002</v>
      </c>
      <c r="AN50">
        <v>11.803000000000001</v>
      </c>
      <c r="AO50">
        <v>-1.2700000000000001E-3</v>
      </c>
      <c r="AP50">
        <v>98.4</v>
      </c>
      <c r="AQ50">
        <v>103.2</v>
      </c>
    </row>
    <row r="51" spans="1:43">
      <c r="A51">
        <v>50</v>
      </c>
      <c r="B51">
        <v>420167</v>
      </c>
      <c r="C51" t="s">
        <v>80</v>
      </c>
      <c r="D51">
        <v>0</v>
      </c>
      <c r="E51" t="s">
        <v>81</v>
      </c>
      <c r="F51" t="s">
        <v>495</v>
      </c>
      <c r="G51">
        <v>378868.337</v>
      </c>
      <c r="H51" t="s">
        <v>132</v>
      </c>
      <c r="I51" t="s">
        <v>496</v>
      </c>
      <c r="J51" t="s">
        <v>132</v>
      </c>
      <c r="K51" s="14">
        <v>41838.810393518521</v>
      </c>
      <c r="L51">
        <v>1800</v>
      </c>
      <c r="M51">
        <v>61.6</v>
      </c>
      <c r="N51">
        <v>111.87</v>
      </c>
      <c r="O51">
        <v>568</v>
      </c>
      <c r="P51">
        <v>370.8</v>
      </c>
      <c r="Q51">
        <v>519.5</v>
      </c>
      <c r="R51">
        <v>1.8</v>
      </c>
      <c r="S51">
        <v>148.69999999999999</v>
      </c>
      <c r="T51">
        <v>99.8</v>
      </c>
      <c r="U51">
        <v>5.6</v>
      </c>
      <c r="V51">
        <v>20.7</v>
      </c>
      <c r="W51">
        <v>4.5</v>
      </c>
      <c r="X51">
        <v>96</v>
      </c>
      <c r="Y51">
        <v>90.1</v>
      </c>
      <c r="Z51">
        <v>89.2</v>
      </c>
      <c r="AA51">
        <v>90.2</v>
      </c>
      <c r="AB51">
        <v>24.9</v>
      </c>
      <c r="AC51">
        <v>40.299999999999997</v>
      </c>
      <c r="AD51">
        <v>41</v>
      </c>
      <c r="AE51">
        <v>95.7</v>
      </c>
      <c r="AF51">
        <v>29.1</v>
      </c>
      <c r="AG51">
        <v>998.9</v>
      </c>
      <c r="AH51">
        <v>0.73855999999999999</v>
      </c>
      <c r="AI51">
        <v>90.1</v>
      </c>
      <c r="AJ51">
        <v>1.4990000000000001</v>
      </c>
      <c r="AK51">
        <v>8.0500000000000005E-4</v>
      </c>
      <c r="AL51">
        <v>84</v>
      </c>
      <c r="AM51">
        <v>0.73870000000000002</v>
      </c>
      <c r="AN51">
        <v>11.951000000000001</v>
      </c>
      <c r="AO51">
        <v>-1.2700000000000001E-3</v>
      </c>
      <c r="AP51">
        <v>98.4</v>
      </c>
      <c r="AQ51">
        <v>102.9</v>
      </c>
    </row>
    <row r="52" spans="1:43">
      <c r="A52">
        <v>51</v>
      </c>
      <c r="B52">
        <v>423779</v>
      </c>
      <c r="C52" t="s">
        <v>80</v>
      </c>
      <c r="D52">
        <v>0</v>
      </c>
      <c r="E52" t="s">
        <v>81</v>
      </c>
      <c r="F52" t="s">
        <v>497</v>
      </c>
      <c r="G52">
        <v>379228.337</v>
      </c>
      <c r="H52" t="s">
        <v>133</v>
      </c>
      <c r="I52" t="s">
        <v>498</v>
      </c>
      <c r="J52" t="s">
        <v>133</v>
      </c>
      <c r="K52" s="14">
        <v>41838.814560185187</v>
      </c>
      <c r="L52">
        <v>1799</v>
      </c>
      <c r="M52">
        <v>64.2</v>
      </c>
      <c r="N52">
        <v>113.48</v>
      </c>
      <c r="O52">
        <v>587.4</v>
      </c>
      <c r="P52">
        <v>371.7</v>
      </c>
      <c r="Q52">
        <v>520.5</v>
      </c>
      <c r="R52">
        <v>1.8</v>
      </c>
      <c r="S52">
        <v>148.80000000000001</v>
      </c>
      <c r="T52">
        <v>99.8</v>
      </c>
      <c r="U52">
        <v>5.5</v>
      </c>
      <c r="V52">
        <v>20.5</v>
      </c>
      <c r="W52">
        <v>4.7699999999999996</v>
      </c>
      <c r="X52">
        <v>96.1</v>
      </c>
      <c r="Y52">
        <v>89.9</v>
      </c>
      <c r="Z52">
        <v>89</v>
      </c>
      <c r="AA52">
        <v>89.8</v>
      </c>
      <c r="AB52">
        <v>24.9</v>
      </c>
      <c r="AC52">
        <v>39.9</v>
      </c>
      <c r="AD52">
        <v>42.7</v>
      </c>
      <c r="AE52">
        <v>95.4</v>
      </c>
      <c r="AF52">
        <v>28.9</v>
      </c>
      <c r="AG52">
        <v>998.9</v>
      </c>
      <c r="AH52">
        <v>0.73948000000000003</v>
      </c>
      <c r="AI52">
        <v>89.9</v>
      </c>
      <c r="AJ52">
        <v>1.496</v>
      </c>
      <c r="AK52">
        <v>8.0699999999999999E-4</v>
      </c>
      <c r="AL52">
        <v>84.1</v>
      </c>
      <c r="AM52">
        <v>0.73939999999999995</v>
      </c>
      <c r="AN52">
        <v>11.852</v>
      </c>
      <c r="AO52">
        <v>-1.2700000000000001E-3</v>
      </c>
      <c r="AP52">
        <v>98.4</v>
      </c>
      <c r="AQ52">
        <v>103.2</v>
      </c>
    </row>
    <row r="53" spans="1:43">
      <c r="A53">
        <v>52</v>
      </c>
      <c r="B53">
        <v>427391</v>
      </c>
      <c r="C53" t="s">
        <v>80</v>
      </c>
      <c r="D53">
        <v>0</v>
      </c>
      <c r="E53" t="s">
        <v>81</v>
      </c>
      <c r="F53" t="s">
        <v>499</v>
      </c>
      <c r="G53">
        <v>379588.337</v>
      </c>
      <c r="H53" t="s">
        <v>134</v>
      </c>
      <c r="I53" t="s">
        <v>500</v>
      </c>
      <c r="J53" t="s">
        <v>134</v>
      </c>
      <c r="K53" s="14">
        <v>41838.818726851852</v>
      </c>
      <c r="L53">
        <v>1800</v>
      </c>
      <c r="M53">
        <v>62.4</v>
      </c>
      <c r="N53">
        <v>114.07</v>
      </c>
      <c r="O53">
        <v>590.70000000000005</v>
      </c>
      <c r="P53">
        <v>371.9</v>
      </c>
      <c r="Q53">
        <v>520.70000000000005</v>
      </c>
      <c r="R53">
        <v>1.8</v>
      </c>
      <c r="S53">
        <v>148.80000000000001</v>
      </c>
      <c r="T53">
        <v>99.7</v>
      </c>
      <c r="U53">
        <v>5.5</v>
      </c>
      <c r="V53">
        <v>20.6</v>
      </c>
      <c r="W53">
        <v>4.57</v>
      </c>
      <c r="X53">
        <v>96</v>
      </c>
      <c r="Y53">
        <v>90</v>
      </c>
      <c r="Z53">
        <v>89.1</v>
      </c>
      <c r="AA53">
        <v>89.8</v>
      </c>
      <c r="AB53">
        <v>24.9</v>
      </c>
      <c r="AC53">
        <v>39.9</v>
      </c>
      <c r="AD53">
        <v>39.299999999999997</v>
      </c>
      <c r="AE53">
        <v>95.3</v>
      </c>
      <c r="AF53">
        <v>29.1</v>
      </c>
      <c r="AG53">
        <v>998.9</v>
      </c>
      <c r="AH53">
        <v>0.73916999999999999</v>
      </c>
      <c r="AI53">
        <v>89.9</v>
      </c>
      <c r="AJ53">
        <v>1.51</v>
      </c>
      <c r="AK53">
        <v>8.0800000000000002E-4</v>
      </c>
      <c r="AL53">
        <v>84.2</v>
      </c>
      <c r="AM53">
        <v>0.73899999999999999</v>
      </c>
      <c r="AN53">
        <v>11.904999999999999</v>
      </c>
      <c r="AO53">
        <v>-1.2700000000000001E-3</v>
      </c>
      <c r="AP53">
        <v>98.4</v>
      </c>
      <c r="AQ53">
        <v>103</v>
      </c>
    </row>
    <row r="54" spans="1:43">
      <c r="A54">
        <v>53</v>
      </c>
      <c r="B54">
        <v>431003</v>
      </c>
      <c r="C54" t="s">
        <v>80</v>
      </c>
      <c r="D54">
        <v>0</v>
      </c>
      <c r="E54" t="s">
        <v>81</v>
      </c>
      <c r="F54" t="s">
        <v>501</v>
      </c>
      <c r="G54">
        <v>379948.337</v>
      </c>
      <c r="H54" t="s">
        <v>135</v>
      </c>
      <c r="I54" t="s">
        <v>502</v>
      </c>
      <c r="J54" t="s">
        <v>135</v>
      </c>
      <c r="K54" s="14">
        <v>41838.822893518518</v>
      </c>
      <c r="L54">
        <v>1800</v>
      </c>
      <c r="M54">
        <v>64.3</v>
      </c>
      <c r="N54">
        <v>114.19</v>
      </c>
      <c r="O54">
        <v>592.29999999999995</v>
      </c>
      <c r="P54">
        <v>371.7</v>
      </c>
      <c r="Q54">
        <v>520.6</v>
      </c>
      <c r="R54">
        <v>1.9</v>
      </c>
      <c r="S54">
        <v>149</v>
      </c>
      <c r="T54">
        <v>99.8</v>
      </c>
      <c r="U54">
        <v>5.6</v>
      </c>
      <c r="V54">
        <v>20.399999999999999</v>
      </c>
      <c r="W54">
        <v>4.83</v>
      </c>
      <c r="X54">
        <v>96</v>
      </c>
      <c r="Y54">
        <v>90</v>
      </c>
      <c r="Z54">
        <v>89.1</v>
      </c>
      <c r="AA54">
        <v>90</v>
      </c>
      <c r="AB54">
        <v>24.9</v>
      </c>
      <c r="AC54">
        <v>40</v>
      </c>
      <c r="AD54">
        <v>38.4</v>
      </c>
      <c r="AE54">
        <v>95.5</v>
      </c>
      <c r="AF54">
        <v>28.9</v>
      </c>
      <c r="AG54">
        <v>998.9</v>
      </c>
      <c r="AH54">
        <v>0.73855999999999999</v>
      </c>
      <c r="AI54">
        <v>90.1</v>
      </c>
      <c r="AJ54">
        <v>1.5009999999999999</v>
      </c>
      <c r="AK54">
        <v>8.0699999999999999E-4</v>
      </c>
      <c r="AL54">
        <v>84.2</v>
      </c>
      <c r="AM54">
        <v>0.73870000000000002</v>
      </c>
      <c r="AN54">
        <v>11.952999999999999</v>
      </c>
      <c r="AO54">
        <v>-1.2700000000000001E-3</v>
      </c>
      <c r="AP54">
        <v>98.5</v>
      </c>
      <c r="AQ54">
        <v>103.3</v>
      </c>
    </row>
    <row r="55" spans="1:43">
      <c r="A55">
        <v>54</v>
      </c>
      <c r="B55">
        <v>434615</v>
      </c>
      <c r="C55" t="s">
        <v>80</v>
      </c>
      <c r="D55">
        <v>0</v>
      </c>
      <c r="E55" t="s">
        <v>81</v>
      </c>
      <c r="F55" t="s">
        <v>503</v>
      </c>
      <c r="G55">
        <v>380308.337</v>
      </c>
      <c r="H55" t="s">
        <v>136</v>
      </c>
      <c r="I55" t="s">
        <v>504</v>
      </c>
      <c r="J55" t="s">
        <v>136</v>
      </c>
      <c r="K55" s="14">
        <v>41838.827060185184</v>
      </c>
      <c r="L55">
        <v>1800</v>
      </c>
      <c r="M55">
        <v>61.9</v>
      </c>
      <c r="N55">
        <v>114.39</v>
      </c>
      <c r="O55">
        <v>588.29999999999995</v>
      </c>
      <c r="P55">
        <v>371</v>
      </c>
      <c r="Q55">
        <v>519.79999999999995</v>
      </c>
      <c r="R55">
        <v>1.9</v>
      </c>
      <c r="S55">
        <v>148.9</v>
      </c>
      <c r="T55">
        <v>99.8</v>
      </c>
      <c r="U55">
        <v>5.5</v>
      </c>
      <c r="V55">
        <v>20.5</v>
      </c>
      <c r="W55">
        <v>4.4800000000000004</v>
      </c>
      <c r="X55">
        <v>96</v>
      </c>
      <c r="Y55">
        <v>90</v>
      </c>
      <c r="Z55">
        <v>89.1</v>
      </c>
      <c r="AA55">
        <v>90.1</v>
      </c>
      <c r="AB55">
        <v>25</v>
      </c>
      <c r="AC55">
        <v>40</v>
      </c>
      <c r="AD55">
        <v>39.799999999999997</v>
      </c>
      <c r="AE55">
        <v>95.6</v>
      </c>
      <c r="AF55">
        <v>29</v>
      </c>
      <c r="AG55">
        <v>998.9</v>
      </c>
      <c r="AH55">
        <v>0.73850000000000005</v>
      </c>
      <c r="AI55">
        <v>90.2</v>
      </c>
      <c r="AJ55">
        <v>1.498</v>
      </c>
      <c r="AK55">
        <v>8.0400000000000003E-4</v>
      </c>
      <c r="AL55">
        <v>83.9</v>
      </c>
      <c r="AM55">
        <v>0.73870000000000002</v>
      </c>
      <c r="AN55">
        <v>11.952</v>
      </c>
      <c r="AO55">
        <v>-1.2700000000000001E-3</v>
      </c>
      <c r="AP55">
        <v>98.5</v>
      </c>
      <c r="AQ55">
        <v>103</v>
      </c>
    </row>
    <row r="56" spans="1:43">
      <c r="A56">
        <v>55</v>
      </c>
      <c r="B56">
        <v>438227</v>
      </c>
      <c r="C56" t="s">
        <v>80</v>
      </c>
      <c r="D56">
        <v>0</v>
      </c>
      <c r="E56" t="s">
        <v>81</v>
      </c>
      <c r="F56" t="s">
        <v>505</v>
      </c>
      <c r="G56">
        <v>380668.337</v>
      </c>
      <c r="H56" t="s">
        <v>137</v>
      </c>
      <c r="I56" t="s">
        <v>506</v>
      </c>
      <c r="J56" t="s">
        <v>137</v>
      </c>
      <c r="K56" s="14">
        <v>41838.831226851849</v>
      </c>
      <c r="L56">
        <v>1800</v>
      </c>
      <c r="M56">
        <v>64</v>
      </c>
      <c r="N56">
        <v>113.96</v>
      </c>
      <c r="O56">
        <v>593</v>
      </c>
      <c r="P56">
        <v>371.4</v>
      </c>
      <c r="Q56">
        <v>520.1</v>
      </c>
      <c r="R56">
        <v>1.9</v>
      </c>
      <c r="S56">
        <v>148.69999999999999</v>
      </c>
      <c r="T56">
        <v>99.8</v>
      </c>
      <c r="U56">
        <v>5.5</v>
      </c>
      <c r="V56">
        <v>20.6</v>
      </c>
      <c r="W56">
        <v>4.7300000000000004</v>
      </c>
      <c r="X56">
        <v>96</v>
      </c>
      <c r="Y56">
        <v>90.1</v>
      </c>
      <c r="Z56">
        <v>89.2</v>
      </c>
      <c r="AA56">
        <v>90</v>
      </c>
      <c r="AB56">
        <v>24.9</v>
      </c>
      <c r="AC56">
        <v>39.9</v>
      </c>
      <c r="AD56">
        <v>42.6</v>
      </c>
      <c r="AE56">
        <v>95.5</v>
      </c>
      <c r="AF56">
        <v>29</v>
      </c>
      <c r="AG56">
        <v>998.9</v>
      </c>
      <c r="AH56">
        <v>0.73899000000000004</v>
      </c>
      <c r="AI56">
        <v>90.1</v>
      </c>
      <c r="AJ56">
        <v>1.5089999999999999</v>
      </c>
      <c r="AK56">
        <v>8.0599999999999997E-4</v>
      </c>
      <c r="AL56">
        <v>84</v>
      </c>
      <c r="AM56">
        <v>0.73909999999999998</v>
      </c>
      <c r="AN56">
        <v>11.904</v>
      </c>
      <c r="AO56">
        <v>-1.2700000000000001E-3</v>
      </c>
      <c r="AP56">
        <v>98.5</v>
      </c>
      <c r="AQ56">
        <v>103.2</v>
      </c>
    </row>
    <row r="57" spans="1:43">
      <c r="A57">
        <v>56</v>
      </c>
      <c r="B57">
        <v>441839</v>
      </c>
      <c r="C57" t="s">
        <v>80</v>
      </c>
      <c r="D57">
        <v>0</v>
      </c>
      <c r="E57" t="s">
        <v>81</v>
      </c>
      <c r="F57" t="s">
        <v>507</v>
      </c>
      <c r="G57">
        <v>381028.337</v>
      </c>
      <c r="H57" t="s">
        <v>138</v>
      </c>
      <c r="I57" t="s">
        <v>508</v>
      </c>
      <c r="J57" t="s">
        <v>138</v>
      </c>
      <c r="K57" s="14">
        <v>41838.835393518515</v>
      </c>
      <c r="L57">
        <v>1800</v>
      </c>
      <c r="M57">
        <v>63.9</v>
      </c>
      <c r="N57">
        <v>114.17</v>
      </c>
      <c r="O57">
        <v>592.70000000000005</v>
      </c>
      <c r="P57">
        <v>371.4</v>
      </c>
      <c r="Q57">
        <v>520.29999999999995</v>
      </c>
      <c r="R57">
        <v>1.9</v>
      </c>
      <c r="S57">
        <v>148.9</v>
      </c>
      <c r="T57">
        <v>99.7</v>
      </c>
      <c r="U57">
        <v>5.5</v>
      </c>
      <c r="V57">
        <v>20.3</v>
      </c>
      <c r="W57">
        <v>4.79</v>
      </c>
      <c r="X57">
        <v>96</v>
      </c>
      <c r="Y57">
        <v>89.9</v>
      </c>
      <c r="Z57">
        <v>89</v>
      </c>
      <c r="AA57">
        <v>90</v>
      </c>
      <c r="AB57">
        <v>24.9</v>
      </c>
      <c r="AC57">
        <v>40</v>
      </c>
      <c r="AD57">
        <v>38.6</v>
      </c>
      <c r="AE57">
        <v>95.5</v>
      </c>
      <c r="AF57">
        <v>28.8</v>
      </c>
      <c r="AG57">
        <v>998.9</v>
      </c>
      <c r="AH57">
        <v>0.73824999999999996</v>
      </c>
      <c r="AI57">
        <v>90</v>
      </c>
      <c r="AJ57">
        <v>1.498</v>
      </c>
      <c r="AK57">
        <v>8.0599999999999997E-4</v>
      </c>
      <c r="AL57">
        <v>84</v>
      </c>
      <c r="AM57">
        <v>0.73819999999999997</v>
      </c>
      <c r="AN57">
        <v>12.032</v>
      </c>
      <c r="AO57">
        <v>-1.2700000000000001E-3</v>
      </c>
      <c r="AP57">
        <v>98.5</v>
      </c>
      <c r="AQ57">
        <v>103.2</v>
      </c>
    </row>
    <row r="58" spans="1:43">
      <c r="A58">
        <v>57</v>
      </c>
      <c r="B58">
        <v>445451</v>
      </c>
      <c r="C58" t="s">
        <v>80</v>
      </c>
      <c r="D58">
        <v>0</v>
      </c>
      <c r="E58" t="s">
        <v>81</v>
      </c>
      <c r="F58" t="s">
        <v>509</v>
      </c>
      <c r="G58">
        <v>381388.337</v>
      </c>
      <c r="H58" t="s">
        <v>139</v>
      </c>
      <c r="I58" t="s">
        <v>510</v>
      </c>
      <c r="J58" t="s">
        <v>139</v>
      </c>
      <c r="K58" s="14">
        <v>41838.839560185188</v>
      </c>
      <c r="L58">
        <v>1800</v>
      </c>
      <c r="M58">
        <v>63</v>
      </c>
      <c r="N58">
        <v>113.57</v>
      </c>
      <c r="O58">
        <v>585</v>
      </c>
      <c r="P58">
        <v>371.2</v>
      </c>
      <c r="Q58">
        <v>520</v>
      </c>
      <c r="R58">
        <v>1.9</v>
      </c>
      <c r="S58">
        <v>148.9</v>
      </c>
      <c r="T58">
        <v>100</v>
      </c>
      <c r="U58">
        <v>5.5</v>
      </c>
      <c r="V58">
        <v>20.399999999999999</v>
      </c>
      <c r="W58">
        <v>4.6500000000000004</v>
      </c>
      <c r="X58">
        <v>96</v>
      </c>
      <c r="Y58">
        <v>90</v>
      </c>
      <c r="Z58">
        <v>89.1</v>
      </c>
      <c r="AA58">
        <v>90</v>
      </c>
      <c r="AB58">
        <v>25.4</v>
      </c>
      <c r="AC58">
        <v>39.9</v>
      </c>
      <c r="AD58">
        <v>38.6</v>
      </c>
      <c r="AE58">
        <v>95.5</v>
      </c>
      <c r="AF58">
        <v>28.6</v>
      </c>
      <c r="AG58">
        <v>998.9</v>
      </c>
      <c r="AH58">
        <v>0.73862000000000005</v>
      </c>
      <c r="AI58">
        <v>89.8</v>
      </c>
      <c r="AJ58">
        <v>1.4970000000000001</v>
      </c>
      <c r="AK58">
        <v>8.0699999999999999E-4</v>
      </c>
      <c r="AL58">
        <v>84</v>
      </c>
      <c r="AM58">
        <v>0.73839999999999995</v>
      </c>
      <c r="AN58">
        <v>12</v>
      </c>
      <c r="AO58">
        <v>-1.2700000000000001E-3</v>
      </c>
      <c r="AP58">
        <v>98.5</v>
      </c>
      <c r="AQ58">
        <v>103.2</v>
      </c>
    </row>
    <row r="59" spans="1:43">
      <c r="A59">
        <v>58</v>
      </c>
      <c r="B59">
        <v>449063</v>
      </c>
      <c r="C59" t="s">
        <v>80</v>
      </c>
      <c r="D59">
        <v>0</v>
      </c>
      <c r="E59" t="s">
        <v>81</v>
      </c>
      <c r="F59" t="s">
        <v>511</v>
      </c>
      <c r="G59">
        <v>381748.337</v>
      </c>
      <c r="H59" t="s">
        <v>140</v>
      </c>
      <c r="I59" t="s">
        <v>512</v>
      </c>
      <c r="J59" t="s">
        <v>140</v>
      </c>
      <c r="K59" s="14">
        <v>41838.843726851854</v>
      </c>
      <c r="L59">
        <v>1800</v>
      </c>
      <c r="M59">
        <v>64.3</v>
      </c>
      <c r="N59">
        <v>115.55</v>
      </c>
      <c r="O59">
        <v>593</v>
      </c>
      <c r="P59">
        <v>371</v>
      </c>
      <c r="Q59">
        <v>520</v>
      </c>
      <c r="R59">
        <v>1.9</v>
      </c>
      <c r="S59">
        <v>149</v>
      </c>
      <c r="T59">
        <v>99.8</v>
      </c>
      <c r="U59">
        <v>5.5</v>
      </c>
      <c r="V59">
        <v>20.5</v>
      </c>
      <c r="W59">
        <v>4.71</v>
      </c>
      <c r="X59">
        <v>96</v>
      </c>
      <c r="Y59">
        <v>90.1</v>
      </c>
      <c r="Z59">
        <v>89.2</v>
      </c>
      <c r="AA59">
        <v>90.2</v>
      </c>
      <c r="AB59">
        <v>24.9</v>
      </c>
      <c r="AC59">
        <v>40.1</v>
      </c>
      <c r="AD59">
        <v>40.700000000000003</v>
      </c>
      <c r="AE59">
        <v>95.6</v>
      </c>
      <c r="AF59">
        <v>29.2</v>
      </c>
      <c r="AG59">
        <v>998.9</v>
      </c>
      <c r="AH59">
        <v>0.73868</v>
      </c>
      <c r="AI59">
        <v>90</v>
      </c>
      <c r="AJ59">
        <v>1.498</v>
      </c>
      <c r="AK59">
        <v>8.0500000000000005E-4</v>
      </c>
      <c r="AL59">
        <v>84</v>
      </c>
      <c r="AM59">
        <v>0.73870000000000002</v>
      </c>
      <c r="AN59">
        <v>11.955</v>
      </c>
      <c r="AO59">
        <v>-1.2700000000000001E-3</v>
      </c>
      <c r="AP59">
        <v>98.4</v>
      </c>
      <c r="AQ59">
        <v>103.1</v>
      </c>
    </row>
    <row r="60" spans="1:43">
      <c r="A60">
        <v>59</v>
      </c>
      <c r="B60">
        <v>452675</v>
      </c>
      <c r="C60" t="s">
        <v>80</v>
      </c>
      <c r="D60">
        <v>0</v>
      </c>
      <c r="E60" t="s">
        <v>81</v>
      </c>
      <c r="F60" t="s">
        <v>513</v>
      </c>
      <c r="G60">
        <v>382108.337</v>
      </c>
      <c r="H60" t="s">
        <v>141</v>
      </c>
      <c r="I60" t="s">
        <v>514</v>
      </c>
      <c r="J60" t="s">
        <v>141</v>
      </c>
      <c r="K60" s="14">
        <v>41838.847893518519</v>
      </c>
      <c r="L60">
        <v>1800</v>
      </c>
      <c r="M60">
        <v>63.3</v>
      </c>
      <c r="N60">
        <v>112.96</v>
      </c>
      <c r="O60">
        <v>591.5</v>
      </c>
      <c r="P60">
        <v>371.4</v>
      </c>
      <c r="Q60">
        <v>520.29999999999995</v>
      </c>
      <c r="R60">
        <v>1.9</v>
      </c>
      <c r="S60">
        <v>148.9</v>
      </c>
      <c r="T60">
        <v>99.9</v>
      </c>
      <c r="U60">
        <v>5.5</v>
      </c>
      <c r="V60">
        <v>20.399999999999999</v>
      </c>
      <c r="W60">
        <v>4.7</v>
      </c>
      <c r="X60">
        <v>96</v>
      </c>
      <c r="Y60">
        <v>89.9</v>
      </c>
      <c r="Z60">
        <v>89</v>
      </c>
      <c r="AA60">
        <v>90</v>
      </c>
      <c r="AB60">
        <v>25.4</v>
      </c>
      <c r="AC60">
        <v>39.9</v>
      </c>
      <c r="AD60">
        <v>40.700000000000003</v>
      </c>
      <c r="AE60">
        <v>95.5</v>
      </c>
      <c r="AF60">
        <v>28.8</v>
      </c>
      <c r="AG60">
        <v>998.9</v>
      </c>
      <c r="AH60">
        <v>0.73868</v>
      </c>
      <c r="AI60">
        <v>90</v>
      </c>
      <c r="AJ60">
        <v>1.498</v>
      </c>
      <c r="AK60">
        <v>8.0500000000000005E-4</v>
      </c>
      <c r="AL60">
        <v>83.9</v>
      </c>
      <c r="AM60">
        <v>0.73870000000000002</v>
      </c>
      <c r="AN60">
        <v>11.955</v>
      </c>
      <c r="AO60">
        <v>-1.2700000000000001E-3</v>
      </c>
      <c r="AP60">
        <v>98.4</v>
      </c>
      <c r="AQ60">
        <v>103.1</v>
      </c>
    </row>
    <row r="61" spans="1:43">
      <c r="A61">
        <v>60</v>
      </c>
      <c r="B61">
        <v>456287</v>
      </c>
      <c r="C61" t="s">
        <v>80</v>
      </c>
      <c r="D61">
        <v>0</v>
      </c>
      <c r="E61" t="s">
        <v>81</v>
      </c>
      <c r="F61" t="s">
        <v>515</v>
      </c>
      <c r="G61">
        <v>382468.337</v>
      </c>
      <c r="H61" t="s">
        <v>142</v>
      </c>
      <c r="I61" t="s">
        <v>516</v>
      </c>
      <c r="J61" t="s">
        <v>142</v>
      </c>
      <c r="K61" s="14">
        <v>41838.852060185185</v>
      </c>
      <c r="L61">
        <v>1800</v>
      </c>
      <c r="M61">
        <v>63.4</v>
      </c>
      <c r="N61">
        <v>113.83</v>
      </c>
      <c r="O61">
        <v>593.79999999999995</v>
      </c>
      <c r="P61">
        <v>371.3</v>
      </c>
      <c r="Q61">
        <v>520.1</v>
      </c>
      <c r="R61">
        <v>1.9</v>
      </c>
      <c r="S61">
        <v>148.80000000000001</v>
      </c>
      <c r="T61">
        <v>99.8</v>
      </c>
      <c r="U61">
        <v>5.5</v>
      </c>
      <c r="V61">
        <v>20.399999999999999</v>
      </c>
      <c r="W61">
        <v>4.5199999999999996</v>
      </c>
      <c r="X61">
        <v>96</v>
      </c>
      <c r="Y61">
        <v>89.9</v>
      </c>
      <c r="Z61">
        <v>89</v>
      </c>
      <c r="AA61">
        <v>89.9</v>
      </c>
      <c r="AB61">
        <v>24.8</v>
      </c>
      <c r="AC61">
        <v>40</v>
      </c>
      <c r="AD61">
        <v>38.5</v>
      </c>
      <c r="AE61">
        <v>95.4</v>
      </c>
      <c r="AF61">
        <v>28.8</v>
      </c>
      <c r="AG61">
        <v>998.9</v>
      </c>
      <c r="AH61">
        <v>0.73801000000000005</v>
      </c>
      <c r="AI61">
        <v>89.9</v>
      </c>
      <c r="AJ61">
        <v>1.488</v>
      </c>
      <c r="AK61">
        <v>8.0599999999999997E-4</v>
      </c>
      <c r="AL61">
        <v>84</v>
      </c>
      <c r="AM61">
        <v>0.7379</v>
      </c>
      <c r="AN61">
        <v>12.085000000000001</v>
      </c>
      <c r="AO61">
        <v>-1.2700000000000001E-3</v>
      </c>
      <c r="AP61">
        <v>98.5</v>
      </c>
      <c r="AQ61">
        <v>103</v>
      </c>
    </row>
    <row r="62" spans="1:43">
      <c r="A62">
        <v>61</v>
      </c>
      <c r="B62">
        <v>459899</v>
      </c>
      <c r="C62" t="s">
        <v>80</v>
      </c>
      <c r="D62">
        <v>0</v>
      </c>
      <c r="E62" t="s">
        <v>81</v>
      </c>
      <c r="F62" t="s">
        <v>517</v>
      </c>
      <c r="G62">
        <v>382828.337</v>
      </c>
      <c r="H62" t="s">
        <v>143</v>
      </c>
      <c r="I62" t="s">
        <v>518</v>
      </c>
      <c r="J62" t="s">
        <v>143</v>
      </c>
      <c r="K62" s="14">
        <v>41838.856226851851</v>
      </c>
      <c r="L62">
        <v>1800</v>
      </c>
      <c r="M62">
        <v>63</v>
      </c>
      <c r="N62">
        <v>112.26</v>
      </c>
      <c r="O62">
        <v>587.1</v>
      </c>
      <c r="P62">
        <v>370.9</v>
      </c>
      <c r="Q62">
        <v>519.79999999999995</v>
      </c>
      <c r="R62">
        <v>1.9</v>
      </c>
      <c r="S62">
        <v>149</v>
      </c>
      <c r="T62">
        <v>99.9</v>
      </c>
      <c r="U62">
        <v>5.5</v>
      </c>
      <c r="V62">
        <v>20.399999999999999</v>
      </c>
      <c r="W62">
        <v>4.37</v>
      </c>
      <c r="X62">
        <v>96</v>
      </c>
      <c r="Y62">
        <v>90.1</v>
      </c>
      <c r="Z62">
        <v>89.2</v>
      </c>
      <c r="AA62">
        <v>90</v>
      </c>
      <c r="AB62">
        <v>25.4</v>
      </c>
      <c r="AC62">
        <v>40.200000000000003</v>
      </c>
      <c r="AD62">
        <v>39.700000000000003</v>
      </c>
      <c r="AE62">
        <v>95.5</v>
      </c>
      <c r="AF62">
        <v>28.9</v>
      </c>
      <c r="AG62">
        <v>998.9</v>
      </c>
      <c r="AH62">
        <v>0.73904999999999998</v>
      </c>
      <c r="AI62">
        <v>90</v>
      </c>
      <c r="AJ62">
        <v>1.504</v>
      </c>
      <c r="AK62">
        <v>8.0400000000000003E-4</v>
      </c>
      <c r="AL62">
        <v>83.8</v>
      </c>
      <c r="AM62">
        <v>0.73909999999999998</v>
      </c>
      <c r="AN62">
        <v>11.9</v>
      </c>
      <c r="AO62">
        <v>-1.2700000000000001E-3</v>
      </c>
      <c r="AP62">
        <v>98.5</v>
      </c>
      <c r="AQ62">
        <v>102.9</v>
      </c>
    </row>
    <row r="63" spans="1:43">
      <c r="A63">
        <v>62</v>
      </c>
      <c r="B63">
        <v>463511</v>
      </c>
      <c r="C63" t="s">
        <v>80</v>
      </c>
      <c r="D63">
        <v>0</v>
      </c>
      <c r="E63" t="s">
        <v>81</v>
      </c>
      <c r="F63" t="s">
        <v>519</v>
      </c>
      <c r="G63">
        <v>383188.337</v>
      </c>
      <c r="H63" t="s">
        <v>144</v>
      </c>
      <c r="I63" t="s">
        <v>520</v>
      </c>
      <c r="J63" t="s">
        <v>144</v>
      </c>
      <c r="K63" s="14">
        <v>41838.860393518517</v>
      </c>
      <c r="L63">
        <v>1800</v>
      </c>
      <c r="M63">
        <v>63.1</v>
      </c>
      <c r="N63">
        <v>113.7</v>
      </c>
      <c r="O63">
        <v>577.20000000000005</v>
      </c>
      <c r="P63">
        <v>371</v>
      </c>
      <c r="Q63">
        <v>519.79999999999995</v>
      </c>
      <c r="R63">
        <v>2</v>
      </c>
      <c r="S63">
        <v>148.80000000000001</v>
      </c>
      <c r="T63">
        <v>99.9</v>
      </c>
      <c r="U63">
        <v>5.4</v>
      </c>
      <c r="V63">
        <v>20.6</v>
      </c>
      <c r="W63">
        <v>4.34</v>
      </c>
      <c r="X63">
        <v>96</v>
      </c>
      <c r="Y63">
        <v>90</v>
      </c>
      <c r="Z63">
        <v>89.1</v>
      </c>
      <c r="AA63">
        <v>89.9</v>
      </c>
      <c r="AB63">
        <v>24.8</v>
      </c>
      <c r="AC63">
        <v>39.9</v>
      </c>
      <c r="AD63">
        <v>42.4</v>
      </c>
      <c r="AE63">
        <v>95.4</v>
      </c>
      <c r="AF63">
        <v>28.8</v>
      </c>
      <c r="AG63">
        <v>998.9</v>
      </c>
      <c r="AH63">
        <v>0.73836999999999997</v>
      </c>
      <c r="AI63">
        <v>89.9</v>
      </c>
      <c r="AJ63">
        <v>1.5049999999999999</v>
      </c>
      <c r="AK63">
        <v>8.0500000000000005E-4</v>
      </c>
      <c r="AL63">
        <v>83.9</v>
      </c>
      <c r="AM63">
        <v>0.73829999999999996</v>
      </c>
      <c r="AN63">
        <v>12.018000000000001</v>
      </c>
      <c r="AO63">
        <v>-1.2700000000000001E-3</v>
      </c>
      <c r="AP63">
        <v>98.5</v>
      </c>
      <c r="AQ63">
        <v>102.9</v>
      </c>
    </row>
    <row r="64" spans="1:43">
      <c r="A64">
        <v>63</v>
      </c>
      <c r="B64">
        <v>467123</v>
      </c>
      <c r="C64" t="s">
        <v>80</v>
      </c>
      <c r="D64">
        <v>0</v>
      </c>
      <c r="E64" t="s">
        <v>81</v>
      </c>
      <c r="F64" t="s">
        <v>521</v>
      </c>
      <c r="G64">
        <v>383548.337</v>
      </c>
      <c r="H64" t="s">
        <v>145</v>
      </c>
      <c r="I64" t="s">
        <v>522</v>
      </c>
      <c r="J64" t="s">
        <v>145</v>
      </c>
      <c r="K64" s="14">
        <v>41838.864560185182</v>
      </c>
      <c r="L64">
        <v>1800</v>
      </c>
      <c r="M64">
        <v>63.2</v>
      </c>
      <c r="N64">
        <v>112.58</v>
      </c>
      <c r="O64">
        <v>585.6</v>
      </c>
      <c r="P64">
        <v>371</v>
      </c>
      <c r="Q64">
        <v>519.70000000000005</v>
      </c>
      <c r="R64">
        <v>1.9</v>
      </c>
      <c r="S64">
        <v>148.69999999999999</v>
      </c>
      <c r="T64">
        <v>99.8</v>
      </c>
      <c r="U64">
        <v>5.5</v>
      </c>
      <c r="V64">
        <v>20.399999999999999</v>
      </c>
      <c r="W64">
        <v>4.3899999999999997</v>
      </c>
      <c r="X64">
        <v>96</v>
      </c>
      <c r="Y64">
        <v>90</v>
      </c>
      <c r="Z64">
        <v>89.1</v>
      </c>
      <c r="AA64">
        <v>89.9</v>
      </c>
      <c r="AB64">
        <v>25.5</v>
      </c>
      <c r="AC64">
        <v>40.1</v>
      </c>
      <c r="AD64">
        <v>39</v>
      </c>
      <c r="AE64">
        <v>95.4</v>
      </c>
      <c r="AF64">
        <v>28.9</v>
      </c>
      <c r="AG64">
        <v>998.9</v>
      </c>
      <c r="AH64">
        <v>0.73801000000000005</v>
      </c>
      <c r="AI64">
        <v>90</v>
      </c>
      <c r="AJ64">
        <v>1.506</v>
      </c>
      <c r="AK64">
        <v>8.0599999999999997E-4</v>
      </c>
      <c r="AL64">
        <v>84</v>
      </c>
      <c r="AM64">
        <v>0.73799999999999999</v>
      </c>
      <c r="AN64">
        <v>12.067</v>
      </c>
      <c r="AO64">
        <v>-1.2700000000000001E-3</v>
      </c>
      <c r="AP64">
        <v>98.5</v>
      </c>
      <c r="AQ64">
        <v>102.9</v>
      </c>
    </row>
    <row r="65" spans="1:43">
      <c r="A65">
        <v>64</v>
      </c>
      <c r="B65">
        <v>470735</v>
      </c>
      <c r="C65" t="s">
        <v>80</v>
      </c>
      <c r="D65">
        <v>0</v>
      </c>
      <c r="E65" t="s">
        <v>81</v>
      </c>
      <c r="F65" t="s">
        <v>523</v>
      </c>
      <c r="G65">
        <v>383908.337</v>
      </c>
      <c r="H65" t="s">
        <v>146</v>
      </c>
      <c r="I65" t="s">
        <v>524</v>
      </c>
      <c r="J65" t="s">
        <v>146</v>
      </c>
      <c r="K65" s="14">
        <v>41838.868726851855</v>
      </c>
      <c r="L65">
        <v>1800</v>
      </c>
      <c r="M65">
        <v>64.7</v>
      </c>
      <c r="N65">
        <v>113.54</v>
      </c>
      <c r="O65">
        <v>593.5</v>
      </c>
      <c r="P65">
        <v>371</v>
      </c>
      <c r="Q65">
        <v>520.20000000000005</v>
      </c>
      <c r="R65">
        <v>2</v>
      </c>
      <c r="S65">
        <v>149.19999999999999</v>
      </c>
      <c r="T65">
        <v>100</v>
      </c>
      <c r="U65">
        <v>5.5</v>
      </c>
      <c r="V65">
        <v>20.7</v>
      </c>
      <c r="W65">
        <v>4.6100000000000003</v>
      </c>
      <c r="X65">
        <v>96</v>
      </c>
      <c r="Y65">
        <v>89.9</v>
      </c>
      <c r="Z65">
        <v>89</v>
      </c>
      <c r="AA65">
        <v>90.1</v>
      </c>
      <c r="AB65">
        <v>24.8</v>
      </c>
      <c r="AC65">
        <v>40</v>
      </c>
      <c r="AD65">
        <v>38.5</v>
      </c>
      <c r="AE65">
        <v>95.6</v>
      </c>
      <c r="AF65">
        <v>29.1</v>
      </c>
      <c r="AG65">
        <v>998.9</v>
      </c>
      <c r="AH65">
        <v>0.73770000000000002</v>
      </c>
      <c r="AI65">
        <v>90.1</v>
      </c>
      <c r="AJ65">
        <v>1.4950000000000001</v>
      </c>
      <c r="AK65">
        <v>8.0800000000000002E-4</v>
      </c>
      <c r="AL65">
        <v>84.3</v>
      </c>
      <c r="AM65">
        <v>0.73780000000000001</v>
      </c>
      <c r="AN65">
        <v>12.099</v>
      </c>
      <c r="AO65">
        <v>-1.2700000000000001E-3</v>
      </c>
      <c r="AP65">
        <v>98.6</v>
      </c>
      <c r="AQ65">
        <v>103.2</v>
      </c>
    </row>
    <row r="66" spans="1:43">
      <c r="A66">
        <v>65</v>
      </c>
      <c r="B66">
        <v>474347</v>
      </c>
      <c r="C66" t="s">
        <v>80</v>
      </c>
      <c r="D66">
        <v>0</v>
      </c>
      <c r="E66" t="s">
        <v>81</v>
      </c>
      <c r="F66" t="s">
        <v>525</v>
      </c>
      <c r="G66">
        <v>384268.337</v>
      </c>
      <c r="H66" t="s">
        <v>147</v>
      </c>
      <c r="I66" t="s">
        <v>526</v>
      </c>
      <c r="J66" t="s">
        <v>147</v>
      </c>
      <c r="K66" s="14">
        <v>41838.872893518521</v>
      </c>
      <c r="L66">
        <v>1800</v>
      </c>
      <c r="M66">
        <v>60.3</v>
      </c>
      <c r="N66">
        <v>113.49</v>
      </c>
      <c r="O66">
        <v>593.5</v>
      </c>
      <c r="P66">
        <v>370.3</v>
      </c>
      <c r="Q66">
        <v>519.4</v>
      </c>
      <c r="R66">
        <v>2</v>
      </c>
      <c r="S66">
        <v>149.1</v>
      </c>
      <c r="T66">
        <v>99.9</v>
      </c>
      <c r="U66">
        <v>5.5</v>
      </c>
      <c r="V66">
        <v>20.5</v>
      </c>
      <c r="W66">
        <v>4.33</v>
      </c>
      <c r="X66">
        <v>96</v>
      </c>
      <c r="Y66">
        <v>90</v>
      </c>
      <c r="Z66">
        <v>89.1</v>
      </c>
      <c r="AA66">
        <v>90.2</v>
      </c>
      <c r="AB66">
        <v>25.3</v>
      </c>
      <c r="AC66">
        <v>40</v>
      </c>
      <c r="AD66">
        <v>40.5</v>
      </c>
      <c r="AE66">
        <v>95.6</v>
      </c>
      <c r="AF66">
        <v>28.6</v>
      </c>
      <c r="AG66">
        <v>998.9</v>
      </c>
      <c r="AH66">
        <v>0.73782000000000003</v>
      </c>
      <c r="AI66">
        <v>90.1</v>
      </c>
      <c r="AJ66">
        <v>1.4970000000000001</v>
      </c>
      <c r="AK66">
        <v>8.0599999999999997E-4</v>
      </c>
      <c r="AL66">
        <v>84</v>
      </c>
      <c r="AM66">
        <v>0.73799999999999999</v>
      </c>
      <c r="AN66">
        <v>12.063000000000001</v>
      </c>
      <c r="AO66">
        <v>-1.2700000000000001E-3</v>
      </c>
      <c r="AP66">
        <v>98.5</v>
      </c>
      <c r="AQ66">
        <v>102.9</v>
      </c>
    </row>
    <row r="67" spans="1:43">
      <c r="A67">
        <v>66</v>
      </c>
      <c r="B67">
        <v>477959</v>
      </c>
      <c r="C67" t="s">
        <v>80</v>
      </c>
      <c r="D67">
        <v>0</v>
      </c>
      <c r="E67" t="s">
        <v>81</v>
      </c>
      <c r="F67" t="s">
        <v>527</v>
      </c>
      <c r="G67">
        <v>384628.337</v>
      </c>
      <c r="H67" t="s">
        <v>148</v>
      </c>
      <c r="I67" t="s">
        <v>528</v>
      </c>
      <c r="J67" t="s">
        <v>148</v>
      </c>
      <c r="K67" s="14">
        <v>41838.877060185187</v>
      </c>
      <c r="L67">
        <v>1800</v>
      </c>
      <c r="M67">
        <v>63.7</v>
      </c>
      <c r="N67">
        <v>111.14</v>
      </c>
      <c r="O67">
        <v>581.5</v>
      </c>
      <c r="P67">
        <v>370.5</v>
      </c>
      <c r="Q67">
        <v>519.20000000000005</v>
      </c>
      <c r="R67">
        <v>2</v>
      </c>
      <c r="S67">
        <v>148.69999999999999</v>
      </c>
      <c r="T67">
        <v>99.8</v>
      </c>
      <c r="U67">
        <v>5.4</v>
      </c>
      <c r="V67">
        <v>20.9</v>
      </c>
      <c r="W67">
        <v>4.41</v>
      </c>
      <c r="X67">
        <v>96</v>
      </c>
      <c r="Y67">
        <v>90</v>
      </c>
      <c r="Z67">
        <v>89.1</v>
      </c>
      <c r="AA67">
        <v>90.1</v>
      </c>
      <c r="AB67">
        <v>24.8</v>
      </c>
      <c r="AC67">
        <v>39.9</v>
      </c>
      <c r="AD67">
        <v>42.5</v>
      </c>
      <c r="AE67">
        <v>95.5</v>
      </c>
      <c r="AF67">
        <v>28.7</v>
      </c>
      <c r="AG67">
        <v>998.9</v>
      </c>
      <c r="AH67">
        <v>0.73807</v>
      </c>
      <c r="AI67">
        <v>90</v>
      </c>
      <c r="AJ67">
        <v>1.5009999999999999</v>
      </c>
      <c r="AK67">
        <v>8.0699999999999999E-4</v>
      </c>
      <c r="AL67">
        <v>84.1</v>
      </c>
      <c r="AM67">
        <v>0.73799999999999999</v>
      </c>
      <c r="AN67">
        <v>12.061999999999999</v>
      </c>
      <c r="AO67">
        <v>-1.2700000000000001E-3</v>
      </c>
      <c r="AP67">
        <v>98.5</v>
      </c>
      <c r="AQ67">
        <v>102.9</v>
      </c>
    </row>
    <row r="68" spans="1:43">
      <c r="A68">
        <v>67</v>
      </c>
      <c r="B68">
        <v>481571</v>
      </c>
      <c r="C68" t="s">
        <v>80</v>
      </c>
      <c r="D68">
        <v>0</v>
      </c>
      <c r="E68" t="s">
        <v>81</v>
      </c>
      <c r="F68" t="s">
        <v>529</v>
      </c>
      <c r="G68">
        <v>384988.337</v>
      </c>
      <c r="H68" t="s">
        <v>149</v>
      </c>
      <c r="I68" t="s">
        <v>530</v>
      </c>
      <c r="J68" t="s">
        <v>149</v>
      </c>
      <c r="K68" s="14">
        <v>41838.881226851852</v>
      </c>
      <c r="L68">
        <v>1800</v>
      </c>
      <c r="M68">
        <v>61.2</v>
      </c>
      <c r="N68">
        <v>112.36</v>
      </c>
      <c r="O68">
        <v>590.1</v>
      </c>
      <c r="P68">
        <v>370.6</v>
      </c>
      <c r="Q68">
        <v>519.6</v>
      </c>
      <c r="R68">
        <v>1.9</v>
      </c>
      <c r="S68">
        <v>149</v>
      </c>
      <c r="T68">
        <v>100</v>
      </c>
      <c r="U68">
        <v>5.5</v>
      </c>
      <c r="V68">
        <v>20.6</v>
      </c>
      <c r="W68">
        <v>4.3</v>
      </c>
      <c r="X68">
        <v>96</v>
      </c>
      <c r="Y68">
        <v>89.9</v>
      </c>
      <c r="Z68">
        <v>89</v>
      </c>
      <c r="AA68">
        <v>89.9</v>
      </c>
      <c r="AB68">
        <v>25.5</v>
      </c>
      <c r="AC68">
        <v>40</v>
      </c>
      <c r="AD68">
        <v>38.9</v>
      </c>
      <c r="AE68">
        <v>95.4</v>
      </c>
      <c r="AF68">
        <v>28.6</v>
      </c>
      <c r="AG68">
        <v>998.9</v>
      </c>
      <c r="AH68">
        <v>0.73794999999999999</v>
      </c>
      <c r="AI68">
        <v>89.8</v>
      </c>
      <c r="AJ68">
        <v>1.488</v>
      </c>
      <c r="AK68">
        <v>8.0699999999999999E-4</v>
      </c>
      <c r="AL68">
        <v>84.1</v>
      </c>
      <c r="AM68">
        <v>0.73770000000000002</v>
      </c>
      <c r="AN68">
        <v>12.108000000000001</v>
      </c>
      <c r="AO68">
        <v>-1.2700000000000001E-3</v>
      </c>
      <c r="AP68">
        <v>98.6</v>
      </c>
      <c r="AQ68">
        <v>102.9</v>
      </c>
    </row>
    <row r="69" spans="1:43">
      <c r="A69">
        <v>68</v>
      </c>
      <c r="B69">
        <v>485183</v>
      </c>
      <c r="C69" t="s">
        <v>80</v>
      </c>
      <c r="D69">
        <v>0</v>
      </c>
      <c r="E69" t="s">
        <v>81</v>
      </c>
      <c r="F69" t="s">
        <v>531</v>
      </c>
      <c r="G69">
        <v>385348.337</v>
      </c>
      <c r="H69" t="s">
        <v>150</v>
      </c>
      <c r="I69" t="s">
        <v>532</v>
      </c>
      <c r="J69" t="s">
        <v>150</v>
      </c>
      <c r="K69" s="14">
        <v>41838.885393518518</v>
      </c>
      <c r="L69">
        <v>1800</v>
      </c>
      <c r="M69">
        <v>61.7</v>
      </c>
      <c r="N69">
        <v>116.12</v>
      </c>
      <c r="O69">
        <v>593.20000000000005</v>
      </c>
      <c r="P69">
        <v>370.8</v>
      </c>
      <c r="Q69">
        <v>519.6</v>
      </c>
      <c r="R69">
        <v>1.9</v>
      </c>
      <c r="S69">
        <v>148.80000000000001</v>
      </c>
      <c r="T69">
        <v>100</v>
      </c>
      <c r="U69">
        <v>5.5</v>
      </c>
      <c r="V69">
        <v>20.399999999999999</v>
      </c>
      <c r="W69">
        <v>4.33</v>
      </c>
      <c r="X69">
        <v>96</v>
      </c>
      <c r="Y69">
        <v>90</v>
      </c>
      <c r="Z69">
        <v>89.1</v>
      </c>
      <c r="AA69">
        <v>89.9</v>
      </c>
      <c r="AB69">
        <v>24.8</v>
      </c>
      <c r="AC69">
        <v>40.1</v>
      </c>
      <c r="AD69">
        <v>38.299999999999997</v>
      </c>
      <c r="AE69">
        <v>95.4</v>
      </c>
      <c r="AF69">
        <v>28.9</v>
      </c>
      <c r="AG69">
        <v>998.9</v>
      </c>
      <c r="AH69">
        <v>0.73714999999999997</v>
      </c>
      <c r="AI69">
        <v>89.9</v>
      </c>
      <c r="AJ69">
        <v>1.4990000000000001</v>
      </c>
      <c r="AK69">
        <v>8.0500000000000005E-4</v>
      </c>
      <c r="AL69">
        <v>83.9</v>
      </c>
      <c r="AM69">
        <v>0.73699999999999999</v>
      </c>
      <c r="AN69">
        <v>12.211</v>
      </c>
      <c r="AO69">
        <v>-1.2700000000000001E-3</v>
      </c>
      <c r="AP69">
        <v>98.5</v>
      </c>
      <c r="AQ69">
        <v>102.9</v>
      </c>
    </row>
    <row r="70" spans="1:43">
      <c r="A70">
        <v>69</v>
      </c>
      <c r="B70">
        <v>488795</v>
      </c>
      <c r="C70" t="s">
        <v>80</v>
      </c>
      <c r="D70">
        <v>0</v>
      </c>
      <c r="E70" t="s">
        <v>81</v>
      </c>
      <c r="F70" t="s">
        <v>533</v>
      </c>
      <c r="G70">
        <v>385708.337</v>
      </c>
      <c r="H70" t="s">
        <v>151</v>
      </c>
      <c r="I70" t="s">
        <v>534</v>
      </c>
      <c r="J70" t="s">
        <v>151</v>
      </c>
      <c r="K70" s="14">
        <v>41838.889560185184</v>
      </c>
      <c r="L70">
        <v>1800</v>
      </c>
      <c r="M70">
        <v>62.5</v>
      </c>
      <c r="N70">
        <v>114.06</v>
      </c>
      <c r="O70">
        <v>592.29999999999995</v>
      </c>
      <c r="P70">
        <v>370.6</v>
      </c>
      <c r="Q70">
        <v>519.29999999999995</v>
      </c>
      <c r="R70">
        <v>1.9</v>
      </c>
      <c r="S70">
        <v>148.69999999999999</v>
      </c>
      <c r="T70">
        <v>99.9</v>
      </c>
      <c r="U70">
        <v>5.5</v>
      </c>
      <c r="V70">
        <v>20.7</v>
      </c>
      <c r="W70">
        <v>4.45</v>
      </c>
      <c r="X70">
        <v>96</v>
      </c>
      <c r="Y70">
        <v>90</v>
      </c>
      <c r="Z70">
        <v>89.1</v>
      </c>
      <c r="AA70">
        <v>90</v>
      </c>
      <c r="AB70">
        <v>25.5</v>
      </c>
      <c r="AC70">
        <v>40</v>
      </c>
      <c r="AD70">
        <v>39.299999999999997</v>
      </c>
      <c r="AE70">
        <v>95.5</v>
      </c>
      <c r="AF70">
        <v>28.4</v>
      </c>
      <c r="AG70">
        <v>998.9</v>
      </c>
      <c r="AH70">
        <v>0.73733000000000004</v>
      </c>
      <c r="AI70">
        <v>90.1</v>
      </c>
      <c r="AJ70">
        <v>1.502</v>
      </c>
      <c r="AK70">
        <v>8.0500000000000005E-4</v>
      </c>
      <c r="AL70">
        <v>83.9</v>
      </c>
      <c r="AM70">
        <v>0.73740000000000006</v>
      </c>
      <c r="AN70">
        <v>12.147</v>
      </c>
      <c r="AO70">
        <v>-1.2700000000000001E-3</v>
      </c>
      <c r="AP70">
        <v>98.5</v>
      </c>
      <c r="AQ70">
        <v>103</v>
      </c>
    </row>
    <row r="71" spans="1:43">
      <c r="A71">
        <v>70</v>
      </c>
      <c r="B71">
        <v>492407</v>
      </c>
      <c r="C71" t="s">
        <v>80</v>
      </c>
      <c r="D71">
        <v>0</v>
      </c>
      <c r="E71" t="s">
        <v>81</v>
      </c>
      <c r="F71" t="s">
        <v>535</v>
      </c>
      <c r="G71">
        <v>386068.337</v>
      </c>
      <c r="H71" t="s">
        <v>152</v>
      </c>
      <c r="I71" t="s">
        <v>536</v>
      </c>
      <c r="J71" t="s">
        <v>152</v>
      </c>
      <c r="K71" s="14">
        <v>41838.893726851849</v>
      </c>
      <c r="L71">
        <v>1800</v>
      </c>
      <c r="M71">
        <v>62.8</v>
      </c>
      <c r="N71">
        <v>111.46</v>
      </c>
      <c r="O71">
        <v>586.9</v>
      </c>
      <c r="P71">
        <v>370.8</v>
      </c>
      <c r="Q71">
        <v>519.70000000000005</v>
      </c>
      <c r="R71">
        <v>1.9</v>
      </c>
      <c r="S71">
        <v>148.9</v>
      </c>
      <c r="T71">
        <v>100</v>
      </c>
      <c r="U71">
        <v>5.4</v>
      </c>
      <c r="V71">
        <v>20.6</v>
      </c>
      <c r="W71">
        <v>4.43</v>
      </c>
      <c r="X71">
        <v>96</v>
      </c>
      <c r="Y71">
        <v>90.1</v>
      </c>
      <c r="Z71">
        <v>89.2</v>
      </c>
      <c r="AA71">
        <v>90</v>
      </c>
      <c r="AB71">
        <v>24.7</v>
      </c>
      <c r="AC71">
        <v>40.200000000000003</v>
      </c>
      <c r="AD71">
        <v>42.4</v>
      </c>
      <c r="AE71">
        <v>95.5</v>
      </c>
      <c r="AF71">
        <v>28.9</v>
      </c>
      <c r="AG71">
        <v>998.9</v>
      </c>
      <c r="AH71">
        <v>0.73740000000000006</v>
      </c>
      <c r="AI71">
        <v>90</v>
      </c>
      <c r="AJ71">
        <v>1.5009999999999999</v>
      </c>
      <c r="AK71">
        <v>8.0599999999999997E-4</v>
      </c>
      <c r="AL71">
        <v>84</v>
      </c>
      <c r="AM71">
        <v>0.73750000000000004</v>
      </c>
      <c r="AN71">
        <v>12.146000000000001</v>
      </c>
      <c r="AO71">
        <v>-1.2700000000000001E-3</v>
      </c>
      <c r="AP71">
        <v>98.5</v>
      </c>
      <c r="AQ71">
        <v>102.9</v>
      </c>
    </row>
    <row r="72" spans="1:43">
      <c r="A72">
        <v>71</v>
      </c>
      <c r="B72">
        <v>496019</v>
      </c>
      <c r="C72" t="s">
        <v>80</v>
      </c>
      <c r="D72">
        <v>0</v>
      </c>
      <c r="E72" t="s">
        <v>81</v>
      </c>
      <c r="F72" t="s">
        <v>537</v>
      </c>
      <c r="G72">
        <v>386428.337</v>
      </c>
      <c r="H72" t="s">
        <v>153</v>
      </c>
      <c r="I72" t="s">
        <v>538</v>
      </c>
      <c r="J72" t="s">
        <v>153</v>
      </c>
      <c r="K72" s="14">
        <v>41838.897893518515</v>
      </c>
      <c r="L72">
        <v>1800</v>
      </c>
      <c r="M72">
        <v>62.3</v>
      </c>
      <c r="N72">
        <v>113.53</v>
      </c>
      <c r="O72">
        <v>563.70000000000005</v>
      </c>
      <c r="P72">
        <v>370.7</v>
      </c>
      <c r="Q72">
        <v>519.6</v>
      </c>
      <c r="R72">
        <v>1.9</v>
      </c>
      <c r="S72">
        <v>148.80000000000001</v>
      </c>
      <c r="T72">
        <v>100.1</v>
      </c>
      <c r="U72">
        <v>5.4</v>
      </c>
      <c r="V72">
        <v>20.6</v>
      </c>
      <c r="W72">
        <v>4.42</v>
      </c>
      <c r="X72">
        <v>96</v>
      </c>
      <c r="Y72">
        <v>89.9</v>
      </c>
      <c r="Z72">
        <v>89</v>
      </c>
      <c r="AA72">
        <v>89.9</v>
      </c>
      <c r="AB72">
        <v>25.4</v>
      </c>
      <c r="AC72">
        <v>40</v>
      </c>
      <c r="AD72">
        <v>41.5</v>
      </c>
      <c r="AE72">
        <v>95.4</v>
      </c>
      <c r="AF72">
        <v>28.3</v>
      </c>
      <c r="AG72">
        <v>998.9</v>
      </c>
      <c r="AH72">
        <v>0.73775999999999997</v>
      </c>
      <c r="AI72">
        <v>89.9</v>
      </c>
      <c r="AJ72">
        <v>1.5069999999999999</v>
      </c>
      <c r="AK72">
        <v>8.0599999999999997E-4</v>
      </c>
      <c r="AL72">
        <v>84</v>
      </c>
      <c r="AM72">
        <v>0.73760000000000003</v>
      </c>
      <c r="AN72">
        <v>12.122999999999999</v>
      </c>
      <c r="AO72">
        <v>-1.2700000000000001E-3</v>
      </c>
      <c r="AP72">
        <v>98.6</v>
      </c>
      <c r="AQ72">
        <v>103</v>
      </c>
    </row>
    <row r="73" spans="1:43">
      <c r="A73">
        <v>72</v>
      </c>
      <c r="B73">
        <v>499631</v>
      </c>
      <c r="C73" t="s">
        <v>80</v>
      </c>
      <c r="D73">
        <v>0</v>
      </c>
      <c r="E73" t="s">
        <v>81</v>
      </c>
      <c r="F73" t="s">
        <v>539</v>
      </c>
      <c r="G73">
        <v>386788.337</v>
      </c>
      <c r="H73" t="s">
        <v>154</v>
      </c>
      <c r="I73" t="s">
        <v>540</v>
      </c>
      <c r="J73" t="s">
        <v>154</v>
      </c>
      <c r="K73" s="14">
        <v>41838.902060185188</v>
      </c>
      <c r="L73">
        <v>1800</v>
      </c>
      <c r="M73">
        <v>61.9</v>
      </c>
      <c r="N73">
        <v>112.14</v>
      </c>
      <c r="O73">
        <v>577.79999999999995</v>
      </c>
      <c r="P73">
        <v>370.7</v>
      </c>
      <c r="Q73">
        <v>519.4</v>
      </c>
      <c r="R73">
        <v>1.9</v>
      </c>
      <c r="S73">
        <v>148.80000000000001</v>
      </c>
      <c r="T73">
        <v>100</v>
      </c>
      <c r="U73">
        <v>5.5</v>
      </c>
      <c r="V73">
        <v>20.8</v>
      </c>
      <c r="W73">
        <v>4.3899999999999997</v>
      </c>
      <c r="X73">
        <v>96</v>
      </c>
      <c r="Y73">
        <v>89.9</v>
      </c>
      <c r="Z73">
        <v>89.1</v>
      </c>
      <c r="AA73">
        <v>89.9</v>
      </c>
      <c r="AB73">
        <v>24.6</v>
      </c>
      <c r="AC73">
        <v>40.299999999999997</v>
      </c>
      <c r="AD73">
        <v>38.299999999999997</v>
      </c>
      <c r="AE73">
        <v>95.4</v>
      </c>
      <c r="AF73">
        <v>28.4</v>
      </c>
      <c r="AG73">
        <v>998.9</v>
      </c>
      <c r="AH73">
        <v>0.73751999999999995</v>
      </c>
      <c r="AI73">
        <v>90</v>
      </c>
      <c r="AJ73">
        <v>1.5029999999999999</v>
      </c>
      <c r="AK73">
        <v>8.0800000000000002E-4</v>
      </c>
      <c r="AL73">
        <v>84.2</v>
      </c>
      <c r="AM73">
        <v>0.73750000000000004</v>
      </c>
      <c r="AN73">
        <v>12.135999999999999</v>
      </c>
      <c r="AO73">
        <v>-1.2700000000000001E-3</v>
      </c>
      <c r="AP73">
        <v>98.6</v>
      </c>
      <c r="AQ73">
        <v>103</v>
      </c>
    </row>
    <row r="74" spans="1:43">
      <c r="A74">
        <v>73</v>
      </c>
      <c r="B74">
        <v>503243</v>
      </c>
      <c r="C74" t="s">
        <v>80</v>
      </c>
      <c r="D74">
        <v>0</v>
      </c>
      <c r="E74" t="s">
        <v>81</v>
      </c>
      <c r="F74" t="s">
        <v>541</v>
      </c>
      <c r="G74">
        <v>387148.337</v>
      </c>
      <c r="H74" t="s">
        <v>155</v>
      </c>
      <c r="I74" t="s">
        <v>542</v>
      </c>
      <c r="J74" t="s">
        <v>155</v>
      </c>
      <c r="K74" s="14">
        <v>41838.906226851854</v>
      </c>
      <c r="L74">
        <v>1800</v>
      </c>
      <c r="M74">
        <v>60.5</v>
      </c>
      <c r="N74">
        <v>112.23</v>
      </c>
      <c r="O74">
        <v>590</v>
      </c>
      <c r="P74">
        <v>370.4</v>
      </c>
      <c r="Q74">
        <v>519.29999999999995</v>
      </c>
      <c r="R74">
        <v>1.9</v>
      </c>
      <c r="S74">
        <v>148.9</v>
      </c>
      <c r="T74">
        <v>99.9</v>
      </c>
      <c r="U74">
        <v>5.4</v>
      </c>
      <c r="V74">
        <v>20.3</v>
      </c>
      <c r="W74">
        <v>4.3600000000000003</v>
      </c>
      <c r="X74">
        <v>96</v>
      </c>
      <c r="Y74">
        <v>90</v>
      </c>
      <c r="Z74">
        <v>89.1</v>
      </c>
      <c r="AA74">
        <v>90</v>
      </c>
      <c r="AB74">
        <v>25.3</v>
      </c>
      <c r="AC74">
        <v>39.9</v>
      </c>
      <c r="AD74">
        <v>38.5</v>
      </c>
      <c r="AE74">
        <v>95.4</v>
      </c>
      <c r="AF74">
        <v>28.7</v>
      </c>
      <c r="AG74">
        <v>998.9</v>
      </c>
      <c r="AH74">
        <v>0.73726999999999998</v>
      </c>
      <c r="AI74">
        <v>90</v>
      </c>
      <c r="AJ74">
        <v>1.5009999999999999</v>
      </c>
      <c r="AK74">
        <v>8.0699999999999999E-4</v>
      </c>
      <c r="AL74">
        <v>84.1</v>
      </c>
      <c r="AM74">
        <v>0.73719999999999997</v>
      </c>
      <c r="AN74">
        <v>12.179</v>
      </c>
      <c r="AO74">
        <v>-1.2700000000000001E-3</v>
      </c>
      <c r="AP74">
        <v>98.6</v>
      </c>
      <c r="AQ74">
        <v>102.9</v>
      </c>
    </row>
    <row r="75" spans="1:43">
      <c r="A75">
        <v>74</v>
      </c>
      <c r="B75">
        <v>506855</v>
      </c>
      <c r="C75" t="s">
        <v>80</v>
      </c>
      <c r="D75">
        <v>0</v>
      </c>
      <c r="E75" t="s">
        <v>81</v>
      </c>
      <c r="F75" t="s">
        <v>543</v>
      </c>
      <c r="G75">
        <v>387508.337</v>
      </c>
      <c r="H75" t="s">
        <v>156</v>
      </c>
      <c r="I75" t="s">
        <v>544</v>
      </c>
      <c r="J75" t="s">
        <v>156</v>
      </c>
      <c r="K75" s="14">
        <v>41838.910393518519</v>
      </c>
      <c r="L75">
        <v>1800</v>
      </c>
      <c r="M75">
        <v>60.8</v>
      </c>
      <c r="N75">
        <v>113.65</v>
      </c>
      <c r="O75">
        <v>581.9</v>
      </c>
      <c r="P75">
        <v>370.1</v>
      </c>
      <c r="Q75">
        <v>519</v>
      </c>
      <c r="R75">
        <v>1.9</v>
      </c>
      <c r="S75">
        <v>148.9</v>
      </c>
      <c r="T75">
        <v>100</v>
      </c>
      <c r="U75">
        <v>5.5</v>
      </c>
      <c r="V75">
        <v>20.7</v>
      </c>
      <c r="W75">
        <v>4.37</v>
      </c>
      <c r="X75">
        <v>96</v>
      </c>
      <c r="Y75">
        <v>90.1</v>
      </c>
      <c r="Z75">
        <v>89.2</v>
      </c>
      <c r="AA75">
        <v>90.2</v>
      </c>
      <c r="AB75">
        <v>24.7</v>
      </c>
      <c r="AC75">
        <v>40.200000000000003</v>
      </c>
      <c r="AD75">
        <v>40</v>
      </c>
      <c r="AE75">
        <v>95.6</v>
      </c>
      <c r="AF75">
        <v>28.8</v>
      </c>
      <c r="AG75">
        <v>998.9</v>
      </c>
      <c r="AH75">
        <v>0.73677999999999999</v>
      </c>
      <c r="AI75">
        <v>90.1</v>
      </c>
      <c r="AJ75">
        <v>1.5069999999999999</v>
      </c>
      <c r="AK75">
        <v>8.0400000000000003E-4</v>
      </c>
      <c r="AL75">
        <v>83.9</v>
      </c>
      <c r="AM75">
        <v>0.7369</v>
      </c>
      <c r="AN75">
        <v>12.227</v>
      </c>
      <c r="AO75">
        <v>-1.2700000000000001E-3</v>
      </c>
      <c r="AP75">
        <v>98.6</v>
      </c>
      <c r="AQ75">
        <v>103</v>
      </c>
    </row>
    <row r="76" spans="1:43">
      <c r="A76">
        <v>75</v>
      </c>
      <c r="B76">
        <v>510467</v>
      </c>
      <c r="C76" t="s">
        <v>80</v>
      </c>
      <c r="D76">
        <v>0</v>
      </c>
      <c r="E76" t="s">
        <v>81</v>
      </c>
      <c r="F76" t="s">
        <v>545</v>
      </c>
      <c r="G76">
        <v>387868.337</v>
      </c>
      <c r="H76" t="s">
        <v>157</v>
      </c>
      <c r="I76" t="s">
        <v>546</v>
      </c>
      <c r="J76" t="s">
        <v>157</v>
      </c>
      <c r="K76" s="14">
        <v>41838.914560185185</v>
      </c>
      <c r="L76">
        <v>1800</v>
      </c>
      <c r="M76">
        <v>59.6</v>
      </c>
      <c r="N76">
        <v>115.38</v>
      </c>
      <c r="O76">
        <v>593.20000000000005</v>
      </c>
      <c r="P76">
        <v>370.1</v>
      </c>
      <c r="Q76">
        <v>518.9</v>
      </c>
      <c r="R76">
        <v>1.9</v>
      </c>
      <c r="S76">
        <v>148.80000000000001</v>
      </c>
      <c r="T76">
        <v>99.9</v>
      </c>
      <c r="U76">
        <v>5.4</v>
      </c>
      <c r="V76">
        <v>20.7</v>
      </c>
      <c r="W76">
        <v>4.28</v>
      </c>
      <c r="X76">
        <v>96</v>
      </c>
      <c r="Y76">
        <v>90</v>
      </c>
      <c r="Z76">
        <v>89.1</v>
      </c>
      <c r="AA76">
        <v>90.1</v>
      </c>
      <c r="AB76">
        <v>25</v>
      </c>
      <c r="AC76">
        <v>39.9</v>
      </c>
      <c r="AD76">
        <v>42.4</v>
      </c>
      <c r="AE76">
        <v>95.6</v>
      </c>
      <c r="AF76">
        <v>28.6</v>
      </c>
      <c r="AG76">
        <v>998.9</v>
      </c>
      <c r="AH76">
        <v>0.73726999999999998</v>
      </c>
      <c r="AI76">
        <v>90</v>
      </c>
      <c r="AJ76">
        <v>1.4970000000000001</v>
      </c>
      <c r="AK76">
        <v>8.0400000000000003E-4</v>
      </c>
      <c r="AL76">
        <v>83.8</v>
      </c>
      <c r="AM76">
        <v>0.73729999999999996</v>
      </c>
      <c r="AN76">
        <v>12.177</v>
      </c>
      <c r="AO76">
        <v>-1.2700000000000001E-3</v>
      </c>
      <c r="AP76">
        <v>98.6</v>
      </c>
      <c r="AQ76">
        <v>102.9</v>
      </c>
    </row>
    <row r="77" spans="1:43">
      <c r="A77">
        <v>76</v>
      </c>
      <c r="B77">
        <v>514079</v>
      </c>
      <c r="C77" t="s">
        <v>80</v>
      </c>
      <c r="D77">
        <v>0</v>
      </c>
      <c r="E77" t="s">
        <v>81</v>
      </c>
      <c r="F77" t="s">
        <v>547</v>
      </c>
      <c r="G77">
        <v>388228.337</v>
      </c>
      <c r="H77" t="s">
        <v>158</v>
      </c>
      <c r="I77" t="s">
        <v>548</v>
      </c>
      <c r="J77" t="s">
        <v>158</v>
      </c>
      <c r="K77" s="14">
        <v>41838.918726851851</v>
      </c>
      <c r="L77">
        <v>1800</v>
      </c>
      <c r="M77">
        <v>60.7</v>
      </c>
      <c r="N77">
        <v>114</v>
      </c>
      <c r="O77">
        <v>593.5</v>
      </c>
      <c r="P77">
        <v>370.5</v>
      </c>
      <c r="Q77">
        <v>519.29999999999995</v>
      </c>
      <c r="R77">
        <v>1.9</v>
      </c>
      <c r="S77">
        <v>148.80000000000001</v>
      </c>
      <c r="T77">
        <v>100.1</v>
      </c>
      <c r="U77">
        <v>5.4</v>
      </c>
      <c r="V77">
        <v>20.399999999999999</v>
      </c>
      <c r="W77">
        <v>4.38</v>
      </c>
      <c r="X77">
        <v>96</v>
      </c>
      <c r="Y77">
        <v>90</v>
      </c>
      <c r="Z77">
        <v>89.1</v>
      </c>
      <c r="AA77">
        <v>90</v>
      </c>
      <c r="AB77">
        <v>25.5</v>
      </c>
      <c r="AC77">
        <v>40</v>
      </c>
      <c r="AD77">
        <v>39</v>
      </c>
      <c r="AE77">
        <v>95.5</v>
      </c>
      <c r="AF77">
        <v>28.4</v>
      </c>
      <c r="AG77">
        <v>998.9</v>
      </c>
      <c r="AH77">
        <v>0.73775999999999997</v>
      </c>
      <c r="AI77">
        <v>90</v>
      </c>
      <c r="AJ77">
        <v>1.496</v>
      </c>
      <c r="AK77">
        <v>8.0699999999999999E-4</v>
      </c>
      <c r="AL77">
        <v>84.1</v>
      </c>
      <c r="AM77">
        <v>0.73770000000000002</v>
      </c>
      <c r="AN77">
        <v>12.105</v>
      </c>
      <c r="AO77">
        <v>-1.2700000000000001E-3</v>
      </c>
      <c r="AP77">
        <v>98.6</v>
      </c>
      <c r="AQ77">
        <v>103</v>
      </c>
    </row>
    <row r="78" spans="1:43">
      <c r="A78">
        <v>77</v>
      </c>
      <c r="B78">
        <v>517691</v>
      </c>
      <c r="C78" t="s">
        <v>80</v>
      </c>
      <c r="D78">
        <v>0</v>
      </c>
      <c r="E78" t="s">
        <v>81</v>
      </c>
      <c r="F78" t="s">
        <v>549</v>
      </c>
      <c r="G78">
        <v>388588.337</v>
      </c>
      <c r="H78" t="s">
        <v>159</v>
      </c>
      <c r="I78" t="s">
        <v>550</v>
      </c>
      <c r="J78" t="s">
        <v>159</v>
      </c>
      <c r="K78" s="14">
        <v>41838.922893518517</v>
      </c>
      <c r="L78">
        <v>1800</v>
      </c>
      <c r="M78">
        <v>59</v>
      </c>
      <c r="N78">
        <v>113.36</v>
      </c>
      <c r="O78">
        <v>593.20000000000005</v>
      </c>
      <c r="P78">
        <v>370.2</v>
      </c>
      <c r="Q78">
        <v>518.9</v>
      </c>
      <c r="R78">
        <v>1.9</v>
      </c>
      <c r="S78">
        <v>148.69999999999999</v>
      </c>
      <c r="T78">
        <v>100.1</v>
      </c>
      <c r="U78">
        <v>5.4</v>
      </c>
      <c r="V78">
        <v>20.8</v>
      </c>
      <c r="W78">
        <v>4.22</v>
      </c>
      <c r="X78">
        <v>96</v>
      </c>
      <c r="Y78">
        <v>90</v>
      </c>
      <c r="Z78">
        <v>89.1</v>
      </c>
      <c r="AA78">
        <v>90</v>
      </c>
      <c r="AB78">
        <v>24.6</v>
      </c>
      <c r="AC78">
        <v>40</v>
      </c>
      <c r="AD78">
        <v>38.4</v>
      </c>
      <c r="AE78">
        <v>95.5</v>
      </c>
      <c r="AF78">
        <v>28.1</v>
      </c>
      <c r="AG78">
        <v>998.9</v>
      </c>
      <c r="AH78">
        <v>0.73714999999999997</v>
      </c>
      <c r="AI78">
        <v>90</v>
      </c>
      <c r="AJ78">
        <v>1.502</v>
      </c>
      <c r="AK78">
        <v>8.0599999999999997E-4</v>
      </c>
      <c r="AL78">
        <v>84.1</v>
      </c>
      <c r="AM78">
        <v>0.73709999999999998</v>
      </c>
      <c r="AN78">
        <v>12.194000000000001</v>
      </c>
      <c r="AO78">
        <v>-1.2700000000000001E-3</v>
      </c>
      <c r="AP78">
        <v>98.6</v>
      </c>
      <c r="AQ78">
        <v>102.8</v>
      </c>
    </row>
    <row r="79" spans="1:43">
      <c r="A79">
        <v>78</v>
      </c>
      <c r="B79">
        <v>521303</v>
      </c>
      <c r="C79" t="s">
        <v>80</v>
      </c>
      <c r="D79">
        <v>0</v>
      </c>
      <c r="E79" t="s">
        <v>81</v>
      </c>
      <c r="F79" t="s">
        <v>551</v>
      </c>
      <c r="G79">
        <v>388948.337</v>
      </c>
      <c r="H79" t="s">
        <v>160</v>
      </c>
      <c r="I79" t="s">
        <v>552</v>
      </c>
      <c r="J79" t="s">
        <v>160</v>
      </c>
      <c r="K79" s="14">
        <v>41838.927060185182</v>
      </c>
      <c r="L79">
        <v>1800</v>
      </c>
      <c r="M79">
        <v>60.2</v>
      </c>
      <c r="N79">
        <v>114.51</v>
      </c>
      <c r="O79">
        <v>592.9</v>
      </c>
      <c r="P79">
        <v>370.5</v>
      </c>
      <c r="Q79">
        <v>519.4</v>
      </c>
      <c r="R79">
        <v>1.9</v>
      </c>
      <c r="S79">
        <v>148.9</v>
      </c>
      <c r="T79">
        <v>100</v>
      </c>
      <c r="U79">
        <v>5.4</v>
      </c>
      <c r="V79">
        <v>20.399999999999999</v>
      </c>
      <c r="W79">
        <v>4.2300000000000004</v>
      </c>
      <c r="X79">
        <v>96</v>
      </c>
      <c r="Y79">
        <v>90</v>
      </c>
      <c r="Z79">
        <v>89.1</v>
      </c>
      <c r="AA79">
        <v>89.9</v>
      </c>
      <c r="AB79">
        <v>25.2</v>
      </c>
      <c r="AC79">
        <v>40</v>
      </c>
      <c r="AD79">
        <v>39.299999999999997</v>
      </c>
      <c r="AE79">
        <v>95.4</v>
      </c>
      <c r="AF79">
        <v>27.9</v>
      </c>
      <c r="AG79">
        <v>998.9</v>
      </c>
      <c r="AH79">
        <v>0.73714999999999997</v>
      </c>
      <c r="AI79">
        <v>89.9</v>
      </c>
      <c r="AJ79">
        <v>1.508</v>
      </c>
      <c r="AK79">
        <v>8.0599999999999997E-4</v>
      </c>
      <c r="AL79">
        <v>84</v>
      </c>
      <c r="AM79">
        <v>0.73699999999999999</v>
      </c>
      <c r="AN79">
        <v>12.22</v>
      </c>
      <c r="AO79">
        <v>-1.2700000000000001E-3</v>
      </c>
      <c r="AP79">
        <v>98.6</v>
      </c>
      <c r="AQ79">
        <v>102.8</v>
      </c>
    </row>
    <row r="80" spans="1:43">
      <c r="A80">
        <v>79</v>
      </c>
      <c r="B80">
        <v>524915</v>
      </c>
      <c r="C80" t="s">
        <v>80</v>
      </c>
      <c r="D80">
        <v>0</v>
      </c>
      <c r="E80" t="s">
        <v>81</v>
      </c>
      <c r="F80" t="s">
        <v>553</v>
      </c>
      <c r="G80">
        <v>389308.337</v>
      </c>
      <c r="H80" t="s">
        <v>161</v>
      </c>
      <c r="I80" t="s">
        <v>554</v>
      </c>
      <c r="J80" t="s">
        <v>161</v>
      </c>
      <c r="K80" s="14">
        <v>41838.931226851855</v>
      </c>
      <c r="L80">
        <v>1800</v>
      </c>
      <c r="M80">
        <v>61.8</v>
      </c>
      <c r="N80">
        <v>115.82</v>
      </c>
      <c r="O80">
        <v>592.70000000000005</v>
      </c>
      <c r="P80">
        <v>370.5</v>
      </c>
      <c r="Q80">
        <v>519.1</v>
      </c>
      <c r="R80">
        <v>1.9</v>
      </c>
      <c r="S80">
        <v>148.6</v>
      </c>
      <c r="T80">
        <v>99.9</v>
      </c>
      <c r="U80">
        <v>5.4</v>
      </c>
      <c r="V80">
        <v>20.6</v>
      </c>
      <c r="W80">
        <v>4.3499999999999996</v>
      </c>
      <c r="X80">
        <v>96</v>
      </c>
      <c r="Y80">
        <v>90.2</v>
      </c>
      <c r="Z80">
        <v>89.3</v>
      </c>
      <c r="AA80">
        <v>89.9</v>
      </c>
      <c r="AB80">
        <v>25.5</v>
      </c>
      <c r="AC80">
        <v>40</v>
      </c>
      <c r="AD80">
        <v>42</v>
      </c>
      <c r="AE80">
        <v>95.4</v>
      </c>
      <c r="AF80">
        <v>28</v>
      </c>
      <c r="AG80">
        <v>998.9</v>
      </c>
      <c r="AH80">
        <v>0.73763999999999996</v>
      </c>
      <c r="AI80">
        <v>90</v>
      </c>
      <c r="AJ80">
        <v>1.5009999999999999</v>
      </c>
      <c r="AK80">
        <v>8.0599999999999997E-4</v>
      </c>
      <c r="AL80">
        <v>84</v>
      </c>
      <c r="AM80">
        <v>0.73770000000000002</v>
      </c>
      <c r="AN80">
        <v>12.113</v>
      </c>
      <c r="AO80">
        <v>-1.2700000000000001E-3</v>
      </c>
      <c r="AP80">
        <v>98.6</v>
      </c>
      <c r="AQ80">
        <v>103</v>
      </c>
    </row>
    <row r="81" spans="1:43">
      <c r="A81">
        <v>80</v>
      </c>
      <c r="B81">
        <v>528527</v>
      </c>
      <c r="C81" t="s">
        <v>80</v>
      </c>
      <c r="D81">
        <v>0</v>
      </c>
      <c r="E81" t="s">
        <v>81</v>
      </c>
      <c r="F81" t="s">
        <v>555</v>
      </c>
      <c r="G81">
        <v>389668.337</v>
      </c>
      <c r="H81" t="s">
        <v>162</v>
      </c>
      <c r="I81" t="s">
        <v>556</v>
      </c>
      <c r="J81" t="s">
        <v>162</v>
      </c>
      <c r="K81" s="14">
        <v>41838.935393518521</v>
      </c>
      <c r="L81">
        <v>1800</v>
      </c>
      <c r="M81">
        <v>57.7</v>
      </c>
      <c r="N81">
        <v>111.7</v>
      </c>
      <c r="O81">
        <v>583.29999999999995</v>
      </c>
      <c r="P81">
        <v>370</v>
      </c>
      <c r="Q81">
        <v>518.4</v>
      </c>
      <c r="R81">
        <v>1.9</v>
      </c>
      <c r="S81">
        <v>148.5</v>
      </c>
      <c r="T81">
        <v>100.1</v>
      </c>
      <c r="U81">
        <v>5.3</v>
      </c>
      <c r="V81">
        <v>20.7</v>
      </c>
      <c r="W81">
        <v>4.1500000000000004</v>
      </c>
      <c r="X81">
        <v>96</v>
      </c>
      <c r="Y81">
        <v>90</v>
      </c>
      <c r="Z81">
        <v>89.1</v>
      </c>
      <c r="AA81">
        <v>89.9</v>
      </c>
      <c r="AB81">
        <v>24.4</v>
      </c>
      <c r="AC81">
        <v>39.9</v>
      </c>
      <c r="AD81">
        <v>41.6</v>
      </c>
      <c r="AE81">
        <v>95.4</v>
      </c>
      <c r="AF81">
        <v>27.6</v>
      </c>
      <c r="AG81">
        <v>998.9</v>
      </c>
      <c r="AH81">
        <v>0.73697000000000001</v>
      </c>
      <c r="AI81">
        <v>90</v>
      </c>
      <c r="AJ81">
        <v>1.504</v>
      </c>
      <c r="AK81">
        <v>8.0500000000000005E-4</v>
      </c>
      <c r="AL81">
        <v>83.9</v>
      </c>
      <c r="AM81">
        <v>0.73699999999999999</v>
      </c>
      <c r="AN81">
        <v>12.221</v>
      </c>
      <c r="AO81">
        <v>-1.2700000000000001E-3</v>
      </c>
      <c r="AP81">
        <v>98.6</v>
      </c>
      <c r="AQ81">
        <v>102.8</v>
      </c>
    </row>
    <row r="82" spans="1:43">
      <c r="A82">
        <v>81</v>
      </c>
      <c r="B82">
        <v>532139</v>
      </c>
      <c r="C82" t="s">
        <v>80</v>
      </c>
      <c r="D82">
        <v>0</v>
      </c>
      <c r="E82" t="s">
        <v>81</v>
      </c>
      <c r="F82" t="s">
        <v>557</v>
      </c>
      <c r="G82">
        <v>390028.337</v>
      </c>
      <c r="H82" t="s">
        <v>163</v>
      </c>
      <c r="I82" t="s">
        <v>558</v>
      </c>
      <c r="J82" t="s">
        <v>163</v>
      </c>
      <c r="K82" s="14">
        <v>41838.939560185187</v>
      </c>
      <c r="L82">
        <v>1800</v>
      </c>
      <c r="M82">
        <v>53.1</v>
      </c>
      <c r="N82">
        <v>115.24</v>
      </c>
      <c r="O82">
        <v>592.79999999999995</v>
      </c>
      <c r="P82">
        <v>370.2</v>
      </c>
      <c r="Q82">
        <v>519</v>
      </c>
      <c r="R82">
        <v>1.9</v>
      </c>
      <c r="S82">
        <v>148.80000000000001</v>
      </c>
      <c r="T82">
        <v>100</v>
      </c>
      <c r="U82">
        <v>5.4</v>
      </c>
      <c r="V82">
        <v>20.399999999999999</v>
      </c>
      <c r="W82">
        <v>4.2699999999999996</v>
      </c>
      <c r="X82">
        <v>96</v>
      </c>
      <c r="Y82">
        <v>90</v>
      </c>
      <c r="Z82">
        <v>89.1</v>
      </c>
      <c r="AA82">
        <v>90.1</v>
      </c>
      <c r="AB82">
        <v>25</v>
      </c>
      <c r="AC82">
        <v>40</v>
      </c>
      <c r="AD82">
        <v>38.5</v>
      </c>
      <c r="AE82">
        <v>95.6</v>
      </c>
      <c r="AF82">
        <v>28.5</v>
      </c>
      <c r="AG82">
        <v>998.9</v>
      </c>
      <c r="AH82">
        <v>0.73690999999999995</v>
      </c>
      <c r="AI82">
        <v>90.1</v>
      </c>
      <c r="AJ82">
        <v>1.498</v>
      </c>
      <c r="AK82">
        <v>8.0599999999999997E-4</v>
      </c>
      <c r="AL82">
        <v>84</v>
      </c>
      <c r="AM82">
        <v>0.73699999999999999</v>
      </c>
      <c r="AN82">
        <v>12.215</v>
      </c>
      <c r="AO82">
        <v>-1.2700000000000001E-3</v>
      </c>
      <c r="AP82">
        <v>98.7</v>
      </c>
      <c r="AQ82">
        <v>102.9</v>
      </c>
    </row>
    <row r="83" spans="1:43">
      <c r="A83">
        <v>82</v>
      </c>
      <c r="B83">
        <v>535751</v>
      </c>
      <c r="C83" t="s">
        <v>80</v>
      </c>
      <c r="D83">
        <v>0</v>
      </c>
      <c r="E83" t="s">
        <v>81</v>
      </c>
      <c r="F83" t="s">
        <v>559</v>
      </c>
      <c r="G83">
        <v>390388.337</v>
      </c>
      <c r="H83" t="s">
        <v>164</v>
      </c>
      <c r="I83" t="s">
        <v>560</v>
      </c>
      <c r="J83" t="s">
        <v>164</v>
      </c>
      <c r="K83" s="14">
        <v>41838.943726851852</v>
      </c>
      <c r="L83">
        <v>1801</v>
      </c>
      <c r="M83">
        <v>51.3</v>
      </c>
      <c r="N83">
        <v>112.02</v>
      </c>
      <c r="O83">
        <v>592.1</v>
      </c>
      <c r="P83">
        <v>370.4</v>
      </c>
      <c r="Q83">
        <v>519.29999999999995</v>
      </c>
      <c r="R83">
        <v>1.9</v>
      </c>
      <c r="S83">
        <v>148.9</v>
      </c>
      <c r="T83">
        <v>100.1</v>
      </c>
      <c r="U83">
        <v>5.4</v>
      </c>
      <c r="V83">
        <v>20.5</v>
      </c>
      <c r="W83">
        <v>4.3099999999999996</v>
      </c>
      <c r="X83">
        <v>96</v>
      </c>
      <c r="Y83">
        <v>89.9</v>
      </c>
      <c r="Z83">
        <v>89</v>
      </c>
      <c r="AA83">
        <v>90.1</v>
      </c>
      <c r="AB83">
        <v>25.3</v>
      </c>
      <c r="AC83">
        <v>40</v>
      </c>
      <c r="AD83">
        <v>38.6</v>
      </c>
      <c r="AE83">
        <v>95.6</v>
      </c>
      <c r="AF83">
        <v>27.9</v>
      </c>
      <c r="AG83">
        <v>998.9</v>
      </c>
      <c r="AH83">
        <v>0.73709000000000002</v>
      </c>
      <c r="AI83">
        <v>89.9</v>
      </c>
      <c r="AJ83">
        <v>1.4990000000000001</v>
      </c>
      <c r="AK83">
        <v>8.0599999999999997E-4</v>
      </c>
      <c r="AL83">
        <v>83.9</v>
      </c>
      <c r="AM83">
        <v>0.73699999999999999</v>
      </c>
      <c r="AN83">
        <v>12.215999999999999</v>
      </c>
      <c r="AO83">
        <v>-1.2700000000000001E-3</v>
      </c>
      <c r="AP83">
        <v>98.6</v>
      </c>
      <c r="AQ83">
        <v>102.9</v>
      </c>
    </row>
    <row r="84" spans="1:43">
      <c r="A84">
        <v>83</v>
      </c>
      <c r="B84">
        <v>539363</v>
      </c>
      <c r="C84" t="s">
        <v>80</v>
      </c>
      <c r="D84">
        <v>0</v>
      </c>
      <c r="E84" t="s">
        <v>81</v>
      </c>
      <c r="F84" t="s">
        <v>561</v>
      </c>
      <c r="G84">
        <v>390748.337</v>
      </c>
      <c r="H84" t="s">
        <v>165</v>
      </c>
      <c r="I84" t="s">
        <v>562</v>
      </c>
      <c r="J84" t="s">
        <v>165</v>
      </c>
      <c r="K84" s="14">
        <v>41838.947893518518</v>
      </c>
      <c r="L84">
        <v>1800</v>
      </c>
      <c r="M84">
        <v>52.7</v>
      </c>
      <c r="N84">
        <v>114.6</v>
      </c>
      <c r="O84">
        <v>591.5</v>
      </c>
      <c r="P84">
        <v>370.1</v>
      </c>
      <c r="Q84">
        <v>518.70000000000005</v>
      </c>
      <c r="R84">
        <v>1.9</v>
      </c>
      <c r="S84">
        <v>148.6</v>
      </c>
      <c r="T84">
        <v>99.9</v>
      </c>
      <c r="U84">
        <v>5.4</v>
      </c>
      <c r="V84">
        <v>20.3</v>
      </c>
      <c r="W84">
        <v>4.2300000000000004</v>
      </c>
      <c r="X84">
        <v>96</v>
      </c>
      <c r="Y84">
        <v>90.1</v>
      </c>
      <c r="Z84">
        <v>89.2</v>
      </c>
      <c r="AA84">
        <v>90.1</v>
      </c>
      <c r="AB84">
        <v>25.4</v>
      </c>
      <c r="AC84">
        <v>40</v>
      </c>
      <c r="AD84">
        <v>39.5</v>
      </c>
      <c r="AE84">
        <v>95.6</v>
      </c>
      <c r="AF84">
        <v>27.5</v>
      </c>
      <c r="AG84">
        <v>998.9</v>
      </c>
      <c r="AH84">
        <v>0.73665999999999998</v>
      </c>
      <c r="AI84">
        <v>90</v>
      </c>
      <c r="AJ84">
        <v>1.5049999999999999</v>
      </c>
      <c r="AK84">
        <v>8.0500000000000005E-4</v>
      </c>
      <c r="AL84">
        <v>83.9</v>
      </c>
      <c r="AM84">
        <v>0.73670000000000002</v>
      </c>
      <c r="AN84">
        <v>12.257999999999999</v>
      </c>
      <c r="AO84">
        <v>-1.2700000000000001E-3</v>
      </c>
      <c r="AP84">
        <v>98.6</v>
      </c>
      <c r="AQ84">
        <v>102.8</v>
      </c>
    </row>
    <row r="85" spans="1:43">
      <c r="A85">
        <v>84</v>
      </c>
      <c r="B85">
        <v>542975</v>
      </c>
      <c r="C85" t="s">
        <v>80</v>
      </c>
      <c r="D85">
        <v>0</v>
      </c>
      <c r="E85" t="s">
        <v>81</v>
      </c>
      <c r="F85" t="s">
        <v>563</v>
      </c>
      <c r="G85">
        <v>391108.337</v>
      </c>
      <c r="H85" t="s">
        <v>166</v>
      </c>
      <c r="I85" t="s">
        <v>564</v>
      </c>
      <c r="J85" t="s">
        <v>166</v>
      </c>
      <c r="K85" s="14">
        <v>41838.952060185184</v>
      </c>
      <c r="L85">
        <v>1800</v>
      </c>
      <c r="M85">
        <v>58.1</v>
      </c>
      <c r="N85">
        <v>117.1</v>
      </c>
      <c r="O85">
        <v>593.6</v>
      </c>
      <c r="P85">
        <v>370.2</v>
      </c>
      <c r="Q85">
        <v>518.9</v>
      </c>
      <c r="R85">
        <v>1.9</v>
      </c>
      <c r="S85">
        <v>148.80000000000001</v>
      </c>
      <c r="T85">
        <v>100</v>
      </c>
      <c r="U85">
        <v>5.4</v>
      </c>
      <c r="V85">
        <v>20.6</v>
      </c>
      <c r="W85">
        <v>4.3600000000000003</v>
      </c>
      <c r="X85">
        <v>96</v>
      </c>
      <c r="Y85">
        <v>90</v>
      </c>
      <c r="Z85">
        <v>89.1</v>
      </c>
      <c r="AA85">
        <v>90</v>
      </c>
      <c r="AB85">
        <v>24.3</v>
      </c>
      <c r="AC85">
        <v>40</v>
      </c>
      <c r="AD85">
        <v>41.9</v>
      </c>
      <c r="AE85">
        <v>95.5</v>
      </c>
      <c r="AF85">
        <v>27</v>
      </c>
      <c r="AG85">
        <v>998.9</v>
      </c>
      <c r="AH85">
        <v>0.73697000000000001</v>
      </c>
      <c r="AI85">
        <v>90</v>
      </c>
      <c r="AJ85">
        <v>1.502</v>
      </c>
      <c r="AK85">
        <v>8.0599999999999997E-4</v>
      </c>
      <c r="AL85">
        <v>84</v>
      </c>
      <c r="AM85">
        <v>0.7369</v>
      </c>
      <c r="AN85">
        <v>12.223000000000001</v>
      </c>
      <c r="AO85">
        <v>-1.2700000000000001E-3</v>
      </c>
      <c r="AP85">
        <v>98.6</v>
      </c>
      <c r="AQ85">
        <v>103</v>
      </c>
    </row>
    <row r="86" spans="1:43">
      <c r="A86">
        <v>85</v>
      </c>
      <c r="B86">
        <v>546587</v>
      </c>
      <c r="C86" t="s">
        <v>80</v>
      </c>
      <c r="D86">
        <v>0</v>
      </c>
      <c r="E86" t="s">
        <v>81</v>
      </c>
      <c r="F86" t="s">
        <v>565</v>
      </c>
      <c r="G86">
        <v>391468.337</v>
      </c>
      <c r="H86" t="s">
        <v>167</v>
      </c>
      <c r="I86" t="s">
        <v>566</v>
      </c>
      <c r="J86" t="s">
        <v>167</v>
      </c>
      <c r="K86" s="14">
        <v>41838.956226851849</v>
      </c>
      <c r="L86">
        <v>1800</v>
      </c>
      <c r="M86">
        <v>58.4</v>
      </c>
      <c r="N86">
        <v>113.74</v>
      </c>
      <c r="O86">
        <v>583.79999999999995</v>
      </c>
      <c r="P86">
        <v>370.4</v>
      </c>
      <c r="Q86">
        <v>519.20000000000005</v>
      </c>
      <c r="R86">
        <v>1.9</v>
      </c>
      <c r="S86">
        <v>148.69999999999999</v>
      </c>
      <c r="T86">
        <v>99.9</v>
      </c>
      <c r="U86">
        <v>5.3</v>
      </c>
      <c r="V86">
        <v>20.7</v>
      </c>
      <c r="W86">
        <v>4.4000000000000004</v>
      </c>
      <c r="X86">
        <v>96</v>
      </c>
      <c r="Y86">
        <v>90.1</v>
      </c>
      <c r="Z86">
        <v>89.2</v>
      </c>
      <c r="AA86">
        <v>90</v>
      </c>
      <c r="AB86">
        <v>24.8</v>
      </c>
      <c r="AC86">
        <v>40</v>
      </c>
      <c r="AD86">
        <v>43.1</v>
      </c>
      <c r="AE86">
        <v>95.4</v>
      </c>
      <c r="AF86">
        <v>27.2</v>
      </c>
      <c r="AG86">
        <v>998.9</v>
      </c>
      <c r="AH86">
        <v>0.73665999999999998</v>
      </c>
      <c r="AI86">
        <v>89.9</v>
      </c>
      <c r="AJ86">
        <v>1.5049999999999999</v>
      </c>
      <c r="AK86">
        <v>8.0699999999999999E-4</v>
      </c>
      <c r="AL86">
        <v>84.1</v>
      </c>
      <c r="AM86">
        <v>0.73650000000000004</v>
      </c>
      <c r="AN86">
        <v>12.285</v>
      </c>
      <c r="AO86">
        <v>-1.2700000000000001E-3</v>
      </c>
      <c r="AP86">
        <v>98.6</v>
      </c>
      <c r="AQ86">
        <v>103</v>
      </c>
    </row>
    <row r="87" spans="1:43">
      <c r="A87">
        <v>86</v>
      </c>
      <c r="B87">
        <v>550199</v>
      </c>
      <c r="C87" t="s">
        <v>80</v>
      </c>
      <c r="D87">
        <v>0</v>
      </c>
      <c r="E87" t="s">
        <v>81</v>
      </c>
      <c r="F87" t="s">
        <v>567</v>
      </c>
      <c r="G87">
        <v>391828.337</v>
      </c>
      <c r="H87" t="s">
        <v>168</v>
      </c>
      <c r="I87" t="s">
        <v>568</v>
      </c>
      <c r="J87" t="s">
        <v>168</v>
      </c>
      <c r="K87" s="14">
        <v>41838.960393518515</v>
      </c>
      <c r="L87">
        <v>1800</v>
      </c>
      <c r="M87">
        <v>60.2</v>
      </c>
      <c r="N87">
        <v>112.39</v>
      </c>
      <c r="O87">
        <v>591.9</v>
      </c>
      <c r="P87">
        <v>370.7</v>
      </c>
      <c r="Q87">
        <v>519.4</v>
      </c>
      <c r="R87">
        <v>1.9</v>
      </c>
      <c r="S87">
        <v>148.69999999999999</v>
      </c>
      <c r="T87">
        <v>100</v>
      </c>
      <c r="U87">
        <v>5.3</v>
      </c>
      <c r="V87">
        <v>20.7</v>
      </c>
      <c r="W87">
        <v>4.38</v>
      </c>
      <c r="X87">
        <v>96</v>
      </c>
      <c r="Y87">
        <v>90</v>
      </c>
      <c r="Z87">
        <v>89.1</v>
      </c>
      <c r="AA87">
        <v>89.9</v>
      </c>
      <c r="AB87">
        <v>25.1</v>
      </c>
      <c r="AC87">
        <v>40</v>
      </c>
      <c r="AD87">
        <v>41.3</v>
      </c>
      <c r="AE87">
        <v>95.4</v>
      </c>
      <c r="AF87">
        <v>27.4</v>
      </c>
      <c r="AG87">
        <v>998.9</v>
      </c>
      <c r="AH87">
        <v>0.73721000000000003</v>
      </c>
      <c r="AI87">
        <v>89.9</v>
      </c>
      <c r="AJ87">
        <v>1.5009999999999999</v>
      </c>
      <c r="AK87">
        <v>8.0599999999999997E-4</v>
      </c>
      <c r="AL87">
        <v>84</v>
      </c>
      <c r="AM87">
        <v>0.73709999999999998</v>
      </c>
      <c r="AN87">
        <v>12.202999999999999</v>
      </c>
      <c r="AO87">
        <v>-1.2700000000000001E-3</v>
      </c>
      <c r="AP87">
        <v>98.6</v>
      </c>
      <c r="AQ87">
        <v>103</v>
      </c>
    </row>
    <row r="88" spans="1:43">
      <c r="A88">
        <v>87</v>
      </c>
      <c r="B88">
        <v>553811</v>
      </c>
      <c r="C88" t="s">
        <v>80</v>
      </c>
      <c r="D88">
        <v>0</v>
      </c>
      <c r="E88" t="s">
        <v>81</v>
      </c>
      <c r="F88" t="s">
        <v>569</v>
      </c>
      <c r="G88">
        <v>392188.337</v>
      </c>
      <c r="H88" t="s">
        <v>169</v>
      </c>
      <c r="I88" t="s">
        <v>570</v>
      </c>
      <c r="J88" t="s">
        <v>169</v>
      </c>
      <c r="K88" s="14">
        <v>41838.964560185188</v>
      </c>
      <c r="L88">
        <v>1800</v>
      </c>
      <c r="M88">
        <v>60.6</v>
      </c>
      <c r="N88">
        <v>114.24</v>
      </c>
      <c r="O88">
        <v>582.20000000000005</v>
      </c>
      <c r="P88">
        <v>370.8</v>
      </c>
      <c r="Q88">
        <v>519.6</v>
      </c>
      <c r="R88">
        <v>1.8</v>
      </c>
      <c r="S88">
        <v>148.80000000000001</v>
      </c>
      <c r="T88">
        <v>100.1</v>
      </c>
      <c r="U88">
        <v>5.4</v>
      </c>
      <c r="V88">
        <v>20.399999999999999</v>
      </c>
      <c r="W88">
        <v>4.43</v>
      </c>
      <c r="X88">
        <v>96</v>
      </c>
      <c r="Y88">
        <v>90</v>
      </c>
      <c r="Z88">
        <v>89.1</v>
      </c>
      <c r="AA88">
        <v>89.9</v>
      </c>
      <c r="AB88">
        <v>25.2</v>
      </c>
      <c r="AC88">
        <v>40</v>
      </c>
      <c r="AD88">
        <v>38.299999999999997</v>
      </c>
      <c r="AE88">
        <v>95.4</v>
      </c>
      <c r="AF88">
        <v>27.6</v>
      </c>
      <c r="AG88">
        <v>998.9</v>
      </c>
      <c r="AH88">
        <v>0.73665999999999998</v>
      </c>
      <c r="AI88">
        <v>90.1</v>
      </c>
      <c r="AJ88">
        <v>1.5029999999999999</v>
      </c>
      <c r="AK88">
        <v>8.0599999999999997E-4</v>
      </c>
      <c r="AL88">
        <v>84</v>
      </c>
      <c r="AM88">
        <v>0.73670000000000002</v>
      </c>
      <c r="AN88">
        <v>12.256</v>
      </c>
      <c r="AO88">
        <v>-1.2700000000000001E-3</v>
      </c>
      <c r="AP88">
        <v>98.7</v>
      </c>
      <c r="AQ88">
        <v>103.1</v>
      </c>
    </row>
    <row r="89" spans="1:43">
      <c r="A89">
        <v>88</v>
      </c>
      <c r="B89">
        <v>557423</v>
      </c>
      <c r="C89" t="s">
        <v>80</v>
      </c>
      <c r="D89">
        <v>0</v>
      </c>
      <c r="E89" t="s">
        <v>81</v>
      </c>
      <c r="F89" t="s">
        <v>571</v>
      </c>
      <c r="G89">
        <v>392548.337</v>
      </c>
      <c r="H89" t="s">
        <v>170</v>
      </c>
      <c r="I89" t="s">
        <v>572</v>
      </c>
      <c r="J89" t="s">
        <v>170</v>
      </c>
      <c r="K89" s="14">
        <v>41838.968726851854</v>
      </c>
      <c r="L89">
        <v>1800</v>
      </c>
      <c r="M89">
        <v>61.2</v>
      </c>
      <c r="N89">
        <v>114</v>
      </c>
      <c r="O89">
        <v>592.9</v>
      </c>
      <c r="P89">
        <v>370.6</v>
      </c>
      <c r="Q89">
        <v>519.20000000000005</v>
      </c>
      <c r="R89">
        <v>1.8</v>
      </c>
      <c r="S89">
        <v>148.6</v>
      </c>
      <c r="T89">
        <v>100</v>
      </c>
      <c r="U89">
        <v>5.4</v>
      </c>
      <c r="V89">
        <v>20.3</v>
      </c>
      <c r="W89">
        <v>4.43</v>
      </c>
      <c r="X89">
        <v>96</v>
      </c>
      <c r="Y89">
        <v>90</v>
      </c>
      <c r="Z89">
        <v>89.1</v>
      </c>
      <c r="AA89">
        <v>89.9</v>
      </c>
      <c r="AB89">
        <v>25.3</v>
      </c>
      <c r="AC89">
        <v>40</v>
      </c>
      <c r="AD89">
        <v>37.9</v>
      </c>
      <c r="AE89">
        <v>95.4</v>
      </c>
      <c r="AF89">
        <v>27.6</v>
      </c>
      <c r="AG89">
        <v>998.9</v>
      </c>
      <c r="AH89">
        <v>0.73648000000000002</v>
      </c>
      <c r="AI89">
        <v>90</v>
      </c>
      <c r="AJ89">
        <v>1.502</v>
      </c>
      <c r="AK89">
        <v>8.0599999999999997E-4</v>
      </c>
      <c r="AL89">
        <v>84</v>
      </c>
      <c r="AM89">
        <v>0.73650000000000004</v>
      </c>
      <c r="AN89">
        <v>12.291</v>
      </c>
      <c r="AO89">
        <v>-1.2700000000000001E-3</v>
      </c>
      <c r="AP89">
        <v>98.7</v>
      </c>
      <c r="AQ89">
        <v>103.1</v>
      </c>
    </row>
    <row r="90" spans="1:43">
      <c r="A90">
        <v>89</v>
      </c>
      <c r="B90">
        <v>561035</v>
      </c>
      <c r="C90" t="s">
        <v>80</v>
      </c>
      <c r="D90">
        <v>0</v>
      </c>
      <c r="E90" t="s">
        <v>81</v>
      </c>
      <c r="F90" t="s">
        <v>573</v>
      </c>
      <c r="G90">
        <v>392908.337</v>
      </c>
      <c r="H90" t="s">
        <v>171</v>
      </c>
      <c r="I90" t="s">
        <v>574</v>
      </c>
      <c r="J90" t="s">
        <v>171</v>
      </c>
      <c r="K90" s="14">
        <v>41838.972893518519</v>
      </c>
      <c r="L90">
        <v>1800</v>
      </c>
      <c r="M90">
        <v>59.5</v>
      </c>
      <c r="N90">
        <v>112.83</v>
      </c>
      <c r="O90">
        <v>592.20000000000005</v>
      </c>
      <c r="P90">
        <v>370.3</v>
      </c>
      <c r="Q90">
        <v>519</v>
      </c>
      <c r="R90">
        <v>1.9</v>
      </c>
      <c r="S90">
        <v>148.6</v>
      </c>
      <c r="T90">
        <v>99.9</v>
      </c>
      <c r="U90">
        <v>5.4</v>
      </c>
      <c r="V90">
        <v>20.3</v>
      </c>
      <c r="W90">
        <v>4.45</v>
      </c>
      <c r="X90">
        <v>96</v>
      </c>
      <c r="Y90">
        <v>90</v>
      </c>
      <c r="Z90">
        <v>89.1</v>
      </c>
      <c r="AA90">
        <v>90.1</v>
      </c>
      <c r="AB90">
        <v>25.5</v>
      </c>
      <c r="AC90">
        <v>40</v>
      </c>
      <c r="AD90">
        <v>38.5</v>
      </c>
      <c r="AE90">
        <v>95.5</v>
      </c>
      <c r="AF90">
        <v>27.6</v>
      </c>
      <c r="AG90">
        <v>998.9</v>
      </c>
      <c r="AH90">
        <v>0.73592999999999997</v>
      </c>
      <c r="AI90">
        <v>90.2</v>
      </c>
      <c r="AJ90">
        <v>1.502</v>
      </c>
      <c r="AK90">
        <v>8.0400000000000003E-4</v>
      </c>
      <c r="AL90">
        <v>83.9</v>
      </c>
      <c r="AM90">
        <v>0.73619999999999997</v>
      </c>
      <c r="AN90">
        <v>12.339</v>
      </c>
      <c r="AO90">
        <v>-1.2700000000000001E-3</v>
      </c>
      <c r="AP90">
        <v>98.6</v>
      </c>
      <c r="AQ90">
        <v>103</v>
      </c>
    </row>
    <row r="91" spans="1:43">
      <c r="A91">
        <v>90</v>
      </c>
      <c r="B91">
        <v>564647</v>
      </c>
      <c r="C91" t="s">
        <v>80</v>
      </c>
      <c r="D91">
        <v>0</v>
      </c>
      <c r="E91" t="s">
        <v>81</v>
      </c>
      <c r="F91" t="s">
        <v>575</v>
      </c>
      <c r="G91">
        <v>393268.337</v>
      </c>
      <c r="H91" t="s">
        <v>172</v>
      </c>
      <c r="I91" t="s">
        <v>576</v>
      </c>
      <c r="J91" t="s">
        <v>172</v>
      </c>
      <c r="K91" s="14">
        <v>41838.977060185185</v>
      </c>
      <c r="L91">
        <v>1800</v>
      </c>
      <c r="M91">
        <v>58.3</v>
      </c>
      <c r="N91">
        <v>112.79</v>
      </c>
      <c r="O91">
        <v>594.4</v>
      </c>
      <c r="P91">
        <v>370.4</v>
      </c>
      <c r="Q91">
        <v>519.1</v>
      </c>
      <c r="R91">
        <v>1.9</v>
      </c>
      <c r="S91">
        <v>148.69999999999999</v>
      </c>
      <c r="T91">
        <v>100.1</v>
      </c>
      <c r="U91">
        <v>5.3</v>
      </c>
      <c r="V91">
        <v>20.7</v>
      </c>
      <c r="W91">
        <v>4.47</v>
      </c>
      <c r="X91">
        <v>96</v>
      </c>
      <c r="Y91">
        <v>90</v>
      </c>
      <c r="Z91">
        <v>89.1</v>
      </c>
      <c r="AA91">
        <v>90.1</v>
      </c>
      <c r="AB91">
        <v>24.3</v>
      </c>
      <c r="AC91">
        <v>39.9</v>
      </c>
      <c r="AD91">
        <v>39.799999999999997</v>
      </c>
      <c r="AE91">
        <v>95.5</v>
      </c>
      <c r="AF91">
        <v>27.9</v>
      </c>
      <c r="AG91">
        <v>998.9</v>
      </c>
      <c r="AH91">
        <v>0.73580000000000001</v>
      </c>
      <c r="AI91">
        <v>90.1</v>
      </c>
      <c r="AJ91">
        <v>1.5069999999999999</v>
      </c>
      <c r="AK91">
        <v>8.0599999999999997E-4</v>
      </c>
      <c r="AL91">
        <v>84</v>
      </c>
      <c r="AM91">
        <v>0.7359</v>
      </c>
      <c r="AN91">
        <v>12.381</v>
      </c>
      <c r="AO91">
        <v>-1.2700000000000001E-3</v>
      </c>
      <c r="AP91">
        <v>98.7</v>
      </c>
      <c r="AQ91">
        <v>103.1</v>
      </c>
    </row>
    <row r="92" spans="1:43">
      <c r="A92">
        <v>91</v>
      </c>
      <c r="B92">
        <v>568259</v>
      </c>
      <c r="C92" t="s">
        <v>80</v>
      </c>
      <c r="D92">
        <v>0</v>
      </c>
      <c r="E92" t="s">
        <v>81</v>
      </c>
      <c r="F92" t="s">
        <v>577</v>
      </c>
      <c r="G92">
        <v>393628.337</v>
      </c>
      <c r="H92" t="s">
        <v>173</v>
      </c>
      <c r="I92" t="s">
        <v>578</v>
      </c>
      <c r="J92" t="s">
        <v>173</v>
      </c>
      <c r="K92" s="14">
        <v>41838.981226851851</v>
      </c>
      <c r="L92">
        <v>1800</v>
      </c>
      <c r="M92">
        <v>56.7</v>
      </c>
      <c r="N92">
        <v>115.07</v>
      </c>
      <c r="O92">
        <v>587.70000000000005</v>
      </c>
      <c r="P92">
        <v>370.5</v>
      </c>
      <c r="Q92">
        <v>519.29999999999995</v>
      </c>
      <c r="R92">
        <v>1.9</v>
      </c>
      <c r="S92">
        <v>148.9</v>
      </c>
      <c r="T92">
        <v>100.1</v>
      </c>
      <c r="U92">
        <v>5.3</v>
      </c>
      <c r="V92">
        <v>20.7</v>
      </c>
      <c r="W92">
        <v>4.46</v>
      </c>
      <c r="X92">
        <v>96</v>
      </c>
      <c r="Y92">
        <v>90.1</v>
      </c>
      <c r="Z92">
        <v>89.2</v>
      </c>
      <c r="AA92">
        <v>90.1</v>
      </c>
      <c r="AB92">
        <v>25.1</v>
      </c>
      <c r="AC92">
        <v>39.9</v>
      </c>
      <c r="AD92">
        <v>42.5</v>
      </c>
      <c r="AE92">
        <v>95.5</v>
      </c>
      <c r="AF92">
        <v>28</v>
      </c>
      <c r="AG92">
        <v>998.9</v>
      </c>
      <c r="AH92">
        <v>0.73616999999999999</v>
      </c>
      <c r="AI92">
        <v>90.1</v>
      </c>
      <c r="AJ92">
        <v>1.5069999999999999</v>
      </c>
      <c r="AK92">
        <v>8.0599999999999997E-4</v>
      </c>
      <c r="AL92">
        <v>84</v>
      </c>
      <c r="AM92">
        <v>0.73629999999999995</v>
      </c>
      <c r="AN92">
        <v>12.326000000000001</v>
      </c>
      <c r="AO92">
        <v>-1.2700000000000001E-3</v>
      </c>
      <c r="AP92">
        <v>98.7</v>
      </c>
      <c r="AQ92">
        <v>103.1</v>
      </c>
    </row>
    <row r="93" spans="1:43">
      <c r="A93">
        <v>92</v>
      </c>
      <c r="B93">
        <v>571871</v>
      </c>
      <c r="C93" t="s">
        <v>80</v>
      </c>
      <c r="D93">
        <v>0</v>
      </c>
      <c r="E93" t="s">
        <v>81</v>
      </c>
      <c r="F93" t="s">
        <v>579</v>
      </c>
      <c r="G93">
        <v>393988.337</v>
      </c>
      <c r="H93" t="s">
        <v>174</v>
      </c>
      <c r="I93" t="s">
        <v>580</v>
      </c>
      <c r="J93" t="s">
        <v>174</v>
      </c>
      <c r="K93" s="14">
        <v>41838.985393518517</v>
      </c>
      <c r="L93">
        <v>1800</v>
      </c>
      <c r="M93">
        <v>53.1</v>
      </c>
      <c r="N93">
        <v>111.24</v>
      </c>
      <c r="O93">
        <v>574.4</v>
      </c>
      <c r="P93">
        <v>370.3</v>
      </c>
      <c r="Q93">
        <v>519.1</v>
      </c>
      <c r="R93">
        <v>1.9</v>
      </c>
      <c r="S93">
        <v>148.69999999999999</v>
      </c>
      <c r="T93">
        <v>100.1</v>
      </c>
      <c r="U93">
        <v>5.3</v>
      </c>
      <c r="V93">
        <v>20.3</v>
      </c>
      <c r="W93">
        <v>4.42</v>
      </c>
      <c r="X93">
        <v>96</v>
      </c>
      <c r="Y93">
        <v>90</v>
      </c>
      <c r="Z93">
        <v>89.1</v>
      </c>
      <c r="AA93">
        <v>90.1</v>
      </c>
      <c r="AB93">
        <v>25.7</v>
      </c>
      <c r="AC93">
        <v>40</v>
      </c>
      <c r="AD93">
        <v>39.9</v>
      </c>
      <c r="AE93">
        <v>95.6</v>
      </c>
      <c r="AF93">
        <v>27.9</v>
      </c>
      <c r="AG93">
        <v>998.9</v>
      </c>
      <c r="AH93">
        <v>0.73573999999999995</v>
      </c>
      <c r="AI93">
        <v>90.1</v>
      </c>
      <c r="AJ93">
        <v>1.5029999999999999</v>
      </c>
      <c r="AK93">
        <v>8.0699999999999999E-4</v>
      </c>
      <c r="AL93">
        <v>84.1</v>
      </c>
      <c r="AM93">
        <v>0.73580000000000001</v>
      </c>
      <c r="AN93">
        <v>12.395</v>
      </c>
      <c r="AO93">
        <v>-1.2700000000000001E-3</v>
      </c>
      <c r="AP93">
        <v>98.8</v>
      </c>
      <c r="AQ93">
        <v>103.2</v>
      </c>
    </row>
    <row r="94" spans="1:43">
      <c r="A94">
        <v>93</v>
      </c>
      <c r="B94">
        <v>575483</v>
      </c>
      <c r="C94" t="s">
        <v>80</v>
      </c>
      <c r="D94">
        <v>0</v>
      </c>
      <c r="E94" t="s">
        <v>81</v>
      </c>
      <c r="F94" t="s">
        <v>581</v>
      </c>
      <c r="G94">
        <v>394348.337</v>
      </c>
      <c r="H94" t="s">
        <v>175</v>
      </c>
      <c r="I94" t="s">
        <v>582</v>
      </c>
      <c r="J94" t="s">
        <v>175</v>
      </c>
      <c r="K94" s="14">
        <v>41838.989560185182</v>
      </c>
      <c r="L94">
        <v>1800</v>
      </c>
      <c r="M94">
        <v>52.2</v>
      </c>
      <c r="N94">
        <v>113.36</v>
      </c>
      <c r="O94">
        <v>590.70000000000005</v>
      </c>
      <c r="P94">
        <v>370.5</v>
      </c>
      <c r="Q94">
        <v>519.1</v>
      </c>
      <c r="R94">
        <v>1.9</v>
      </c>
      <c r="S94">
        <v>148.6</v>
      </c>
      <c r="T94">
        <v>100.1</v>
      </c>
      <c r="U94">
        <v>5.3</v>
      </c>
      <c r="V94">
        <v>20.5</v>
      </c>
      <c r="W94">
        <v>4.46</v>
      </c>
      <c r="X94">
        <v>96</v>
      </c>
      <c r="Y94">
        <v>89.9</v>
      </c>
      <c r="Z94">
        <v>89</v>
      </c>
      <c r="AA94">
        <v>90.1</v>
      </c>
      <c r="AB94">
        <v>24.4</v>
      </c>
      <c r="AC94">
        <v>39.799999999999997</v>
      </c>
      <c r="AD94">
        <v>38.700000000000003</v>
      </c>
      <c r="AE94">
        <v>95.6</v>
      </c>
      <c r="AF94">
        <v>28</v>
      </c>
      <c r="AG94">
        <v>998.9</v>
      </c>
      <c r="AH94">
        <v>0.73665999999999998</v>
      </c>
      <c r="AI94">
        <v>89.9</v>
      </c>
      <c r="AJ94">
        <v>1.4990000000000001</v>
      </c>
      <c r="AK94">
        <v>8.0599999999999997E-4</v>
      </c>
      <c r="AL94">
        <v>84</v>
      </c>
      <c r="AM94">
        <v>0.73660000000000003</v>
      </c>
      <c r="AN94">
        <v>12.281000000000001</v>
      </c>
      <c r="AO94">
        <v>-1.2700000000000001E-3</v>
      </c>
      <c r="AP94">
        <v>98.7</v>
      </c>
      <c r="AQ94">
        <v>103.2</v>
      </c>
    </row>
    <row r="95" spans="1:43">
      <c r="A95">
        <v>94</v>
      </c>
      <c r="B95">
        <v>579095</v>
      </c>
      <c r="C95" t="s">
        <v>80</v>
      </c>
      <c r="D95">
        <v>0</v>
      </c>
      <c r="E95" t="s">
        <v>81</v>
      </c>
      <c r="F95" t="s">
        <v>583</v>
      </c>
      <c r="G95">
        <v>394708.337</v>
      </c>
      <c r="H95" t="s">
        <v>176</v>
      </c>
      <c r="I95" t="s">
        <v>584</v>
      </c>
      <c r="J95" t="s">
        <v>176</v>
      </c>
      <c r="K95" s="14">
        <v>41838.993726851855</v>
      </c>
      <c r="L95">
        <v>1800</v>
      </c>
      <c r="M95">
        <v>57.2</v>
      </c>
      <c r="N95">
        <v>111.74</v>
      </c>
      <c r="O95">
        <v>577.79999999999995</v>
      </c>
      <c r="P95">
        <v>370.6</v>
      </c>
      <c r="Q95">
        <v>519.4</v>
      </c>
      <c r="R95">
        <v>1.9</v>
      </c>
      <c r="S95">
        <v>148.9</v>
      </c>
      <c r="T95">
        <v>99.8</v>
      </c>
      <c r="U95">
        <v>5.3</v>
      </c>
      <c r="V95">
        <v>20.5</v>
      </c>
      <c r="W95">
        <v>4.46</v>
      </c>
      <c r="X95">
        <v>96</v>
      </c>
      <c r="Y95">
        <v>90.1</v>
      </c>
      <c r="Z95">
        <v>89.2</v>
      </c>
      <c r="AA95">
        <v>90</v>
      </c>
      <c r="AB95">
        <v>25.1</v>
      </c>
      <c r="AC95">
        <v>40.299999999999997</v>
      </c>
      <c r="AD95">
        <v>40.299999999999997</v>
      </c>
      <c r="AE95">
        <v>95.5</v>
      </c>
      <c r="AF95">
        <v>28.3</v>
      </c>
      <c r="AG95">
        <v>998.9</v>
      </c>
      <c r="AH95">
        <v>0.73629</v>
      </c>
      <c r="AI95">
        <v>90</v>
      </c>
      <c r="AJ95">
        <v>1.502</v>
      </c>
      <c r="AK95">
        <v>8.0599999999999997E-4</v>
      </c>
      <c r="AL95">
        <v>84</v>
      </c>
      <c r="AM95">
        <v>0.73629999999999995</v>
      </c>
      <c r="AN95">
        <v>12.324999999999999</v>
      </c>
      <c r="AO95">
        <v>-1.2700000000000001E-3</v>
      </c>
      <c r="AP95">
        <v>98.7</v>
      </c>
      <c r="AQ95">
        <v>103.1</v>
      </c>
    </row>
    <row r="96" spans="1:43">
      <c r="A96">
        <v>95</v>
      </c>
      <c r="B96">
        <v>582707</v>
      </c>
      <c r="C96" t="s">
        <v>80</v>
      </c>
      <c r="D96">
        <v>0</v>
      </c>
      <c r="E96" t="s">
        <v>81</v>
      </c>
      <c r="F96" t="s">
        <v>585</v>
      </c>
      <c r="G96">
        <v>395068.337</v>
      </c>
      <c r="H96" t="s">
        <v>177</v>
      </c>
      <c r="I96" t="s">
        <v>586</v>
      </c>
      <c r="J96" t="s">
        <v>177</v>
      </c>
      <c r="K96" s="14">
        <v>41838.997893518521</v>
      </c>
      <c r="L96">
        <v>1800</v>
      </c>
      <c r="M96">
        <v>55.1</v>
      </c>
      <c r="N96">
        <v>114.15</v>
      </c>
      <c r="O96">
        <v>594.29999999999995</v>
      </c>
      <c r="P96">
        <v>370</v>
      </c>
      <c r="Q96">
        <v>518.6</v>
      </c>
      <c r="R96">
        <v>2</v>
      </c>
      <c r="S96">
        <v>148.6</v>
      </c>
      <c r="T96">
        <v>100</v>
      </c>
      <c r="U96">
        <v>5.3</v>
      </c>
      <c r="V96">
        <v>20.7</v>
      </c>
      <c r="W96">
        <v>4.38</v>
      </c>
      <c r="X96">
        <v>96</v>
      </c>
      <c r="Y96">
        <v>90</v>
      </c>
      <c r="Z96">
        <v>89.1</v>
      </c>
      <c r="AA96">
        <v>89.9</v>
      </c>
      <c r="AB96">
        <v>25.8</v>
      </c>
      <c r="AC96">
        <v>40</v>
      </c>
      <c r="AD96">
        <v>41.3</v>
      </c>
      <c r="AE96">
        <v>95.5</v>
      </c>
      <c r="AF96">
        <v>28.2</v>
      </c>
      <c r="AG96">
        <v>998.9</v>
      </c>
      <c r="AH96">
        <v>0.73623000000000005</v>
      </c>
      <c r="AI96">
        <v>89.9</v>
      </c>
      <c r="AJ96">
        <v>1.4950000000000001</v>
      </c>
      <c r="AK96">
        <v>8.0599999999999997E-4</v>
      </c>
      <c r="AL96">
        <v>84</v>
      </c>
      <c r="AM96">
        <v>0.73609999999999998</v>
      </c>
      <c r="AN96">
        <v>12.347</v>
      </c>
      <c r="AO96">
        <v>-1.2700000000000001E-3</v>
      </c>
      <c r="AP96">
        <v>98.7</v>
      </c>
      <c r="AQ96">
        <v>103.1</v>
      </c>
    </row>
    <row r="97" spans="1:43">
      <c r="A97">
        <v>96</v>
      </c>
      <c r="B97">
        <v>586319</v>
      </c>
      <c r="C97" t="s">
        <v>80</v>
      </c>
      <c r="D97">
        <v>0</v>
      </c>
      <c r="E97" t="s">
        <v>81</v>
      </c>
      <c r="F97" t="s">
        <v>587</v>
      </c>
      <c r="G97">
        <v>395428.337</v>
      </c>
      <c r="H97" t="s">
        <v>178</v>
      </c>
      <c r="I97" t="s">
        <v>588</v>
      </c>
      <c r="J97" t="s">
        <v>178</v>
      </c>
      <c r="K97" s="14">
        <v>41839.002060185187</v>
      </c>
      <c r="L97">
        <v>1800</v>
      </c>
      <c r="M97">
        <v>54.6</v>
      </c>
      <c r="N97">
        <v>113.44</v>
      </c>
      <c r="O97">
        <v>590.20000000000005</v>
      </c>
      <c r="P97">
        <v>370.4</v>
      </c>
      <c r="Q97">
        <v>519.29999999999995</v>
      </c>
      <c r="R97">
        <v>2</v>
      </c>
      <c r="S97">
        <v>148.80000000000001</v>
      </c>
      <c r="T97">
        <v>100</v>
      </c>
      <c r="U97">
        <v>5.3</v>
      </c>
      <c r="V97">
        <v>20.399999999999999</v>
      </c>
      <c r="W97">
        <v>4.4400000000000004</v>
      </c>
      <c r="X97">
        <v>96</v>
      </c>
      <c r="Y97">
        <v>89.9</v>
      </c>
      <c r="Z97">
        <v>89</v>
      </c>
      <c r="AA97">
        <v>90</v>
      </c>
      <c r="AB97">
        <v>24.6</v>
      </c>
      <c r="AC97">
        <v>40</v>
      </c>
      <c r="AD97">
        <v>38.5</v>
      </c>
      <c r="AE97">
        <v>95.5</v>
      </c>
      <c r="AF97">
        <v>27.9</v>
      </c>
      <c r="AG97">
        <v>998.9</v>
      </c>
      <c r="AH97">
        <v>0.73550000000000004</v>
      </c>
      <c r="AI97">
        <v>90</v>
      </c>
      <c r="AJ97">
        <v>1.496</v>
      </c>
      <c r="AK97">
        <v>8.0800000000000002E-4</v>
      </c>
      <c r="AL97">
        <v>84.2</v>
      </c>
      <c r="AM97">
        <v>0.73550000000000004</v>
      </c>
      <c r="AN97">
        <v>12.442</v>
      </c>
      <c r="AO97">
        <v>-1.2700000000000001E-3</v>
      </c>
      <c r="AP97">
        <v>98.8</v>
      </c>
      <c r="AQ97">
        <v>103.2</v>
      </c>
    </row>
    <row r="98" spans="1:43">
      <c r="A98">
        <v>97</v>
      </c>
      <c r="B98">
        <v>589931</v>
      </c>
      <c r="C98" t="s">
        <v>80</v>
      </c>
      <c r="D98">
        <v>0</v>
      </c>
      <c r="E98" t="s">
        <v>81</v>
      </c>
      <c r="F98" t="s">
        <v>589</v>
      </c>
      <c r="G98">
        <v>395788.337</v>
      </c>
      <c r="H98" t="s">
        <v>179</v>
      </c>
      <c r="I98" t="s">
        <v>590</v>
      </c>
      <c r="J98" t="s">
        <v>179</v>
      </c>
      <c r="K98" s="14">
        <v>41839.006226851852</v>
      </c>
      <c r="L98">
        <v>1800</v>
      </c>
      <c r="M98">
        <v>48.7</v>
      </c>
      <c r="N98">
        <v>113.16</v>
      </c>
      <c r="O98">
        <v>588.70000000000005</v>
      </c>
      <c r="P98">
        <v>370.4</v>
      </c>
      <c r="Q98">
        <v>519.20000000000005</v>
      </c>
      <c r="R98">
        <v>2</v>
      </c>
      <c r="S98">
        <v>148.80000000000001</v>
      </c>
      <c r="T98">
        <v>99.8</v>
      </c>
      <c r="U98">
        <v>5.3</v>
      </c>
      <c r="V98">
        <v>20.399999999999999</v>
      </c>
      <c r="W98">
        <v>4.46</v>
      </c>
      <c r="X98">
        <v>96</v>
      </c>
      <c r="Y98">
        <v>90</v>
      </c>
      <c r="Z98">
        <v>89.1</v>
      </c>
      <c r="AA98">
        <v>90.1</v>
      </c>
      <c r="AB98">
        <v>25.5</v>
      </c>
      <c r="AC98">
        <v>40.1</v>
      </c>
      <c r="AD98">
        <v>39.200000000000003</v>
      </c>
      <c r="AE98">
        <v>95.6</v>
      </c>
      <c r="AF98">
        <v>28.5</v>
      </c>
      <c r="AG98">
        <v>998.9</v>
      </c>
      <c r="AH98">
        <v>0.73592999999999997</v>
      </c>
      <c r="AI98">
        <v>90.1</v>
      </c>
      <c r="AJ98">
        <v>1.5009999999999999</v>
      </c>
      <c r="AK98">
        <v>8.0400000000000003E-4</v>
      </c>
      <c r="AL98">
        <v>83.9</v>
      </c>
      <c r="AM98">
        <v>0.73599999999999999</v>
      </c>
      <c r="AN98">
        <v>12.365</v>
      </c>
      <c r="AO98">
        <v>-1.2700000000000001E-3</v>
      </c>
      <c r="AP98">
        <v>98.6</v>
      </c>
      <c r="AQ98">
        <v>103.1</v>
      </c>
    </row>
    <row r="99" spans="1:43">
      <c r="A99">
        <v>98</v>
      </c>
      <c r="B99">
        <v>593543</v>
      </c>
      <c r="C99" t="s">
        <v>80</v>
      </c>
      <c r="D99">
        <v>0</v>
      </c>
      <c r="E99" t="s">
        <v>81</v>
      </c>
      <c r="F99" t="s">
        <v>591</v>
      </c>
      <c r="G99">
        <v>396148.337</v>
      </c>
      <c r="H99" t="s">
        <v>180</v>
      </c>
      <c r="I99" t="s">
        <v>592</v>
      </c>
      <c r="J99" t="s">
        <v>180</v>
      </c>
      <c r="K99" s="14">
        <v>41839.010393518518</v>
      </c>
      <c r="L99">
        <v>1800</v>
      </c>
      <c r="M99">
        <v>51.1</v>
      </c>
      <c r="N99">
        <v>113.85</v>
      </c>
      <c r="O99">
        <v>593.79999999999995</v>
      </c>
      <c r="P99">
        <v>370</v>
      </c>
      <c r="Q99">
        <v>518.79999999999995</v>
      </c>
      <c r="R99">
        <v>2</v>
      </c>
      <c r="S99">
        <v>148.80000000000001</v>
      </c>
      <c r="T99">
        <v>100</v>
      </c>
      <c r="U99">
        <v>5.3</v>
      </c>
      <c r="V99">
        <v>20.8</v>
      </c>
      <c r="W99">
        <v>4.5</v>
      </c>
      <c r="X99">
        <v>96</v>
      </c>
      <c r="Y99">
        <v>90</v>
      </c>
      <c r="Z99">
        <v>89.1</v>
      </c>
      <c r="AA99">
        <v>90</v>
      </c>
      <c r="AB99">
        <v>24.6</v>
      </c>
      <c r="AC99">
        <v>40.1</v>
      </c>
      <c r="AD99">
        <v>42.4</v>
      </c>
      <c r="AE99">
        <v>95.5</v>
      </c>
      <c r="AF99">
        <v>28.3</v>
      </c>
      <c r="AG99">
        <v>998.9</v>
      </c>
      <c r="AH99">
        <v>0.73641999999999996</v>
      </c>
      <c r="AI99">
        <v>90.1</v>
      </c>
      <c r="AJ99">
        <v>1.502</v>
      </c>
      <c r="AK99">
        <v>8.0400000000000003E-4</v>
      </c>
      <c r="AL99">
        <v>83.8</v>
      </c>
      <c r="AM99">
        <v>0.73650000000000004</v>
      </c>
      <c r="AN99">
        <v>12.294</v>
      </c>
      <c r="AO99">
        <v>-1.2700000000000001E-3</v>
      </c>
      <c r="AP99">
        <v>98.7</v>
      </c>
      <c r="AQ99">
        <v>103.1</v>
      </c>
    </row>
    <row r="100" spans="1:43">
      <c r="A100">
        <v>99</v>
      </c>
      <c r="B100">
        <v>597155</v>
      </c>
      <c r="C100" t="s">
        <v>80</v>
      </c>
      <c r="D100">
        <v>0</v>
      </c>
      <c r="E100" t="s">
        <v>81</v>
      </c>
      <c r="F100" t="s">
        <v>593</v>
      </c>
      <c r="G100">
        <v>396508.337</v>
      </c>
      <c r="H100" t="s">
        <v>181</v>
      </c>
      <c r="I100" t="s">
        <v>594</v>
      </c>
      <c r="J100" t="s">
        <v>181</v>
      </c>
      <c r="K100" s="14">
        <v>41839.014560185184</v>
      </c>
      <c r="L100">
        <v>1800</v>
      </c>
      <c r="M100">
        <v>52.5</v>
      </c>
      <c r="N100">
        <v>115.06</v>
      </c>
      <c r="O100">
        <v>593.29999999999995</v>
      </c>
      <c r="P100">
        <v>370.6</v>
      </c>
      <c r="Q100">
        <v>519.5</v>
      </c>
      <c r="R100">
        <v>2</v>
      </c>
      <c r="S100">
        <v>148.9</v>
      </c>
      <c r="T100">
        <v>100.1</v>
      </c>
      <c r="U100">
        <v>5.3</v>
      </c>
      <c r="V100">
        <v>20.5</v>
      </c>
      <c r="W100">
        <v>4.3499999999999996</v>
      </c>
      <c r="X100">
        <v>96</v>
      </c>
      <c r="Y100">
        <v>90</v>
      </c>
      <c r="Z100">
        <v>89.1</v>
      </c>
      <c r="AA100">
        <v>89.9</v>
      </c>
      <c r="AB100">
        <v>25.3</v>
      </c>
      <c r="AC100">
        <v>40</v>
      </c>
      <c r="AD100">
        <v>40.799999999999997</v>
      </c>
      <c r="AE100">
        <v>95.4</v>
      </c>
      <c r="AF100">
        <v>28.5</v>
      </c>
      <c r="AG100">
        <v>998.9</v>
      </c>
      <c r="AH100">
        <v>0.73562000000000005</v>
      </c>
      <c r="AI100">
        <v>89.9</v>
      </c>
      <c r="AJ100">
        <v>1.4970000000000001</v>
      </c>
      <c r="AK100">
        <v>8.0599999999999997E-4</v>
      </c>
      <c r="AL100">
        <v>83.9</v>
      </c>
      <c r="AM100">
        <v>0.73550000000000004</v>
      </c>
      <c r="AN100">
        <v>12.44</v>
      </c>
      <c r="AO100">
        <v>-1.2700000000000001E-3</v>
      </c>
      <c r="AP100">
        <v>98.7</v>
      </c>
      <c r="AQ100">
        <v>103</v>
      </c>
    </row>
    <row r="101" spans="1:43">
      <c r="A101">
        <v>100</v>
      </c>
      <c r="B101">
        <v>600767</v>
      </c>
      <c r="C101" t="s">
        <v>80</v>
      </c>
      <c r="D101">
        <v>0</v>
      </c>
      <c r="E101" t="s">
        <v>81</v>
      </c>
      <c r="F101" t="s">
        <v>595</v>
      </c>
      <c r="G101">
        <v>396868.337</v>
      </c>
      <c r="H101" t="s">
        <v>182</v>
      </c>
      <c r="I101" t="s">
        <v>596</v>
      </c>
      <c r="J101" t="s">
        <v>182</v>
      </c>
      <c r="K101" s="14">
        <v>41839.018726851849</v>
      </c>
      <c r="L101">
        <v>1800</v>
      </c>
      <c r="M101">
        <v>54.8</v>
      </c>
      <c r="N101">
        <v>111.4</v>
      </c>
      <c r="O101">
        <v>575.29999999999995</v>
      </c>
      <c r="P101">
        <v>370.1</v>
      </c>
      <c r="Q101">
        <v>519</v>
      </c>
      <c r="R101">
        <v>2</v>
      </c>
      <c r="S101">
        <v>148.80000000000001</v>
      </c>
      <c r="T101">
        <v>100.1</v>
      </c>
      <c r="U101">
        <v>5.4</v>
      </c>
      <c r="V101">
        <v>20.5</v>
      </c>
      <c r="W101">
        <v>4.42</v>
      </c>
      <c r="X101">
        <v>96</v>
      </c>
      <c r="Y101">
        <v>89.9</v>
      </c>
      <c r="Z101">
        <v>89</v>
      </c>
      <c r="AA101">
        <v>89.9</v>
      </c>
      <c r="AB101">
        <v>24.6</v>
      </c>
      <c r="AC101">
        <v>40</v>
      </c>
      <c r="AD101">
        <v>38.4</v>
      </c>
      <c r="AE101">
        <v>95.5</v>
      </c>
      <c r="AF101">
        <v>28.5</v>
      </c>
      <c r="AG101">
        <v>998.9</v>
      </c>
      <c r="AH101">
        <v>0.73494999999999999</v>
      </c>
      <c r="AI101">
        <v>89.9</v>
      </c>
      <c r="AJ101">
        <v>1.4950000000000001</v>
      </c>
      <c r="AK101">
        <v>8.0500000000000005E-4</v>
      </c>
      <c r="AL101">
        <v>83.9</v>
      </c>
      <c r="AM101">
        <v>0.73480000000000001</v>
      </c>
      <c r="AN101">
        <v>12.547000000000001</v>
      </c>
      <c r="AO101">
        <v>-1.2700000000000001E-3</v>
      </c>
      <c r="AP101">
        <v>98.6</v>
      </c>
      <c r="AQ101">
        <v>103.1</v>
      </c>
    </row>
    <row r="102" spans="1:43">
      <c r="A102">
        <v>101</v>
      </c>
      <c r="B102">
        <v>604379</v>
      </c>
      <c r="C102" t="s">
        <v>80</v>
      </c>
      <c r="D102">
        <v>0</v>
      </c>
      <c r="E102" t="s">
        <v>81</v>
      </c>
      <c r="F102" t="s">
        <v>597</v>
      </c>
      <c r="G102">
        <v>397228.337</v>
      </c>
      <c r="H102" t="s">
        <v>183</v>
      </c>
      <c r="I102" t="s">
        <v>598</v>
      </c>
      <c r="J102" t="s">
        <v>183</v>
      </c>
      <c r="K102" s="14">
        <v>41839.022893518515</v>
      </c>
      <c r="L102">
        <v>1800</v>
      </c>
      <c r="M102">
        <v>56.3</v>
      </c>
      <c r="N102">
        <v>112.32</v>
      </c>
      <c r="O102">
        <v>593.20000000000005</v>
      </c>
      <c r="P102">
        <v>370.7</v>
      </c>
      <c r="Q102">
        <v>519.70000000000005</v>
      </c>
      <c r="R102">
        <v>2</v>
      </c>
      <c r="S102">
        <v>149</v>
      </c>
      <c r="T102">
        <v>100</v>
      </c>
      <c r="U102">
        <v>5.4</v>
      </c>
      <c r="V102">
        <v>20.399999999999999</v>
      </c>
      <c r="W102">
        <v>4.47</v>
      </c>
      <c r="X102">
        <v>96</v>
      </c>
      <c r="Y102">
        <v>90</v>
      </c>
      <c r="Z102">
        <v>89.1</v>
      </c>
      <c r="AA102">
        <v>90</v>
      </c>
      <c r="AB102">
        <v>25.1</v>
      </c>
      <c r="AC102">
        <v>39.9</v>
      </c>
      <c r="AD102">
        <v>39.299999999999997</v>
      </c>
      <c r="AE102">
        <v>95.4</v>
      </c>
      <c r="AF102">
        <v>28.2</v>
      </c>
      <c r="AG102">
        <v>998.9</v>
      </c>
      <c r="AH102">
        <v>0.73562000000000005</v>
      </c>
      <c r="AI102">
        <v>90</v>
      </c>
      <c r="AJ102">
        <v>1.498</v>
      </c>
      <c r="AK102">
        <v>8.0599999999999997E-4</v>
      </c>
      <c r="AL102">
        <v>84</v>
      </c>
      <c r="AM102">
        <v>0.73560000000000003</v>
      </c>
      <c r="AN102">
        <v>12.427</v>
      </c>
      <c r="AO102">
        <v>-1.2700000000000001E-3</v>
      </c>
      <c r="AP102">
        <v>98.7</v>
      </c>
      <c r="AQ102">
        <v>103.1</v>
      </c>
    </row>
    <row r="103" spans="1:43">
      <c r="A103">
        <v>102</v>
      </c>
      <c r="B103">
        <v>607991</v>
      </c>
      <c r="C103" t="s">
        <v>80</v>
      </c>
      <c r="D103">
        <v>0</v>
      </c>
      <c r="E103" t="s">
        <v>81</v>
      </c>
      <c r="F103" t="s">
        <v>599</v>
      </c>
      <c r="G103">
        <v>397588.337</v>
      </c>
      <c r="H103" t="s">
        <v>184</v>
      </c>
      <c r="I103" t="s">
        <v>600</v>
      </c>
      <c r="J103" t="s">
        <v>184</v>
      </c>
      <c r="K103" s="14">
        <v>41839.027060185188</v>
      </c>
      <c r="L103">
        <v>1800</v>
      </c>
      <c r="M103">
        <v>56.7</v>
      </c>
      <c r="N103">
        <v>111.61</v>
      </c>
      <c r="O103">
        <v>581.29999999999995</v>
      </c>
      <c r="P103">
        <v>370.3</v>
      </c>
      <c r="Q103">
        <v>519.1</v>
      </c>
      <c r="R103">
        <v>2</v>
      </c>
      <c r="S103">
        <v>148.80000000000001</v>
      </c>
      <c r="T103">
        <v>100.1</v>
      </c>
      <c r="U103">
        <v>5.3</v>
      </c>
      <c r="V103">
        <v>20.8</v>
      </c>
      <c r="W103">
        <v>4.3600000000000003</v>
      </c>
      <c r="X103">
        <v>96</v>
      </c>
      <c r="Y103">
        <v>90</v>
      </c>
      <c r="Z103">
        <v>89.1</v>
      </c>
      <c r="AA103">
        <v>90</v>
      </c>
      <c r="AB103">
        <v>24.8</v>
      </c>
      <c r="AC103">
        <v>40.200000000000003</v>
      </c>
      <c r="AD103">
        <v>42.6</v>
      </c>
      <c r="AE103">
        <v>95.4</v>
      </c>
      <c r="AF103">
        <v>28.3</v>
      </c>
      <c r="AG103">
        <v>998.9</v>
      </c>
      <c r="AH103">
        <v>0.73568</v>
      </c>
      <c r="AI103">
        <v>90</v>
      </c>
      <c r="AJ103">
        <v>1.5009999999999999</v>
      </c>
      <c r="AK103">
        <v>8.0500000000000005E-4</v>
      </c>
      <c r="AL103">
        <v>83.9</v>
      </c>
      <c r="AM103">
        <v>0.73570000000000002</v>
      </c>
      <c r="AN103">
        <v>12.42</v>
      </c>
      <c r="AO103">
        <v>-1.2700000000000001E-3</v>
      </c>
      <c r="AP103">
        <v>98.6</v>
      </c>
      <c r="AQ103">
        <v>103</v>
      </c>
    </row>
    <row r="104" spans="1:43">
      <c r="A104">
        <v>103</v>
      </c>
      <c r="B104">
        <v>611603</v>
      </c>
      <c r="C104" t="s">
        <v>80</v>
      </c>
      <c r="D104">
        <v>0</v>
      </c>
      <c r="E104" t="s">
        <v>81</v>
      </c>
      <c r="F104" t="s">
        <v>601</v>
      </c>
      <c r="G104">
        <v>397948.337</v>
      </c>
      <c r="H104" t="s">
        <v>185</v>
      </c>
      <c r="I104" t="s">
        <v>602</v>
      </c>
      <c r="J104" t="s">
        <v>185</v>
      </c>
      <c r="K104" s="14">
        <v>41839.031226851854</v>
      </c>
      <c r="L104">
        <v>1800</v>
      </c>
      <c r="M104">
        <v>56.1</v>
      </c>
      <c r="N104">
        <v>111.74</v>
      </c>
      <c r="O104">
        <v>591.9</v>
      </c>
      <c r="P104">
        <v>370.2</v>
      </c>
      <c r="Q104">
        <v>519</v>
      </c>
      <c r="R104">
        <v>2</v>
      </c>
      <c r="S104">
        <v>148.80000000000001</v>
      </c>
      <c r="T104">
        <v>100</v>
      </c>
      <c r="U104">
        <v>5.3</v>
      </c>
      <c r="V104">
        <v>20.6</v>
      </c>
      <c r="W104">
        <v>4.24</v>
      </c>
      <c r="X104">
        <v>96</v>
      </c>
      <c r="Y104">
        <v>90</v>
      </c>
      <c r="Z104">
        <v>89.1</v>
      </c>
      <c r="AA104">
        <v>89.9</v>
      </c>
      <c r="AB104">
        <v>24.9</v>
      </c>
      <c r="AC104">
        <v>40</v>
      </c>
      <c r="AD104">
        <v>39.5</v>
      </c>
      <c r="AE104">
        <v>95.4</v>
      </c>
      <c r="AF104">
        <v>28.1</v>
      </c>
      <c r="AG104">
        <v>998.9</v>
      </c>
      <c r="AH104">
        <v>0.73501000000000005</v>
      </c>
      <c r="AI104">
        <v>90</v>
      </c>
      <c r="AJ104">
        <v>1.4930000000000001</v>
      </c>
      <c r="AK104">
        <v>8.0599999999999997E-4</v>
      </c>
      <c r="AL104">
        <v>84</v>
      </c>
      <c r="AM104">
        <v>0.73499999999999999</v>
      </c>
      <c r="AN104">
        <v>12.528</v>
      </c>
      <c r="AO104">
        <v>-1.2700000000000001E-3</v>
      </c>
      <c r="AP104">
        <v>98.6</v>
      </c>
      <c r="AQ104">
        <v>102.9</v>
      </c>
    </row>
    <row r="105" spans="1:43">
      <c r="A105">
        <v>104</v>
      </c>
      <c r="B105">
        <v>615215</v>
      </c>
      <c r="C105" t="s">
        <v>80</v>
      </c>
      <c r="D105">
        <v>0</v>
      </c>
      <c r="E105" t="s">
        <v>81</v>
      </c>
      <c r="F105" t="s">
        <v>603</v>
      </c>
      <c r="G105">
        <v>398308.337</v>
      </c>
      <c r="H105" t="s">
        <v>186</v>
      </c>
      <c r="I105" t="s">
        <v>604</v>
      </c>
      <c r="J105" t="s">
        <v>186</v>
      </c>
      <c r="K105" s="14">
        <v>41839.035393518519</v>
      </c>
      <c r="L105">
        <v>1800</v>
      </c>
      <c r="M105">
        <v>57.6</v>
      </c>
      <c r="N105">
        <v>111.86</v>
      </c>
      <c r="O105">
        <v>587.20000000000005</v>
      </c>
      <c r="P105">
        <v>370.1</v>
      </c>
      <c r="Q105">
        <v>519</v>
      </c>
      <c r="R105">
        <v>2</v>
      </c>
      <c r="S105">
        <v>148.9</v>
      </c>
      <c r="T105">
        <v>99.9</v>
      </c>
      <c r="U105">
        <v>5.4</v>
      </c>
      <c r="V105">
        <v>20.5</v>
      </c>
      <c r="W105">
        <v>4.28</v>
      </c>
      <c r="X105">
        <v>96</v>
      </c>
      <c r="Y105">
        <v>89.9</v>
      </c>
      <c r="Z105">
        <v>89</v>
      </c>
      <c r="AA105">
        <v>89.9</v>
      </c>
      <c r="AB105">
        <v>25.2</v>
      </c>
      <c r="AC105">
        <v>40.1</v>
      </c>
      <c r="AD105">
        <v>38.4</v>
      </c>
      <c r="AE105">
        <v>95.4</v>
      </c>
      <c r="AF105">
        <v>28.7</v>
      </c>
      <c r="AG105">
        <v>998.9</v>
      </c>
      <c r="AH105">
        <v>0.73562000000000005</v>
      </c>
      <c r="AI105">
        <v>89.8</v>
      </c>
      <c r="AJ105">
        <v>1.4990000000000001</v>
      </c>
      <c r="AK105">
        <v>8.0599999999999997E-4</v>
      </c>
      <c r="AL105">
        <v>84</v>
      </c>
      <c r="AM105">
        <v>0.73540000000000005</v>
      </c>
      <c r="AN105">
        <v>12.46</v>
      </c>
      <c r="AO105">
        <v>-1.2700000000000001E-3</v>
      </c>
      <c r="AP105">
        <v>98.6</v>
      </c>
      <c r="AQ105">
        <v>102.9</v>
      </c>
    </row>
    <row r="106" spans="1:43">
      <c r="A106">
        <v>105</v>
      </c>
      <c r="B106">
        <v>618827</v>
      </c>
      <c r="C106" t="s">
        <v>80</v>
      </c>
      <c r="D106">
        <v>0</v>
      </c>
      <c r="E106" t="s">
        <v>81</v>
      </c>
      <c r="F106" t="s">
        <v>605</v>
      </c>
      <c r="G106">
        <v>398668.337</v>
      </c>
      <c r="H106" t="s">
        <v>187</v>
      </c>
      <c r="I106" t="s">
        <v>606</v>
      </c>
      <c r="J106" t="s">
        <v>187</v>
      </c>
      <c r="K106" s="14">
        <v>41839.039560185185</v>
      </c>
      <c r="L106">
        <v>1800</v>
      </c>
      <c r="M106">
        <v>56</v>
      </c>
      <c r="N106">
        <v>113.84</v>
      </c>
      <c r="O106">
        <v>583.70000000000005</v>
      </c>
      <c r="P106">
        <v>369.8</v>
      </c>
      <c r="Q106">
        <v>518.6</v>
      </c>
      <c r="R106">
        <v>2</v>
      </c>
      <c r="S106">
        <v>148.80000000000001</v>
      </c>
      <c r="T106">
        <v>99.8</v>
      </c>
      <c r="U106">
        <v>5.4</v>
      </c>
      <c r="V106">
        <v>20.6</v>
      </c>
      <c r="W106">
        <v>4.2699999999999996</v>
      </c>
      <c r="X106">
        <v>96</v>
      </c>
      <c r="Y106">
        <v>90.1</v>
      </c>
      <c r="Z106">
        <v>89.2</v>
      </c>
      <c r="AA106">
        <v>90.1</v>
      </c>
      <c r="AB106">
        <v>24.8</v>
      </c>
      <c r="AC106">
        <v>40</v>
      </c>
      <c r="AD106">
        <v>39.5</v>
      </c>
      <c r="AE106">
        <v>95.5</v>
      </c>
      <c r="AF106">
        <v>28.3</v>
      </c>
      <c r="AG106">
        <v>998.9</v>
      </c>
      <c r="AH106">
        <v>0.73531000000000002</v>
      </c>
      <c r="AI106">
        <v>90.1</v>
      </c>
      <c r="AJ106">
        <v>1.504</v>
      </c>
      <c r="AK106">
        <v>8.0599999999999997E-4</v>
      </c>
      <c r="AL106">
        <v>84</v>
      </c>
      <c r="AM106">
        <v>0.73550000000000004</v>
      </c>
      <c r="AN106">
        <v>12.448</v>
      </c>
      <c r="AO106">
        <v>-1.2700000000000001E-3</v>
      </c>
      <c r="AP106">
        <v>98.7</v>
      </c>
      <c r="AQ106">
        <v>102.9</v>
      </c>
    </row>
    <row r="107" spans="1:43">
      <c r="A107">
        <v>106</v>
      </c>
      <c r="B107">
        <v>622439</v>
      </c>
      <c r="C107" t="s">
        <v>80</v>
      </c>
      <c r="D107">
        <v>0</v>
      </c>
      <c r="E107" t="s">
        <v>81</v>
      </c>
      <c r="F107" t="s">
        <v>607</v>
      </c>
      <c r="G107">
        <v>399028.337</v>
      </c>
      <c r="H107" t="s">
        <v>188</v>
      </c>
      <c r="I107" t="s">
        <v>608</v>
      </c>
      <c r="J107" t="s">
        <v>188</v>
      </c>
      <c r="K107" s="14">
        <v>41839.043726851851</v>
      </c>
      <c r="L107">
        <v>1800</v>
      </c>
      <c r="M107">
        <v>56.1</v>
      </c>
      <c r="N107">
        <v>112.83</v>
      </c>
      <c r="O107">
        <v>592.9</v>
      </c>
      <c r="P107">
        <v>369.7</v>
      </c>
      <c r="Q107">
        <v>518.9</v>
      </c>
      <c r="R107">
        <v>2</v>
      </c>
      <c r="S107">
        <v>149.19999999999999</v>
      </c>
      <c r="T107">
        <v>99.9</v>
      </c>
      <c r="U107">
        <v>5.3</v>
      </c>
      <c r="V107">
        <v>20.7</v>
      </c>
      <c r="W107">
        <v>4.24</v>
      </c>
      <c r="X107">
        <v>96</v>
      </c>
      <c r="Y107">
        <v>90.1</v>
      </c>
      <c r="Z107">
        <v>89.2</v>
      </c>
      <c r="AA107">
        <v>90.1</v>
      </c>
      <c r="AB107">
        <v>25.4</v>
      </c>
      <c r="AC107">
        <v>39.9</v>
      </c>
      <c r="AD107">
        <v>42.8</v>
      </c>
      <c r="AE107">
        <v>95.6</v>
      </c>
      <c r="AF107">
        <v>28.8</v>
      </c>
      <c r="AG107">
        <v>998.9</v>
      </c>
      <c r="AH107">
        <v>0.73524999999999996</v>
      </c>
      <c r="AI107">
        <v>90</v>
      </c>
      <c r="AJ107">
        <v>1.492</v>
      </c>
      <c r="AK107">
        <v>8.0599999999999997E-4</v>
      </c>
      <c r="AL107">
        <v>84</v>
      </c>
      <c r="AM107">
        <v>0.73529999999999995</v>
      </c>
      <c r="AN107">
        <v>12.48</v>
      </c>
      <c r="AO107">
        <v>-1.2700000000000001E-3</v>
      </c>
      <c r="AP107">
        <v>98.6</v>
      </c>
      <c r="AQ107">
        <v>102.9</v>
      </c>
    </row>
    <row r="108" spans="1:43">
      <c r="A108">
        <v>107</v>
      </c>
      <c r="B108">
        <v>626051</v>
      </c>
      <c r="C108" t="s">
        <v>80</v>
      </c>
      <c r="D108">
        <v>0</v>
      </c>
      <c r="E108" t="s">
        <v>81</v>
      </c>
      <c r="F108" t="s">
        <v>609</v>
      </c>
      <c r="G108">
        <v>399388.337</v>
      </c>
      <c r="H108" t="s">
        <v>189</v>
      </c>
      <c r="I108" t="s">
        <v>610</v>
      </c>
      <c r="J108" t="s">
        <v>189</v>
      </c>
      <c r="K108" s="14">
        <v>41839.047893518517</v>
      </c>
      <c r="L108">
        <v>1800</v>
      </c>
      <c r="M108">
        <v>56.3</v>
      </c>
      <c r="N108">
        <v>112.66</v>
      </c>
      <c r="O108">
        <v>591.5</v>
      </c>
      <c r="P108">
        <v>369.6</v>
      </c>
      <c r="Q108">
        <v>518.4</v>
      </c>
      <c r="R108">
        <v>2</v>
      </c>
      <c r="S108">
        <v>148.80000000000001</v>
      </c>
      <c r="T108">
        <v>100.1</v>
      </c>
      <c r="U108">
        <v>5.4</v>
      </c>
      <c r="V108">
        <v>20.8</v>
      </c>
      <c r="W108">
        <v>4.18</v>
      </c>
      <c r="X108">
        <v>96</v>
      </c>
      <c r="Y108">
        <v>89.9</v>
      </c>
      <c r="Z108">
        <v>89</v>
      </c>
      <c r="AA108">
        <v>90</v>
      </c>
      <c r="AB108">
        <v>24.7</v>
      </c>
      <c r="AC108">
        <v>40</v>
      </c>
      <c r="AD108">
        <v>39.9</v>
      </c>
      <c r="AE108">
        <v>95.5</v>
      </c>
      <c r="AF108">
        <v>28.2</v>
      </c>
      <c r="AG108">
        <v>998.9</v>
      </c>
      <c r="AH108">
        <v>0.73550000000000004</v>
      </c>
      <c r="AI108">
        <v>90</v>
      </c>
      <c r="AJ108">
        <v>1.5069999999999999</v>
      </c>
      <c r="AK108">
        <v>8.0599999999999997E-4</v>
      </c>
      <c r="AL108">
        <v>84</v>
      </c>
      <c r="AM108">
        <v>0.73550000000000004</v>
      </c>
      <c r="AN108">
        <v>12.442</v>
      </c>
      <c r="AO108">
        <v>-1.2700000000000001E-3</v>
      </c>
      <c r="AP108">
        <v>98.6</v>
      </c>
      <c r="AQ108">
        <v>102.8</v>
      </c>
    </row>
    <row r="109" spans="1:43">
      <c r="A109">
        <v>108</v>
      </c>
      <c r="B109">
        <v>629663</v>
      </c>
      <c r="C109" t="s">
        <v>80</v>
      </c>
      <c r="D109">
        <v>0</v>
      </c>
      <c r="E109" t="s">
        <v>81</v>
      </c>
      <c r="F109" t="s">
        <v>611</v>
      </c>
      <c r="G109">
        <v>399748.337</v>
      </c>
      <c r="H109" t="s">
        <v>190</v>
      </c>
      <c r="I109" t="s">
        <v>612</v>
      </c>
      <c r="J109" t="s">
        <v>190</v>
      </c>
      <c r="K109" s="14">
        <v>41839.052060185182</v>
      </c>
      <c r="L109">
        <v>1800</v>
      </c>
      <c r="M109">
        <v>54</v>
      </c>
      <c r="N109">
        <v>112.18</v>
      </c>
      <c r="O109">
        <v>587.1</v>
      </c>
      <c r="P109">
        <v>370</v>
      </c>
      <c r="Q109">
        <v>519</v>
      </c>
      <c r="R109">
        <v>2</v>
      </c>
      <c r="S109">
        <v>149.1</v>
      </c>
      <c r="T109">
        <v>100.1</v>
      </c>
      <c r="U109">
        <v>5.4</v>
      </c>
      <c r="V109">
        <v>20.6</v>
      </c>
      <c r="W109">
        <v>4.21</v>
      </c>
      <c r="X109">
        <v>96</v>
      </c>
      <c r="Y109">
        <v>90</v>
      </c>
      <c r="Z109">
        <v>89.1</v>
      </c>
      <c r="AA109">
        <v>90.1</v>
      </c>
      <c r="AB109">
        <v>25.6</v>
      </c>
      <c r="AC109">
        <v>39.9</v>
      </c>
      <c r="AD109">
        <v>38.200000000000003</v>
      </c>
      <c r="AE109">
        <v>95.5</v>
      </c>
      <c r="AF109">
        <v>28.4</v>
      </c>
      <c r="AG109">
        <v>998.9</v>
      </c>
      <c r="AH109">
        <v>0.73475999999999997</v>
      </c>
      <c r="AI109">
        <v>90</v>
      </c>
      <c r="AJ109">
        <v>1.5009999999999999</v>
      </c>
      <c r="AK109">
        <v>8.0699999999999999E-4</v>
      </c>
      <c r="AL109">
        <v>84.1</v>
      </c>
      <c r="AM109">
        <v>0.73480000000000001</v>
      </c>
      <c r="AN109">
        <v>12.554</v>
      </c>
      <c r="AO109">
        <v>-1.2700000000000001E-3</v>
      </c>
      <c r="AP109">
        <v>98.6</v>
      </c>
      <c r="AQ109">
        <v>102.8</v>
      </c>
    </row>
    <row r="110" spans="1:43">
      <c r="A110">
        <v>109</v>
      </c>
      <c r="B110">
        <v>633275</v>
      </c>
      <c r="C110" t="s">
        <v>80</v>
      </c>
      <c r="D110">
        <v>0</v>
      </c>
      <c r="E110" t="s">
        <v>81</v>
      </c>
      <c r="F110" t="s">
        <v>613</v>
      </c>
      <c r="G110">
        <v>400108.337</v>
      </c>
      <c r="H110" t="s">
        <v>191</v>
      </c>
      <c r="I110" t="s">
        <v>614</v>
      </c>
      <c r="J110" t="s">
        <v>191</v>
      </c>
      <c r="K110" s="14">
        <v>41839.056226851855</v>
      </c>
      <c r="L110">
        <v>1800</v>
      </c>
      <c r="M110">
        <v>53.5</v>
      </c>
      <c r="N110">
        <v>114.97</v>
      </c>
      <c r="O110">
        <v>593.29999999999995</v>
      </c>
      <c r="P110">
        <v>369.9</v>
      </c>
      <c r="Q110">
        <v>518.9</v>
      </c>
      <c r="R110">
        <v>2</v>
      </c>
      <c r="S110">
        <v>149</v>
      </c>
      <c r="T110">
        <v>100</v>
      </c>
      <c r="U110">
        <v>5.4</v>
      </c>
      <c r="V110">
        <v>20.6</v>
      </c>
      <c r="W110">
        <v>4.3099999999999996</v>
      </c>
      <c r="X110">
        <v>96</v>
      </c>
      <c r="Y110">
        <v>90</v>
      </c>
      <c r="Z110">
        <v>89.1</v>
      </c>
      <c r="AA110">
        <v>90</v>
      </c>
      <c r="AB110">
        <v>24.6</v>
      </c>
      <c r="AC110">
        <v>40</v>
      </c>
      <c r="AD110">
        <v>38.5</v>
      </c>
      <c r="AE110">
        <v>95.5</v>
      </c>
      <c r="AF110">
        <v>28.6</v>
      </c>
      <c r="AG110">
        <v>998.9</v>
      </c>
      <c r="AH110">
        <v>0.73592999999999997</v>
      </c>
      <c r="AI110">
        <v>90</v>
      </c>
      <c r="AJ110">
        <v>1.504</v>
      </c>
      <c r="AK110">
        <v>8.0599999999999997E-4</v>
      </c>
      <c r="AL110">
        <v>84</v>
      </c>
      <c r="AM110">
        <v>0.7359</v>
      </c>
      <c r="AN110">
        <v>12.38</v>
      </c>
      <c r="AO110">
        <v>-1.2700000000000001E-3</v>
      </c>
      <c r="AP110">
        <v>98.6</v>
      </c>
      <c r="AQ110">
        <v>102.9</v>
      </c>
    </row>
    <row r="111" spans="1:43">
      <c r="A111">
        <v>110</v>
      </c>
      <c r="B111">
        <v>636887</v>
      </c>
      <c r="C111" t="s">
        <v>80</v>
      </c>
      <c r="D111">
        <v>0</v>
      </c>
      <c r="E111" t="s">
        <v>81</v>
      </c>
      <c r="F111" t="s">
        <v>615</v>
      </c>
      <c r="G111">
        <v>400468.337</v>
      </c>
      <c r="H111" t="s">
        <v>192</v>
      </c>
      <c r="I111" t="s">
        <v>616</v>
      </c>
      <c r="J111" t="s">
        <v>192</v>
      </c>
      <c r="K111" s="14">
        <v>41839.060393518521</v>
      </c>
      <c r="L111">
        <v>1800</v>
      </c>
      <c r="M111">
        <v>52.7</v>
      </c>
      <c r="N111">
        <v>113.63</v>
      </c>
      <c r="O111">
        <v>591.9</v>
      </c>
      <c r="P111">
        <v>370.1</v>
      </c>
      <c r="Q111">
        <v>519.20000000000005</v>
      </c>
      <c r="R111">
        <v>2</v>
      </c>
      <c r="S111">
        <v>149.1</v>
      </c>
      <c r="T111">
        <v>99.9</v>
      </c>
      <c r="U111">
        <v>5.4</v>
      </c>
      <c r="V111">
        <v>20.399999999999999</v>
      </c>
      <c r="W111">
        <v>4.32</v>
      </c>
      <c r="X111">
        <v>96</v>
      </c>
      <c r="Y111">
        <v>90.1</v>
      </c>
      <c r="Z111">
        <v>89.2</v>
      </c>
      <c r="AA111">
        <v>90.1</v>
      </c>
      <c r="AB111">
        <v>25.8</v>
      </c>
      <c r="AC111">
        <v>40</v>
      </c>
      <c r="AD111">
        <v>39.6</v>
      </c>
      <c r="AE111">
        <v>95.6</v>
      </c>
      <c r="AF111">
        <v>28.8</v>
      </c>
      <c r="AG111">
        <v>998.9</v>
      </c>
      <c r="AH111">
        <v>0.73519000000000001</v>
      </c>
      <c r="AI111">
        <v>90</v>
      </c>
      <c r="AJ111">
        <v>1.5</v>
      </c>
      <c r="AK111">
        <v>8.0599999999999997E-4</v>
      </c>
      <c r="AL111">
        <v>84</v>
      </c>
      <c r="AM111">
        <v>0.73519999999999996</v>
      </c>
      <c r="AN111">
        <v>12.484999999999999</v>
      </c>
      <c r="AO111">
        <v>-1.2700000000000001E-3</v>
      </c>
      <c r="AP111">
        <v>98.6</v>
      </c>
      <c r="AQ111">
        <v>102.9</v>
      </c>
    </row>
    <row r="112" spans="1:43">
      <c r="A112">
        <v>111</v>
      </c>
      <c r="B112">
        <v>640499</v>
      </c>
      <c r="C112" t="s">
        <v>80</v>
      </c>
      <c r="D112">
        <v>0</v>
      </c>
      <c r="E112" t="s">
        <v>81</v>
      </c>
      <c r="F112" t="s">
        <v>617</v>
      </c>
      <c r="G112">
        <v>400828.337</v>
      </c>
      <c r="H112" t="s">
        <v>193</v>
      </c>
      <c r="I112" t="s">
        <v>618</v>
      </c>
      <c r="J112" t="s">
        <v>193</v>
      </c>
      <c r="K112" s="14">
        <v>41839.064560185187</v>
      </c>
      <c r="L112">
        <v>1800</v>
      </c>
      <c r="M112">
        <v>50.9</v>
      </c>
      <c r="N112">
        <v>112.69</v>
      </c>
      <c r="O112">
        <v>590.5</v>
      </c>
      <c r="P112">
        <v>370.3</v>
      </c>
      <c r="Q112">
        <v>519.20000000000005</v>
      </c>
      <c r="R112">
        <v>2</v>
      </c>
      <c r="S112">
        <v>148.9</v>
      </c>
      <c r="T112">
        <v>100.2</v>
      </c>
      <c r="U112">
        <v>5.4</v>
      </c>
      <c r="V112">
        <v>20.7</v>
      </c>
      <c r="W112">
        <v>4.32</v>
      </c>
      <c r="X112">
        <v>96</v>
      </c>
      <c r="Y112">
        <v>90</v>
      </c>
      <c r="Z112">
        <v>89.1</v>
      </c>
      <c r="AA112">
        <v>89.9</v>
      </c>
      <c r="AB112">
        <v>24.7</v>
      </c>
      <c r="AC112">
        <v>40</v>
      </c>
      <c r="AD112">
        <v>42.2</v>
      </c>
      <c r="AE112">
        <v>95.4</v>
      </c>
      <c r="AF112">
        <v>29.3</v>
      </c>
      <c r="AG112">
        <v>998.9</v>
      </c>
      <c r="AH112">
        <v>0.73562000000000005</v>
      </c>
      <c r="AI112">
        <v>90</v>
      </c>
      <c r="AJ112">
        <v>1.5</v>
      </c>
      <c r="AK112">
        <v>8.0599999999999997E-4</v>
      </c>
      <c r="AL112">
        <v>84</v>
      </c>
      <c r="AM112">
        <v>0.73560000000000003</v>
      </c>
      <c r="AN112">
        <v>12.423</v>
      </c>
      <c r="AO112">
        <v>-1.2700000000000001E-3</v>
      </c>
      <c r="AP112">
        <v>98.6</v>
      </c>
      <c r="AQ112">
        <v>102.9</v>
      </c>
    </row>
    <row r="113" spans="1:43">
      <c r="A113">
        <v>112</v>
      </c>
      <c r="B113">
        <v>644111</v>
      </c>
      <c r="C113" t="s">
        <v>80</v>
      </c>
      <c r="D113">
        <v>0</v>
      </c>
      <c r="E113" t="s">
        <v>81</v>
      </c>
      <c r="F113" t="s">
        <v>619</v>
      </c>
      <c r="G113">
        <v>401188.337</v>
      </c>
      <c r="H113" t="s">
        <v>194</v>
      </c>
      <c r="I113" t="s">
        <v>620</v>
      </c>
      <c r="J113" t="s">
        <v>194</v>
      </c>
      <c r="K113" s="14">
        <v>41839.068726851852</v>
      </c>
      <c r="L113">
        <v>1800</v>
      </c>
      <c r="M113">
        <v>49.7</v>
      </c>
      <c r="N113">
        <v>112.64</v>
      </c>
      <c r="O113">
        <v>575.20000000000005</v>
      </c>
      <c r="P113">
        <v>370.1</v>
      </c>
      <c r="Q113">
        <v>519.1</v>
      </c>
      <c r="R113">
        <v>2.1</v>
      </c>
      <c r="S113">
        <v>148.9</v>
      </c>
      <c r="T113">
        <v>100</v>
      </c>
      <c r="U113">
        <v>5.4</v>
      </c>
      <c r="V113">
        <v>20.8</v>
      </c>
      <c r="W113">
        <v>4.3600000000000003</v>
      </c>
      <c r="X113">
        <v>96</v>
      </c>
      <c r="Y113">
        <v>90.1</v>
      </c>
      <c r="Z113">
        <v>89.2</v>
      </c>
      <c r="AA113">
        <v>89.9</v>
      </c>
      <c r="AB113">
        <v>25.1</v>
      </c>
      <c r="AC113">
        <v>40</v>
      </c>
      <c r="AD113">
        <v>42.2</v>
      </c>
      <c r="AE113">
        <v>95.5</v>
      </c>
      <c r="AF113">
        <v>28.9</v>
      </c>
      <c r="AG113">
        <v>998.9</v>
      </c>
      <c r="AH113">
        <v>0.73580000000000001</v>
      </c>
      <c r="AI113">
        <v>90</v>
      </c>
      <c r="AJ113">
        <v>1.5009999999999999</v>
      </c>
      <c r="AK113">
        <v>8.0699999999999999E-4</v>
      </c>
      <c r="AL113">
        <v>84.1</v>
      </c>
      <c r="AM113">
        <v>0.73580000000000001</v>
      </c>
      <c r="AN113">
        <v>12.404999999999999</v>
      </c>
      <c r="AO113">
        <v>-1.2700000000000001E-3</v>
      </c>
      <c r="AP113">
        <v>98.6</v>
      </c>
      <c r="AQ113">
        <v>103</v>
      </c>
    </row>
    <row r="114" spans="1:43">
      <c r="A114">
        <v>113</v>
      </c>
      <c r="B114">
        <v>647723</v>
      </c>
      <c r="C114" t="s">
        <v>80</v>
      </c>
      <c r="D114">
        <v>0</v>
      </c>
      <c r="E114" t="s">
        <v>81</v>
      </c>
      <c r="F114" t="s">
        <v>621</v>
      </c>
      <c r="G114">
        <v>401548.337</v>
      </c>
      <c r="H114" t="s">
        <v>195</v>
      </c>
      <c r="I114" t="s">
        <v>622</v>
      </c>
      <c r="J114" t="s">
        <v>195</v>
      </c>
      <c r="K114" s="14">
        <v>41839.072893518518</v>
      </c>
      <c r="L114">
        <v>1799</v>
      </c>
      <c r="M114">
        <v>48.5</v>
      </c>
      <c r="N114">
        <v>113.53</v>
      </c>
      <c r="O114">
        <v>593.1</v>
      </c>
      <c r="P114">
        <v>370</v>
      </c>
      <c r="Q114">
        <v>519</v>
      </c>
      <c r="R114">
        <v>2.1</v>
      </c>
      <c r="S114">
        <v>149</v>
      </c>
      <c r="T114">
        <v>100</v>
      </c>
      <c r="U114">
        <v>5.4</v>
      </c>
      <c r="V114">
        <v>20.8</v>
      </c>
      <c r="W114">
        <v>4.28</v>
      </c>
      <c r="X114">
        <v>96</v>
      </c>
      <c r="Y114">
        <v>89.9</v>
      </c>
      <c r="Z114">
        <v>89</v>
      </c>
      <c r="AA114">
        <v>89.9</v>
      </c>
      <c r="AB114">
        <v>24.7</v>
      </c>
      <c r="AC114">
        <v>39.9</v>
      </c>
      <c r="AD114">
        <v>39.4</v>
      </c>
      <c r="AE114">
        <v>95.4</v>
      </c>
      <c r="AF114">
        <v>28.5</v>
      </c>
      <c r="AG114">
        <v>998.9</v>
      </c>
      <c r="AH114">
        <v>0.73550000000000004</v>
      </c>
      <c r="AI114">
        <v>89.9</v>
      </c>
      <c r="AJ114">
        <v>1.5</v>
      </c>
      <c r="AK114">
        <v>8.0599999999999997E-4</v>
      </c>
      <c r="AL114">
        <v>84</v>
      </c>
      <c r="AM114">
        <v>0.73540000000000005</v>
      </c>
      <c r="AN114">
        <v>12.462</v>
      </c>
      <c r="AO114">
        <v>-1.2700000000000001E-3</v>
      </c>
      <c r="AP114">
        <v>98.6</v>
      </c>
      <c r="AQ114">
        <v>102.9</v>
      </c>
    </row>
    <row r="115" spans="1:43">
      <c r="A115">
        <v>114</v>
      </c>
      <c r="B115">
        <v>651335</v>
      </c>
      <c r="C115" t="s">
        <v>80</v>
      </c>
      <c r="D115">
        <v>0</v>
      </c>
      <c r="E115" t="s">
        <v>81</v>
      </c>
      <c r="F115" t="s">
        <v>623</v>
      </c>
      <c r="G115">
        <v>401908.337</v>
      </c>
      <c r="H115" t="s">
        <v>196</v>
      </c>
      <c r="I115" t="s">
        <v>624</v>
      </c>
      <c r="J115" t="s">
        <v>196</v>
      </c>
      <c r="K115" s="14">
        <v>41839.077060185184</v>
      </c>
      <c r="L115">
        <v>1800</v>
      </c>
      <c r="M115">
        <v>53.6</v>
      </c>
      <c r="N115">
        <v>112.29</v>
      </c>
      <c r="O115">
        <v>591.9</v>
      </c>
      <c r="P115">
        <v>370</v>
      </c>
      <c r="Q115">
        <v>519.20000000000005</v>
      </c>
      <c r="R115">
        <v>2</v>
      </c>
      <c r="S115">
        <v>149.30000000000001</v>
      </c>
      <c r="T115">
        <v>99.8</v>
      </c>
      <c r="U115">
        <v>5.4</v>
      </c>
      <c r="V115">
        <v>20.5</v>
      </c>
      <c r="W115">
        <v>4.26</v>
      </c>
      <c r="X115">
        <v>96</v>
      </c>
      <c r="Y115">
        <v>90</v>
      </c>
      <c r="Z115">
        <v>89.1</v>
      </c>
      <c r="AA115">
        <v>90</v>
      </c>
      <c r="AB115">
        <v>25.5</v>
      </c>
      <c r="AC115">
        <v>40</v>
      </c>
      <c r="AD115">
        <v>38.1</v>
      </c>
      <c r="AE115">
        <v>95.4</v>
      </c>
      <c r="AF115">
        <v>28.6</v>
      </c>
      <c r="AG115">
        <v>998.9</v>
      </c>
      <c r="AH115">
        <v>0.73524999999999996</v>
      </c>
      <c r="AI115">
        <v>89.9</v>
      </c>
      <c r="AJ115">
        <v>1.4970000000000001</v>
      </c>
      <c r="AK115">
        <v>8.0599999999999997E-4</v>
      </c>
      <c r="AL115">
        <v>83.9</v>
      </c>
      <c r="AM115">
        <v>0.73519999999999996</v>
      </c>
      <c r="AN115">
        <v>12.494999999999999</v>
      </c>
      <c r="AO115">
        <v>-1.2700000000000001E-3</v>
      </c>
      <c r="AP115">
        <v>98.6</v>
      </c>
      <c r="AQ115">
        <v>102.9</v>
      </c>
    </row>
    <row r="116" spans="1:43">
      <c r="A116">
        <v>115</v>
      </c>
      <c r="B116">
        <v>654947</v>
      </c>
      <c r="C116" t="s">
        <v>80</v>
      </c>
      <c r="D116">
        <v>0</v>
      </c>
      <c r="E116" t="s">
        <v>81</v>
      </c>
      <c r="F116" t="s">
        <v>625</v>
      </c>
      <c r="G116">
        <v>402268.337</v>
      </c>
      <c r="H116" t="s">
        <v>197</v>
      </c>
      <c r="I116" t="s">
        <v>626</v>
      </c>
      <c r="J116" t="s">
        <v>197</v>
      </c>
      <c r="K116" s="14">
        <v>41839.081226851849</v>
      </c>
      <c r="L116">
        <v>1800</v>
      </c>
      <c r="M116">
        <v>51.6</v>
      </c>
      <c r="N116">
        <v>114.34</v>
      </c>
      <c r="O116">
        <v>593.79999999999995</v>
      </c>
      <c r="P116">
        <v>370.2</v>
      </c>
      <c r="Q116">
        <v>519.29999999999995</v>
      </c>
      <c r="R116">
        <v>2.1</v>
      </c>
      <c r="S116">
        <v>149.1</v>
      </c>
      <c r="T116">
        <v>99.9</v>
      </c>
      <c r="U116">
        <v>5.4</v>
      </c>
      <c r="V116">
        <v>20.7</v>
      </c>
      <c r="W116">
        <v>4.38</v>
      </c>
      <c r="X116">
        <v>95.9</v>
      </c>
      <c r="Y116">
        <v>90</v>
      </c>
      <c r="Z116">
        <v>89.1</v>
      </c>
      <c r="AA116">
        <v>90.1</v>
      </c>
      <c r="AB116">
        <v>24.8</v>
      </c>
      <c r="AC116">
        <v>40</v>
      </c>
      <c r="AD116">
        <v>37.9</v>
      </c>
      <c r="AE116">
        <v>95.6</v>
      </c>
      <c r="AF116">
        <v>29.2</v>
      </c>
      <c r="AG116">
        <v>998.9</v>
      </c>
      <c r="AH116">
        <v>0.73555999999999999</v>
      </c>
      <c r="AI116">
        <v>90.1</v>
      </c>
      <c r="AJ116">
        <v>1.504</v>
      </c>
      <c r="AK116">
        <v>8.0599999999999997E-4</v>
      </c>
      <c r="AL116">
        <v>84</v>
      </c>
      <c r="AM116">
        <v>0.73570000000000002</v>
      </c>
      <c r="AN116">
        <v>12.414999999999999</v>
      </c>
      <c r="AO116">
        <v>-1.2700000000000001E-3</v>
      </c>
      <c r="AP116">
        <v>98.6</v>
      </c>
      <c r="AQ116">
        <v>103</v>
      </c>
    </row>
    <row r="117" spans="1:43">
      <c r="A117">
        <v>116</v>
      </c>
      <c r="B117">
        <v>658559</v>
      </c>
      <c r="C117" t="s">
        <v>80</v>
      </c>
      <c r="D117">
        <v>0</v>
      </c>
      <c r="E117" t="s">
        <v>81</v>
      </c>
      <c r="F117" t="s">
        <v>627</v>
      </c>
      <c r="G117">
        <v>402628.337</v>
      </c>
      <c r="H117" t="s">
        <v>198</v>
      </c>
      <c r="I117" t="s">
        <v>628</v>
      </c>
      <c r="J117" t="s">
        <v>198</v>
      </c>
      <c r="K117" s="14">
        <v>41839.085393518515</v>
      </c>
      <c r="L117">
        <v>1800</v>
      </c>
      <c r="M117">
        <v>52.4</v>
      </c>
      <c r="N117">
        <v>113.43</v>
      </c>
      <c r="O117">
        <v>588.20000000000005</v>
      </c>
      <c r="P117">
        <v>369.5</v>
      </c>
      <c r="Q117">
        <v>518.5</v>
      </c>
      <c r="R117">
        <v>2.1</v>
      </c>
      <c r="S117">
        <v>149.1</v>
      </c>
      <c r="T117">
        <v>100</v>
      </c>
      <c r="U117">
        <v>5.4</v>
      </c>
      <c r="V117">
        <v>20.8</v>
      </c>
      <c r="W117">
        <v>4.2699999999999996</v>
      </c>
      <c r="X117">
        <v>96</v>
      </c>
      <c r="Y117">
        <v>90</v>
      </c>
      <c r="Z117">
        <v>89.2</v>
      </c>
      <c r="AA117">
        <v>90.2</v>
      </c>
      <c r="AB117">
        <v>24.8</v>
      </c>
      <c r="AC117">
        <v>39.9</v>
      </c>
      <c r="AD117">
        <v>38</v>
      </c>
      <c r="AE117">
        <v>95.6</v>
      </c>
      <c r="AF117">
        <v>29.2</v>
      </c>
      <c r="AG117">
        <v>998.9</v>
      </c>
      <c r="AH117">
        <v>0.73482999999999998</v>
      </c>
      <c r="AI117">
        <v>90.1</v>
      </c>
      <c r="AJ117">
        <v>1.4950000000000001</v>
      </c>
      <c r="AK117">
        <v>8.0500000000000005E-4</v>
      </c>
      <c r="AL117">
        <v>83.9</v>
      </c>
      <c r="AM117">
        <v>0.7349</v>
      </c>
      <c r="AN117">
        <v>12.534000000000001</v>
      </c>
      <c r="AO117">
        <v>-1.2700000000000001E-3</v>
      </c>
      <c r="AP117">
        <v>98.6</v>
      </c>
      <c r="AQ117">
        <v>102.8</v>
      </c>
    </row>
    <row r="118" spans="1:43">
      <c r="A118">
        <v>117</v>
      </c>
      <c r="B118">
        <v>662171</v>
      </c>
      <c r="C118" t="s">
        <v>80</v>
      </c>
      <c r="D118">
        <v>0</v>
      </c>
      <c r="E118" t="s">
        <v>81</v>
      </c>
      <c r="F118" t="s">
        <v>629</v>
      </c>
      <c r="G118">
        <v>402988.337</v>
      </c>
      <c r="H118" t="s">
        <v>199</v>
      </c>
      <c r="I118" t="s">
        <v>630</v>
      </c>
      <c r="J118" t="s">
        <v>199</v>
      </c>
      <c r="K118" s="14">
        <v>41839.089560185188</v>
      </c>
      <c r="L118">
        <v>1800</v>
      </c>
      <c r="M118">
        <v>52.8</v>
      </c>
      <c r="N118">
        <v>111.07</v>
      </c>
      <c r="O118">
        <v>581.1</v>
      </c>
      <c r="P118">
        <v>369.8</v>
      </c>
      <c r="Q118">
        <v>518.79999999999995</v>
      </c>
      <c r="R118">
        <v>2.1</v>
      </c>
      <c r="S118">
        <v>149</v>
      </c>
      <c r="T118">
        <v>100</v>
      </c>
      <c r="U118">
        <v>5.4</v>
      </c>
      <c r="V118">
        <v>20.8</v>
      </c>
      <c r="W118">
        <v>4.5</v>
      </c>
      <c r="X118">
        <v>96</v>
      </c>
      <c r="Y118">
        <v>89.9</v>
      </c>
      <c r="Z118">
        <v>89.1</v>
      </c>
      <c r="AA118">
        <v>90.1</v>
      </c>
      <c r="AB118">
        <v>24.9</v>
      </c>
      <c r="AC118">
        <v>39.9</v>
      </c>
      <c r="AD118">
        <v>38.5</v>
      </c>
      <c r="AE118">
        <v>95.6</v>
      </c>
      <c r="AF118">
        <v>28.5</v>
      </c>
      <c r="AG118">
        <v>998.9</v>
      </c>
      <c r="AH118">
        <v>0.73489000000000004</v>
      </c>
      <c r="AI118">
        <v>90</v>
      </c>
      <c r="AJ118">
        <v>1.4930000000000001</v>
      </c>
      <c r="AK118">
        <v>8.0599999999999997E-4</v>
      </c>
      <c r="AL118">
        <v>84</v>
      </c>
      <c r="AM118">
        <v>0.7349</v>
      </c>
      <c r="AN118">
        <v>12.53</v>
      </c>
      <c r="AO118">
        <v>-1.2700000000000001E-3</v>
      </c>
      <c r="AP118">
        <v>98.6</v>
      </c>
      <c r="AQ118">
        <v>103</v>
      </c>
    </row>
    <row r="119" spans="1:43">
      <c r="A119">
        <v>118</v>
      </c>
      <c r="B119">
        <v>665783</v>
      </c>
      <c r="C119" t="s">
        <v>80</v>
      </c>
      <c r="D119">
        <v>0</v>
      </c>
      <c r="E119" t="s">
        <v>81</v>
      </c>
      <c r="F119" t="s">
        <v>631</v>
      </c>
      <c r="G119">
        <v>403348.337</v>
      </c>
      <c r="H119" t="s">
        <v>200</v>
      </c>
      <c r="I119" t="s">
        <v>632</v>
      </c>
      <c r="J119" t="s">
        <v>200</v>
      </c>
      <c r="K119" s="14">
        <v>41839.093726851854</v>
      </c>
      <c r="L119">
        <v>1800</v>
      </c>
      <c r="M119">
        <v>51.9</v>
      </c>
      <c r="N119">
        <v>115.18</v>
      </c>
      <c r="O119">
        <v>593.70000000000005</v>
      </c>
      <c r="P119">
        <v>369.8</v>
      </c>
      <c r="Q119">
        <v>519.1</v>
      </c>
      <c r="R119">
        <v>2.1</v>
      </c>
      <c r="S119">
        <v>149.30000000000001</v>
      </c>
      <c r="T119">
        <v>99.9</v>
      </c>
      <c r="U119">
        <v>5.5</v>
      </c>
      <c r="V119">
        <v>20.6</v>
      </c>
      <c r="W119">
        <v>4.3600000000000003</v>
      </c>
      <c r="X119">
        <v>96</v>
      </c>
      <c r="Y119">
        <v>90</v>
      </c>
      <c r="Z119">
        <v>89.1</v>
      </c>
      <c r="AA119">
        <v>90</v>
      </c>
      <c r="AB119">
        <v>24.8</v>
      </c>
      <c r="AC119">
        <v>40</v>
      </c>
      <c r="AD119">
        <v>39.4</v>
      </c>
      <c r="AE119">
        <v>95.6</v>
      </c>
      <c r="AF119">
        <v>28.3</v>
      </c>
      <c r="AG119">
        <v>998.9</v>
      </c>
      <c r="AH119">
        <v>0.73470000000000002</v>
      </c>
      <c r="AI119">
        <v>89.9</v>
      </c>
      <c r="AJ119">
        <v>1.4910000000000001</v>
      </c>
      <c r="AK119">
        <v>8.0599999999999997E-4</v>
      </c>
      <c r="AL119">
        <v>83.9</v>
      </c>
      <c r="AM119">
        <v>0.73460000000000003</v>
      </c>
      <c r="AN119">
        <v>12.581</v>
      </c>
      <c r="AO119">
        <v>-1.2700000000000001E-3</v>
      </c>
      <c r="AP119">
        <v>98.6</v>
      </c>
      <c r="AQ119">
        <v>102.9</v>
      </c>
    </row>
    <row r="120" spans="1:43">
      <c r="A120">
        <v>119</v>
      </c>
      <c r="B120">
        <v>669395</v>
      </c>
      <c r="C120" t="s">
        <v>80</v>
      </c>
      <c r="D120">
        <v>0</v>
      </c>
      <c r="E120" t="s">
        <v>81</v>
      </c>
      <c r="F120" t="s">
        <v>633</v>
      </c>
      <c r="G120">
        <v>403708.337</v>
      </c>
      <c r="H120" t="s">
        <v>201</v>
      </c>
      <c r="I120" t="s">
        <v>634</v>
      </c>
      <c r="J120" t="s">
        <v>201</v>
      </c>
      <c r="K120" s="14">
        <v>41839.097893518519</v>
      </c>
      <c r="L120">
        <v>1800</v>
      </c>
      <c r="M120">
        <v>53.5</v>
      </c>
      <c r="N120">
        <v>112.79</v>
      </c>
      <c r="O120">
        <v>563.20000000000005</v>
      </c>
      <c r="P120">
        <v>370</v>
      </c>
      <c r="Q120">
        <v>519.1</v>
      </c>
      <c r="R120">
        <v>2</v>
      </c>
      <c r="S120">
        <v>149.19999999999999</v>
      </c>
      <c r="T120">
        <v>99.9</v>
      </c>
      <c r="U120">
        <v>5.4</v>
      </c>
      <c r="V120">
        <v>20.5</v>
      </c>
      <c r="W120">
        <v>4.32</v>
      </c>
      <c r="X120">
        <v>96</v>
      </c>
      <c r="Y120">
        <v>90</v>
      </c>
      <c r="Z120">
        <v>89.1</v>
      </c>
      <c r="AA120">
        <v>89.9</v>
      </c>
      <c r="AB120">
        <v>25</v>
      </c>
      <c r="AC120">
        <v>40.200000000000003</v>
      </c>
      <c r="AD120">
        <v>40.4</v>
      </c>
      <c r="AE120">
        <v>95.4</v>
      </c>
      <c r="AF120">
        <v>29</v>
      </c>
      <c r="AG120">
        <v>998.9</v>
      </c>
      <c r="AH120">
        <v>0.73562000000000005</v>
      </c>
      <c r="AI120">
        <v>89.8</v>
      </c>
      <c r="AJ120">
        <v>1.5029999999999999</v>
      </c>
      <c r="AK120">
        <v>8.0699999999999999E-4</v>
      </c>
      <c r="AL120">
        <v>84</v>
      </c>
      <c r="AM120">
        <v>0.73540000000000005</v>
      </c>
      <c r="AN120">
        <v>12.455</v>
      </c>
      <c r="AO120">
        <v>-1.2700000000000001E-3</v>
      </c>
      <c r="AP120">
        <v>98.6</v>
      </c>
      <c r="AQ120">
        <v>102.9</v>
      </c>
    </row>
    <row r="121" spans="1:43">
      <c r="A121">
        <v>120</v>
      </c>
      <c r="B121">
        <v>673007</v>
      </c>
      <c r="C121" t="s">
        <v>80</v>
      </c>
      <c r="D121">
        <v>0</v>
      </c>
      <c r="E121" t="s">
        <v>81</v>
      </c>
      <c r="F121" t="s">
        <v>635</v>
      </c>
      <c r="G121">
        <v>404068.337</v>
      </c>
      <c r="H121" t="s">
        <v>202</v>
      </c>
      <c r="I121" t="s">
        <v>636</v>
      </c>
      <c r="J121" t="s">
        <v>202</v>
      </c>
      <c r="K121" s="14">
        <v>41839.102060185185</v>
      </c>
      <c r="L121">
        <v>1800</v>
      </c>
      <c r="M121">
        <v>58.6</v>
      </c>
      <c r="N121">
        <v>112.99</v>
      </c>
      <c r="O121">
        <v>589.6</v>
      </c>
      <c r="P121">
        <v>370.2</v>
      </c>
      <c r="Q121">
        <v>519.4</v>
      </c>
      <c r="R121">
        <v>2</v>
      </c>
      <c r="S121">
        <v>149.19999999999999</v>
      </c>
      <c r="T121">
        <v>99.8</v>
      </c>
      <c r="U121">
        <v>5.4</v>
      </c>
      <c r="V121">
        <v>20.7</v>
      </c>
      <c r="W121">
        <v>4.26</v>
      </c>
      <c r="X121">
        <v>96</v>
      </c>
      <c r="Y121">
        <v>90</v>
      </c>
      <c r="Z121">
        <v>89.1</v>
      </c>
      <c r="AA121">
        <v>89.9</v>
      </c>
      <c r="AB121">
        <v>24.8</v>
      </c>
      <c r="AC121">
        <v>40</v>
      </c>
      <c r="AD121">
        <v>41.7</v>
      </c>
      <c r="AE121">
        <v>95.4</v>
      </c>
      <c r="AF121">
        <v>29.1</v>
      </c>
      <c r="AG121">
        <v>998.9</v>
      </c>
      <c r="AH121">
        <v>0.73494999999999999</v>
      </c>
      <c r="AI121">
        <v>90</v>
      </c>
      <c r="AJ121">
        <v>1.5009999999999999</v>
      </c>
      <c r="AK121">
        <v>8.0599999999999997E-4</v>
      </c>
      <c r="AL121">
        <v>84</v>
      </c>
      <c r="AM121">
        <v>0.7349</v>
      </c>
      <c r="AN121">
        <v>12.531000000000001</v>
      </c>
      <c r="AO121">
        <v>-1.2700000000000001E-3</v>
      </c>
      <c r="AP121">
        <v>98.6</v>
      </c>
      <c r="AQ121">
        <v>102.8</v>
      </c>
    </row>
    <row r="122" spans="1:43">
      <c r="A122">
        <v>121</v>
      </c>
      <c r="B122">
        <v>676619</v>
      </c>
      <c r="C122" t="s">
        <v>80</v>
      </c>
      <c r="D122">
        <v>0</v>
      </c>
      <c r="E122" t="s">
        <v>81</v>
      </c>
      <c r="F122" t="s">
        <v>637</v>
      </c>
      <c r="G122">
        <v>404428.337</v>
      </c>
      <c r="H122" t="s">
        <v>203</v>
      </c>
      <c r="I122" t="s">
        <v>638</v>
      </c>
      <c r="J122" t="s">
        <v>203</v>
      </c>
      <c r="K122" s="14">
        <v>41839.106226851851</v>
      </c>
      <c r="L122">
        <v>1800</v>
      </c>
      <c r="M122">
        <v>58.7</v>
      </c>
      <c r="N122">
        <v>114.9</v>
      </c>
      <c r="O122">
        <v>593.5</v>
      </c>
      <c r="P122">
        <v>369.6</v>
      </c>
      <c r="Q122">
        <v>518.5</v>
      </c>
      <c r="R122">
        <v>2</v>
      </c>
      <c r="S122">
        <v>148.9</v>
      </c>
      <c r="T122">
        <v>100</v>
      </c>
      <c r="U122">
        <v>5.4</v>
      </c>
      <c r="V122">
        <v>20.8</v>
      </c>
      <c r="W122">
        <v>4.42</v>
      </c>
      <c r="X122">
        <v>96</v>
      </c>
      <c r="Y122">
        <v>90.1</v>
      </c>
      <c r="Z122">
        <v>89.2</v>
      </c>
      <c r="AA122">
        <v>90.1</v>
      </c>
      <c r="AB122">
        <v>24.9</v>
      </c>
      <c r="AC122">
        <v>40</v>
      </c>
      <c r="AD122">
        <v>43</v>
      </c>
      <c r="AE122">
        <v>95.5</v>
      </c>
      <c r="AF122">
        <v>28.7</v>
      </c>
      <c r="AG122">
        <v>998.9</v>
      </c>
      <c r="AH122">
        <v>0.73426999999999998</v>
      </c>
      <c r="AI122">
        <v>90.1</v>
      </c>
      <c r="AJ122">
        <v>1.5</v>
      </c>
      <c r="AK122">
        <v>8.0500000000000005E-4</v>
      </c>
      <c r="AL122">
        <v>83.9</v>
      </c>
      <c r="AM122">
        <v>0.73440000000000005</v>
      </c>
      <c r="AN122">
        <v>12.614000000000001</v>
      </c>
      <c r="AO122">
        <v>-1.2700000000000001E-3</v>
      </c>
      <c r="AP122">
        <v>98.6</v>
      </c>
      <c r="AQ122">
        <v>103</v>
      </c>
    </row>
    <row r="123" spans="1:43">
      <c r="A123">
        <v>122</v>
      </c>
      <c r="B123">
        <v>680231</v>
      </c>
      <c r="C123" t="s">
        <v>80</v>
      </c>
      <c r="D123">
        <v>0</v>
      </c>
      <c r="E123" t="s">
        <v>81</v>
      </c>
      <c r="F123" t="s">
        <v>639</v>
      </c>
      <c r="G123">
        <v>404788.337</v>
      </c>
      <c r="H123" t="s">
        <v>204</v>
      </c>
      <c r="I123" t="s">
        <v>640</v>
      </c>
      <c r="J123" t="s">
        <v>204</v>
      </c>
      <c r="K123" s="14">
        <v>41839.110393518517</v>
      </c>
      <c r="L123">
        <v>1799</v>
      </c>
      <c r="M123">
        <v>58.8</v>
      </c>
      <c r="N123">
        <v>113.31</v>
      </c>
      <c r="O123">
        <v>588.1</v>
      </c>
      <c r="P123">
        <v>369.2</v>
      </c>
      <c r="Q123">
        <v>518.20000000000005</v>
      </c>
      <c r="R123">
        <v>2</v>
      </c>
      <c r="S123">
        <v>149</v>
      </c>
      <c r="T123">
        <v>99.8</v>
      </c>
      <c r="U123">
        <v>5.4</v>
      </c>
      <c r="V123">
        <v>20.9</v>
      </c>
      <c r="W123">
        <v>4.26</v>
      </c>
      <c r="X123">
        <v>96</v>
      </c>
      <c r="Y123">
        <v>90.1</v>
      </c>
      <c r="Z123">
        <v>89.2</v>
      </c>
      <c r="AA123">
        <v>90.2</v>
      </c>
      <c r="AB123">
        <v>25.1</v>
      </c>
      <c r="AC123">
        <v>39.9</v>
      </c>
      <c r="AD123">
        <v>43.7</v>
      </c>
      <c r="AE123">
        <v>95.6</v>
      </c>
      <c r="AF123">
        <v>29</v>
      </c>
      <c r="AG123">
        <v>998.9</v>
      </c>
      <c r="AH123">
        <v>0.73323000000000005</v>
      </c>
      <c r="AI123">
        <v>90.1</v>
      </c>
      <c r="AJ123">
        <v>1.488</v>
      </c>
      <c r="AK123">
        <v>8.0400000000000003E-4</v>
      </c>
      <c r="AL123">
        <v>83.8</v>
      </c>
      <c r="AM123">
        <v>0.73340000000000005</v>
      </c>
      <c r="AN123">
        <v>12.773</v>
      </c>
      <c r="AO123">
        <v>-1.2700000000000001E-3</v>
      </c>
      <c r="AP123">
        <v>98.5</v>
      </c>
      <c r="AQ123">
        <v>102.7</v>
      </c>
    </row>
    <row r="124" spans="1:43">
      <c r="A124">
        <v>123</v>
      </c>
      <c r="B124">
        <v>683843</v>
      </c>
      <c r="C124" t="s">
        <v>80</v>
      </c>
      <c r="D124">
        <v>0</v>
      </c>
      <c r="E124" t="s">
        <v>81</v>
      </c>
      <c r="F124" t="s">
        <v>641</v>
      </c>
      <c r="G124">
        <v>405148.337</v>
      </c>
      <c r="H124" t="s">
        <v>205</v>
      </c>
      <c r="I124" t="s">
        <v>642</v>
      </c>
      <c r="J124" t="s">
        <v>205</v>
      </c>
      <c r="K124" s="14">
        <v>41839.114560185182</v>
      </c>
      <c r="L124">
        <v>1800</v>
      </c>
      <c r="M124">
        <v>61.3</v>
      </c>
      <c r="N124">
        <v>115.33</v>
      </c>
      <c r="O124">
        <v>592.29999999999995</v>
      </c>
      <c r="P124">
        <v>369.9</v>
      </c>
      <c r="Q124">
        <v>518.79999999999995</v>
      </c>
      <c r="R124">
        <v>2</v>
      </c>
      <c r="S124">
        <v>149</v>
      </c>
      <c r="T124">
        <v>99.9</v>
      </c>
      <c r="U124">
        <v>5.4</v>
      </c>
      <c r="V124">
        <v>20.9</v>
      </c>
      <c r="W124">
        <v>4.5</v>
      </c>
      <c r="X124">
        <v>96</v>
      </c>
      <c r="Y124">
        <v>90</v>
      </c>
      <c r="Z124">
        <v>89.1</v>
      </c>
      <c r="AA124">
        <v>90.1</v>
      </c>
      <c r="AB124">
        <v>24.7</v>
      </c>
      <c r="AC124">
        <v>40</v>
      </c>
      <c r="AD124">
        <v>43.3</v>
      </c>
      <c r="AE124">
        <v>95.6</v>
      </c>
      <c r="AF124">
        <v>29</v>
      </c>
      <c r="AG124">
        <v>998.9</v>
      </c>
      <c r="AH124">
        <v>0.73451999999999995</v>
      </c>
      <c r="AI124">
        <v>90</v>
      </c>
      <c r="AJ124">
        <v>1.5009999999999999</v>
      </c>
      <c r="AK124">
        <v>8.0599999999999997E-4</v>
      </c>
      <c r="AL124">
        <v>84</v>
      </c>
      <c r="AM124">
        <v>0.73450000000000004</v>
      </c>
      <c r="AN124">
        <v>12.597</v>
      </c>
      <c r="AO124">
        <v>-1.2700000000000001E-3</v>
      </c>
      <c r="AP124">
        <v>98.5</v>
      </c>
      <c r="AQ124">
        <v>103</v>
      </c>
    </row>
    <row r="125" spans="1:43">
      <c r="A125">
        <v>124</v>
      </c>
      <c r="B125">
        <v>687455</v>
      </c>
      <c r="C125" t="s">
        <v>80</v>
      </c>
      <c r="D125">
        <v>0</v>
      </c>
      <c r="E125" t="s">
        <v>81</v>
      </c>
      <c r="F125" t="s">
        <v>643</v>
      </c>
      <c r="G125">
        <v>405508.337</v>
      </c>
      <c r="H125" t="s">
        <v>206</v>
      </c>
      <c r="I125" t="s">
        <v>644</v>
      </c>
      <c r="J125" t="s">
        <v>206</v>
      </c>
      <c r="K125" s="14">
        <v>41839.118726851855</v>
      </c>
      <c r="L125">
        <v>1800</v>
      </c>
      <c r="M125">
        <v>58.5</v>
      </c>
      <c r="N125">
        <v>114.03</v>
      </c>
      <c r="O125">
        <v>594.70000000000005</v>
      </c>
      <c r="P125">
        <v>370.2</v>
      </c>
      <c r="Q125">
        <v>519.4</v>
      </c>
      <c r="R125">
        <v>2</v>
      </c>
      <c r="S125">
        <v>149.1</v>
      </c>
      <c r="T125">
        <v>100</v>
      </c>
      <c r="U125">
        <v>5.4</v>
      </c>
      <c r="V125">
        <v>21.2</v>
      </c>
      <c r="W125">
        <v>4.5599999999999996</v>
      </c>
      <c r="X125">
        <v>96.3</v>
      </c>
      <c r="Y125">
        <v>90</v>
      </c>
      <c r="Z125">
        <v>89.1</v>
      </c>
      <c r="AA125">
        <v>90</v>
      </c>
      <c r="AB125">
        <v>25.6</v>
      </c>
      <c r="AC125">
        <v>40</v>
      </c>
      <c r="AD125">
        <v>42.1</v>
      </c>
      <c r="AE125">
        <v>95.6</v>
      </c>
      <c r="AF125">
        <v>28.9</v>
      </c>
      <c r="AG125">
        <v>998.9</v>
      </c>
      <c r="AH125">
        <v>0.73463999999999996</v>
      </c>
      <c r="AI125">
        <v>89.9</v>
      </c>
      <c r="AJ125">
        <v>1.5029999999999999</v>
      </c>
      <c r="AK125">
        <v>8.0800000000000002E-4</v>
      </c>
      <c r="AL125">
        <v>84.1</v>
      </c>
      <c r="AM125">
        <v>0.73450000000000004</v>
      </c>
      <c r="AN125">
        <v>12.593</v>
      </c>
      <c r="AO125">
        <v>-1.2700000000000001E-3</v>
      </c>
      <c r="AP125">
        <v>98.6</v>
      </c>
      <c r="AQ125">
        <v>103.2</v>
      </c>
    </row>
    <row r="126" spans="1:43">
      <c r="A126">
        <v>125</v>
      </c>
      <c r="B126">
        <v>691067</v>
      </c>
      <c r="C126" t="s">
        <v>80</v>
      </c>
      <c r="D126">
        <v>0</v>
      </c>
      <c r="E126" t="s">
        <v>81</v>
      </c>
      <c r="F126" t="s">
        <v>645</v>
      </c>
      <c r="G126">
        <v>405868.337</v>
      </c>
      <c r="H126" t="s">
        <v>207</v>
      </c>
      <c r="I126" t="s">
        <v>646</v>
      </c>
      <c r="J126" t="s">
        <v>207</v>
      </c>
      <c r="K126" s="14">
        <v>41839.122893518521</v>
      </c>
      <c r="L126">
        <v>1801</v>
      </c>
      <c r="M126">
        <v>57.5</v>
      </c>
      <c r="N126">
        <v>115.06</v>
      </c>
      <c r="O126">
        <v>592.6</v>
      </c>
      <c r="P126">
        <v>370.3</v>
      </c>
      <c r="Q126">
        <v>519.29999999999995</v>
      </c>
      <c r="R126">
        <v>2.1</v>
      </c>
      <c r="S126">
        <v>149</v>
      </c>
      <c r="T126">
        <v>100</v>
      </c>
      <c r="U126">
        <v>5.4</v>
      </c>
      <c r="V126">
        <v>21</v>
      </c>
      <c r="W126">
        <v>4.6399999999999997</v>
      </c>
      <c r="X126">
        <v>96.1</v>
      </c>
      <c r="Y126">
        <v>89.9</v>
      </c>
      <c r="Z126">
        <v>89</v>
      </c>
      <c r="AA126">
        <v>89.9</v>
      </c>
      <c r="AB126">
        <v>24.6</v>
      </c>
      <c r="AC126">
        <v>40</v>
      </c>
      <c r="AD126">
        <v>40.700000000000003</v>
      </c>
      <c r="AE126">
        <v>95.4</v>
      </c>
      <c r="AF126">
        <v>28.5</v>
      </c>
      <c r="AG126">
        <v>998.9</v>
      </c>
      <c r="AH126">
        <v>0.73463999999999996</v>
      </c>
      <c r="AI126">
        <v>89.9</v>
      </c>
      <c r="AJ126">
        <v>1.498</v>
      </c>
      <c r="AK126">
        <v>8.0699999999999999E-4</v>
      </c>
      <c r="AL126">
        <v>84.1</v>
      </c>
      <c r="AM126">
        <v>0.73450000000000004</v>
      </c>
      <c r="AN126">
        <v>12.599</v>
      </c>
      <c r="AO126">
        <v>-1.2700000000000001E-3</v>
      </c>
      <c r="AP126">
        <v>98.6</v>
      </c>
      <c r="AQ126">
        <v>103.2</v>
      </c>
    </row>
    <row r="127" spans="1:43">
      <c r="A127">
        <v>126</v>
      </c>
      <c r="B127">
        <v>694679</v>
      </c>
      <c r="C127" t="s">
        <v>80</v>
      </c>
      <c r="D127">
        <v>0</v>
      </c>
      <c r="E127" t="s">
        <v>81</v>
      </c>
      <c r="F127" t="s">
        <v>647</v>
      </c>
      <c r="G127">
        <v>406228.337</v>
      </c>
      <c r="H127" t="s">
        <v>208</v>
      </c>
      <c r="I127" t="s">
        <v>648</v>
      </c>
      <c r="J127" t="s">
        <v>208</v>
      </c>
      <c r="K127" s="14">
        <v>41839.127060185187</v>
      </c>
      <c r="L127">
        <v>1801</v>
      </c>
      <c r="M127">
        <v>56.7</v>
      </c>
      <c r="N127">
        <v>114</v>
      </c>
      <c r="O127">
        <v>592</v>
      </c>
      <c r="P127">
        <v>370.1</v>
      </c>
      <c r="Q127">
        <v>519.1</v>
      </c>
      <c r="R127">
        <v>2</v>
      </c>
      <c r="S127">
        <v>149</v>
      </c>
      <c r="T127">
        <v>99.9</v>
      </c>
      <c r="U127">
        <v>5.4</v>
      </c>
      <c r="V127">
        <v>20.7</v>
      </c>
      <c r="W127">
        <v>4.29</v>
      </c>
      <c r="X127">
        <v>96</v>
      </c>
      <c r="Y127">
        <v>90</v>
      </c>
      <c r="Z127">
        <v>89.1</v>
      </c>
      <c r="AA127">
        <v>89.8</v>
      </c>
      <c r="AB127">
        <v>25.7</v>
      </c>
      <c r="AC127">
        <v>39.9</v>
      </c>
      <c r="AD127">
        <v>40.299999999999997</v>
      </c>
      <c r="AE127">
        <v>95.3</v>
      </c>
      <c r="AF127">
        <v>28.5</v>
      </c>
      <c r="AG127">
        <v>998.9</v>
      </c>
      <c r="AH127">
        <v>0.73494999999999999</v>
      </c>
      <c r="AI127">
        <v>89.8</v>
      </c>
      <c r="AJ127">
        <v>1.5</v>
      </c>
      <c r="AK127">
        <v>8.0599999999999997E-4</v>
      </c>
      <c r="AL127">
        <v>84</v>
      </c>
      <c r="AM127">
        <v>0.73470000000000002</v>
      </c>
      <c r="AN127">
        <v>12.564</v>
      </c>
      <c r="AO127">
        <v>-1.2700000000000001E-3</v>
      </c>
      <c r="AP127">
        <v>98.5</v>
      </c>
      <c r="AQ127">
        <v>102.8</v>
      </c>
    </row>
    <row r="128" spans="1:43">
      <c r="A128">
        <v>127</v>
      </c>
      <c r="B128">
        <v>698291</v>
      </c>
      <c r="C128" t="s">
        <v>80</v>
      </c>
      <c r="D128">
        <v>0</v>
      </c>
      <c r="E128" t="s">
        <v>81</v>
      </c>
      <c r="F128" t="s">
        <v>649</v>
      </c>
      <c r="G128">
        <v>406588.337</v>
      </c>
      <c r="H128" t="s">
        <v>209</v>
      </c>
      <c r="I128" t="s">
        <v>650</v>
      </c>
      <c r="J128" t="s">
        <v>209</v>
      </c>
      <c r="K128" s="14">
        <v>41839.131226851852</v>
      </c>
      <c r="L128">
        <v>1800</v>
      </c>
      <c r="M128">
        <v>54</v>
      </c>
      <c r="N128">
        <v>111.49</v>
      </c>
      <c r="O128">
        <v>576.70000000000005</v>
      </c>
      <c r="P128">
        <v>369.6</v>
      </c>
      <c r="Q128">
        <v>518.5</v>
      </c>
      <c r="R128">
        <v>2</v>
      </c>
      <c r="S128">
        <v>149</v>
      </c>
      <c r="T128">
        <v>99.9</v>
      </c>
      <c r="U128">
        <v>5.4</v>
      </c>
      <c r="V128">
        <v>20.8</v>
      </c>
      <c r="W128">
        <v>4.46</v>
      </c>
      <c r="X128">
        <v>96</v>
      </c>
      <c r="Y128">
        <v>89.9</v>
      </c>
      <c r="Z128">
        <v>89.1</v>
      </c>
      <c r="AA128">
        <v>89.9</v>
      </c>
      <c r="AB128">
        <v>24.7</v>
      </c>
      <c r="AC128">
        <v>40</v>
      </c>
      <c r="AD128">
        <v>39.299999999999997</v>
      </c>
      <c r="AE128">
        <v>95.4</v>
      </c>
      <c r="AF128">
        <v>28.8</v>
      </c>
      <c r="AG128">
        <v>998.9</v>
      </c>
      <c r="AH128">
        <v>0.73414999999999997</v>
      </c>
      <c r="AI128">
        <v>90</v>
      </c>
      <c r="AJ128">
        <v>1.502</v>
      </c>
      <c r="AK128">
        <v>8.0599999999999997E-4</v>
      </c>
      <c r="AL128">
        <v>84</v>
      </c>
      <c r="AM128">
        <v>0.73409999999999997</v>
      </c>
      <c r="AN128">
        <v>12.653</v>
      </c>
      <c r="AO128">
        <v>-1.2700000000000001E-3</v>
      </c>
      <c r="AP128">
        <v>98.6</v>
      </c>
      <c r="AQ128">
        <v>103</v>
      </c>
    </row>
    <row r="129" spans="1:43">
      <c r="A129">
        <v>128</v>
      </c>
      <c r="B129">
        <v>701903</v>
      </c>
      <c r="C129" t="s">
        <v>80</v>
      </c>
      <c r="D129">
        <v>0</v>
      </c>
      <c r="E129" t="s">
        <v>81</v>
      </c>
      <c r="F129" t="s">
        <v>651</v>
      </c>
      <c r="G129">
        <v>406948.337</v>
      </c>
      <c r="H129" t="s">
        <v>210</v>
      </c>
      <c r="I129" t="s">
        <v>652</v>
      </c>
      <c r="J129" t="s">
        <v>210</v>
      </c>
      <c r="K129" s="14">
        <v>41839.135393518518</v>
      </c>
      <c r="L129">
        <v>1800</v>
      </c>
      <c r="M129">
        <v>52.1</v>
      </c>
      <c r="N129">
        <v>113.71</v>
      </c>
      <c r="O129">
        <v>593.29999999999995</v>
      </c>
      <c r="P129">
        <v>369.6</v>
      </c>
      <c r="Q129">
        <v>518.70000000000005</v>
      </c>
      <c r="R129">
        <v>2.1</v>
      </c>
      <c r="S129">
        <v>149.19999999999999</v>
      </c>
      <c r="T129">
        <v>100</v>
      </c>
      <c r="U129">
        <v>5.4</v>
      </c>
      <c r="V129">
        <v>20.8</v>
      </c>
      <c r="W129">
        <v>4.51</v>
      </c>
      <c r="X129">
        <v>96</v>
      </c>
      <c r="Y129">
        <v>90</v>
      </c>
      <c r="Z129">
        <v>89.1</v>
      </c>
      <c r="AA129">
        <v>90.1</v>
      </c>
      <c r="AB129">
        <v>25.1</v>
      </c>
      <c r="AC129">
        <v>40</v>
      </c>
      <c r="AD129">
        <v>38.299999999999997</v>
      </c>
      <c r="AE129">
        <v>95.6</v>
      </c>
      <c r="AF129">
        <v>28.9</v>
      </c>
      <c r="AG129">
        <v>998.9</v>
      </c>
      <c r="AH129">
        <v>0.73397000000000001</v>
      </c>
      <c r="AI129">
        <v>90.1</v>
      </c>
      <c r="AJ129">
        <v>1.5029999999999999</v>
      </c>
      <c r="AK129">
        <v>8.0599999999999997E-4</v>
      </c>
      <c r="AL129">
        <v>84</v>
      </c>
      <c r="AM129">
        <v>0.73419999999999996</v>
      </c>
      <c r="AN129">
        <v>12.651</v>
      </c>
      <c r="AO129">
        <v>-1.2700000000000001E-3</v>
      </c>
      <c r="AP129">
        <v>98.6</v>
      </c>
      <c r="AQ129">
        <v>103.1</v>
      </c>
    </row>
    <row r="130" spans="1:43">
      <c r="A130">
        <v>129</v>
      </c>
      <c r="B130">
        <v>705515</v>
      </c>
      <c r="C130" t="s">
        <v>80</v>
      </c>
      <c r="D130">
        <v>0</v>
      </c>
      <c r="E130" t="s">
        <v>81</v>
      </c>
      <c r="F130" t="s">
        <v>653</v>
      </c>
      <c r="G130">
        <v>407308.337</v>
      </c>
      <c r="H130" t="s">
        <v>211</v>
      </c>
      <c r="I130" t="s">
        <v>654</v>
      </c>
      <c r="J130" t="s">
        <v>211</v>
      </c>
      <c r="K130" s="14">
        <v>41839.139560185184</v>
      </c>
      <c r="L130">
        <v>1800</v>
      </c>
      <c r="M130">
        <v>51.7</v>
      </c>
      <c r="N130">
        <v>113.54</v>
      </c>
      <c r="O130">
        <v>591.1</v>
      </c>
      <c r="P130">
        <v>369.4</v>
      </c>
      <c r="Q130">
        <v>518.4</v>
      </c>
      <c r="R130">
        <v>2.1</v>
      </c>
      <c r="S130">
        <v>148.9</v>
      </c>
      <c r="T130">
        <v>100</v>
      </c>
      <c r="U130">
        <v>5.4</v>
      </c>
      <c r="V130">
        <v>20.7</v>
      </c>
      <c r="W130">
        <v>4.3600000000000003</v>
      </c>
      <c r="X130">
        <v>96</v>
      </c>
      <c r="Y130">
        <v>89.9</v>
      </c>
      <c r="Z130">
        <v>89</v>
      </c>
      <c r="AA130">
        <v>90.2</v>
      </c>
      <c r="AB130">
        <v>24.9</v>
      </c>
      <c r="AC130">
        <v>40</v>
      </c>
      <c r="AD130">
        <v>38</v>
      </c>
      <c r="AE130">
        <v>95.6</v>
      </c>
      <c r="AF130">
        <v>29.5</v>
      </c>
      <c r="AG130">
        <v>998.9</v>
      </c>
      <c r="AH130">
        <v>0.73409000000000002</v>
      </c>
      <c r="AI130">
        <v>90.1</v>
      </c>
      <c r="AJ130">
        <v>1.5</v>
      </c>
      <c r="AK130">
        <v>8.0400000000000003E-4</v>
      </c>
      <c r="AL130">
        <v>83.9</v>
      </c>
      <c r="AM130">
        <v>0.73419999999999996</v>
      </c>
      <c r="AN130">
        <v>12.641</v>
      </c>
      <c r="AO130">
        <v>-1.2700000000000001E-3</v>
      </c>
      <c r="AP130">
        <v>98.6</v>
      </c>
      <c r="AQ130">
        <v>102.9</v>
      </c>
    </row>
    <row r="131" spans="1:43">
      <c r="A131">
        <v>130</v>
      </c>
      <c r="B131">
        <v>709127</v>
      </c>
      <c r="C131" t="s">
        <v>80</v>
      </c>
      <c r="D131">
        <v>0</v>
      </c>
      <c r="E131" t="s">
        <v>81</v>
      </c>
      <c r="F131" t="s">
        <v>655</v>
      </c>
      <c r="G131">
        <v>407668.337</v>
      </c>
      <c r="H131" t="s">
        <v>212</v>
      </c>
      <c r="I131" t="s">
        <v>656</v>
      </c>
      <c r="J131" t="s">
        <v>212</v>
      </c>
      <c r="K131" s="14">
        <v>41839.143726851849</v>
      </c>
      <c r="L131">
        <v>1800</v>
      </c>
      <c r="M131">
        <v>53.7</v>
      </c>
      <c r="N131">
        <v>112.71</v>
      </c>
      <c r="O131">
        <v>590.4</v>
      </c>
      <c r="P131">
        <v>370.3</v>
      </c>
      <c r="Q131">
        <v>519.20000000000005</v>
      </c>
      <c r="R131">
        <v>2.1</v>
      </c>
      <c r="S131">
        <v>148.9</v>
      </c>
      <c r="T131">
        <v>100.1</v>
      </c>
      <c r="U131">
        <v>5.4</v>
      </c>
      <c r="V131">
        <v>20.7</v>
      </c>
      <c r="W131">
        <v>4.74</v>
      </c>
      <c r="X131">
        <v>96</v>
      </c>
      <c r="Y131">
        <v>89.9</v>
      </c>
      <c r="Z131">
        <v>89</v>
      </c>
      <c r="AA131">
        <v>89.9</v>
      </c>
      <c r="AB131">
        <v>24.8</v>
      </c>
      <c r="AC131">
        <v>40</v>
      </c>
      <c r="AD131">
        <v>37.799999999999997</v>
      </c>
      <c r="AE131">
        <v>95.5</v>
      </c>
      <c r="AF131">
        <v>29.9</v>
      </c>
      <c r="AG131">
        <v>998.9</v>
      </c>
      <c r="AH131">
        <v>0.73409000000000002</v>
      </c>
      <c r="AI131">
        <v>89.9</v>
      </c>
      <c r="AJ131">
        <v>1.5049999999999999</v>
      </c>
      <c r="AK131">
        <v>8.0599999999999997E-4</v>
      </c>
      <c r="AL131">
        <v>84</v>
      </c>
      <c r="AM131">
        <v>0.73399999999999999</v>
      </c>
      <c r="AN131">
        <v>12.672000000000001</v>
      </c>
      <c r="AO131">
        <v>-1.2700000000000001E-3</v>
      </c>
      <c r="AP131">
        <v>98.6</v>
      </c>
      <c r="AQ131">
        <v>103.3</v>
      </c>
    </row>
    <row r="132" spans="1:43">
      <c r="A132">
        <v>131</v>
      </c>
      <c r="B132">
        <v>712739</v>
      </c>
      <c r="C132" t="s">
        <v>80</v>
      </c>
      <c r="D132">
        <v>0</v>
      </c>
      <c r="E132" t="s">
        <v>81</v>
      </c>
      <c r="F132" t="s">
        <v>657</v>
      </c>
      <c r="G132">
        <v>408028.337</v>
      </c>
      <c r="H132" t="s">
        <v>213</v>
      </c>
      <c r="I132" t="s">
        <v>658</v>
      </c>
      <c r="J132" t="s">
        <v>213</v>
      </c>
      <c r="K132" s="14">
        <v>41839.147893518515</v>
      </c>
      <c r="L132">
        <v>1800</v>
      </c>
      <c r="M132">
        <v>52.5</v>
      </c>
      <c r="N132">
        <v>113.6</v>
      </c>
      <c r="O132">
        <v>582.6</v>
      </c>
      <c r="P132">
        <v>370.1</v>
      </c>
      <c r="Q132">
        <v>519</v>
      </c>
      <c r="R132">
        <v>2.1</v>
      </c>
      <c r="S132">
        <v>148.9</v>
      </c>
      <c r="T132">
        <v>100.1</v>
      </c>
      <c r="U132">
        <v>5.4</v>
      </c>
      <c r="V132">
        <v>20.8</v>
      </c>
      <c r="W132">
        <v>4.47</v>
      </c>
      <c r="X132">
        <v>96</v>
      </c>
      <c r="Y132">
        <v>90</v>
      </c>
      <c r="Z132">
        <v>89.1</v>
      </c>
      <c r="AA132">
        <v>89.9</v>
      </c>
      <c r="AB132">
        <v>25.4</v>
      </c>
      <c r="AC132">
        <v>39.9</v>
      </c>
      <c r="AD132">
        <v>37.6</v>
      </c>
      <c r="AE132">
        <v>95.4</v>
      </c>
      <c r="AF132">
        <v>30.5</v>
      </c>
      <c r="AG132">
        <v>998.9</v>
      </c>
      <c r="AH132">
        <v>0.73446</v>
      </c>
      <c r="AI132">
        <v>90</v>
      </c>
      <c r="AJ132">
        <v>1.504</v>
      </c>
      <c r="AK132">
        <v>8.0699999999999999E-4</v>
      </c>
      <c r="AL132">
        <v>84.1</v>
      </c>
      <c r="AM132">
        <v>0.73440000000000005</v>
      </c>
      <c r="AN132">
        <v>12.609</v>
      </c>
      <c r="AO132">
        <v>-1.2700000000000001E-3</v>
      </c>
      <c r="AP132">
        <v>98.6</v>
      </c>
      <c r="AQ132">
        <v>103.1</v>
      </c>
    </row>
    <row r="133" spans="1:43">
      <c r="A133">
        <v>132</v>
      </c>
      <c r="B133">
        <v>716351</v>
      </c>
      <c r="C133" t="s">
        <v>80</v>
      </c>
      <c r="D133">
        <v>0</v>
      </c>
      <c r="E133" t="s">
        <v>81</v>
      </c>
      <c r="F133" t="s">
        <v>659</v>
      </c>
      <c r="G133">
        <v>408388.337</v>
      </c>
      <c r="H133" t="s">
        <v>214</v>
      </c>
      <c r="I133" t="s">
        <v>660</v>
      </c>
      <c r="J133" t="s">
        <v>214</v>
      </c>
      <c r="K133" s="14">
        <v>41839.152060185188</v>
      </c>
      <c r="L133">
        <v>1800</v>
      </c>
      <c r="M133">
        <v>53.4</v>
      </c>
      <c r="N133">
        <v>115.35</v>
      </c>
      <c r="O133">
        <v>593.70000000000005</v>
      </c>
      <c r="P133">
        <v>370.6</v>
      </c>
      <c r="Q133">
        <v>519.79999999999995</v>
      </c>
      <c r="R133">
        <v>2.1</v>
      </c>
      <c r="S133">
        <v>149.1</v>
      </c>
      <c r="T133">
        <v>99.9</v>
      </c>
      <c r="U133">
        <v>5.5</v>
      </c>
      <c r="V133">
        <v>20.9</v>
      </c>
      <c r="W133">
        <v>4.68</v>
      </c>
      <c r="X133">
        <v>96</v>
      </c>
      <c r="Y133">
        <v>90</v>
      </c>
      <c r="Z133">
        <v>89.1</v>
      </c>
      <c r="AA133">
        <v>89.8</v>
      </c>
      <c r="AB133">
        <v>24.4</v>
      </c>
      <c r="AC133">
        <v>40</v>
      </c>
      <c r="AD133">
        <v>37.5</v>
      </c>
      <c r="AE133">
        <v>95.4</v>
      </c>
      <c r="AF133">
        <v>29.5</v>
      </c>
      <c r="AG133">
        <v>998.9</v>
      </c>
      <c r="AH133">
        <v>0.73433999999999999</v>
      </c>
      <c r="AI133">
        <v>89.9</v>
      </c>
      <c r="AJ133">
        <v>1.502</v>
      </c>
      <c r="AK133">
        <v>8.0800000000000002E-4</v>
      </c>
      <c r="AL133">
        <v>84.2</v>
      </c>
      <c r="AM133">
        <v>0.73429999999999995</v>
      </c>
      <c r="AN133">
        <v>12.634</v>
      </c>
      <c r="AO133">
        <v>-1.2700000000000001E-3</v>
      </c>
      <c r="AP133">
        <v>98.6</v>
      </c>
      <c r="AQ133">
        <v>103.3</v>
      </c>
    </row>
    <row r="134" spans="1:43">
      <c r="A134">
        <v>133</v>
      </c>
      <c r="B134">
        <v>719963</v>
      </c>
      <c r="C134" t="s">
        <v>80</v>
      </c>
      <c r="D134">
        <v>0</v>
      </c>
      <c r="E134" t="s">
        <v>81</v>
      </c>
      <c r="F134" t="s">
        <v>661</v>
      </c>
      <c r="G134">
        <v>408748.337</v>
      </c>
      <c r="H134" t="s">
        <v>215</v>
      </c>
      <c r="I134" t="s">
        <v>662</v>
      </c>
      <c r="J134" t="s">
        <v>215</v>
      </c>
      <c r="K134" s="14">
        <v>41839.156226851854</v>
      </c>
      <c r="L134">
        <v>1800</v>
      </c>
      <c r="M134">
        <v>51.4</v>
      </c>
      <c r="N134">
        <v>109.87</v>
      </c>
      <c r="O134">
        <v>573.9</v>
      </c>
      <c r="P134">
        <v>369.7</v>
      </c>
      <c r="Q134">
        <v>518.5</v>
      </c>
      <c r="R134">
        <v>2.1</v>
      </c>
      <c r="S134">
        <v>148.80000000000001</v>
      </c>
      <c r="T134">
        <v>100</v>
      </c>
      <c r="U134">
        <v>5.4</v>
      </c>
      <c r="V134">
        <v>20.9</v>
      </c>
      <c r="W134">
        <v>4.3899999999999997</v>
      </c>
      <c r="X134">
        <v>96</v>
      </c>
      <c r="Y134">
        <v>90</v>
      </c>
      <c r="Z134">
        <v>89.1</v>
      </c>
      <c r="AA134">
        <v>90</v>
      </c>
      <c r="AB134">
        <v>25.1</v>
      </c>
      <c r="AC134">
        <v>40.299999999999997</v>
      </c>
      <c r="AD134">
        <v>37.5</v>
      </c>
      <c r="AE134">
        <v>95.5</v>
      </c>
      <c r="AF134">
        <v>29.9</v>
      </c>
      <c r="AG134">
        <v>998.9</v>
      </c>
      <c r="AH134">
        <v>0.73311000000000004</v>
      </c>
      <c r="AI134">
        <v>90</v>
      </c>
      <c r="AJ134">
        <v>1.486</v>
      </c>
      <c r="AK134">
        <v>8.0500000000000005E-4</v>
      </c>
      <c r="AL134">
        <v>83.9</v>
      </c>
      <c r="AM134">
        <v>0.73309999999999997</v>
      </c>
      <c r="AN134">
        <v>12.81</v>
      </c>
      <c r="AO134">
        <v>-1.2700000000000001E-3</v>
      </c>
      <c r="AP134">
        <v>98.6</v>
      </c>
      <c r="AQ134">
        <v>103</v>
      </c>
    </row>
    <row r="135" spans="1:43">
      <c r="A135">
        <v>134</v>
      </c>
      <c r="B135">
        <v>723575</v>
      </c>
      <c r="C135" t="s">
        <v>80</v>
      </c>
      <c r="D135">
        <v>0</v>
      </c>
      <c r="E135" t="s">
        <v>81</v>
      </c>
      <c r="F135" t="s">
        <v>663</v>
      </c>
      <c r="G135">
        <v>409108.337</v>
      </c>
      <c r="H135" t="s">
        <v>216</v>
      </c>
      <c r="I135" t="s">
        <v>664</v>
      </c>
      <c r="J135" t="s">
        <v>216</v>
      </c>
      <c r="K135" s="14">
        <v>41839.160393518519</v>
      </c>
      <c r="L135">
        <v>1800</v>
      </c>
      <c r="M135">
        <v>53.7</v>
      </c>
      <c r="N135">
        <v>112.56</v>
      </c>
      <c r="O135">
        <v>591.1</v>
      </c>
      <c r="P135">
        <v>370.1</v>
      </c>
      <c r="Q135">
        <v>519.4</v>
      </c>
      <c r="R135">
        <v>2.1</v>
      </c>
      <c r="S135">
        <v>149.19999999999999</v>
      </c>
      <c r="T135">
        <v>99.9</v>
      </c>
      <c r="U135">
        <v>5.4</v>
      </c>
      <c r="V135">
        <v>20.5</v>
      </c>
      <c r="W135">
        <v>4.58</v>
      </c>
      <c r="X135">
        <v>96</v>
      </c>
      <c r="Y135">
        <v>90</v>
      </c>
      <c r="Z135">
        <v>89.1</v>
      </c>
      <c r="AA135">
        <v>90</v>
      </c>
      <c r="AB135">
        <v>25.6</v>
      </c>
      <c r="AC135">
        <v>40</v>
      </c>
      <c r="AD135">
        <v>37.5</v>
      </c>
      <c r="AE135">
        <v>95.5</v>
      </c>
      <c r="AF135">
        <v>30.5</v>
      </c>
      <c r="AG135">
        <v>998.9</v>
      </c>
      <c r="AH135">
        <v>0.73402999999999996</v>
      </c>
      <c r="AI135">
        <v>90.1</v>
      </c>
      <c r="AJ135">
        <v>1.4910000000000001</v>
      </c>
      <c r="AK135">
        <v>8.0699999999999999E-4</v>
      </c>
      <c r="AL135">
        <v>84.2</v>
      </c>
      <c r="AM135">
        <v>0.73419999999999996</v>
      </c>
      <c r="AN135">
        <v>12.647</v>
      </c>
      <c r="AO135">
        <v>-1.2700000000000001E-3</v>
      </c>
      <c r="AP135">
        <v>98.6</v>
      </c>
      <c r="AQ135">
        <v>103.2</v>
      </c>
    </row>
    <row r="136" spans="1:43">
      <c r="A136">
        <v>135</v>
      </c>
      <c r="B136">
        <v>727187</v>
      </c>
      <c r="C136" t="s">
        <v>80</v>
      </c>
      <c r="D136">
        <v>0</v>
      </c>
      <c r="E136" t="s">
        <v>81</v>
      </c>
      <c r="F136" t="s">
        <v>665</v>
      </c>
      <c r="G136">
        <v>409468.337</v>
      </c>
      <c r="H136" t="s">
        <v>217</v>
      </c>
      <c r="I136" t="s">
        <v>666</v>
      </c>
      <c r="J136" t="s">
        <v>217</v>
      </c>
      <c r="K136" s="14">
        <v>41839.164560185185</v>
      </c>
      <c r="L136">
        <v>1800</v>
      </c>
      <c r="M136">
        <v>51.4</v>
      </c>
      <c r="N136">
        <v>115.29</v>
      </c>
      <c r="O136">
        <v>592.6</v>
      </c>
      <c r="P136">
        <v>369.7</v>
      </c>
      <c r="Q136">
        <v>518.70000000000005</v>
      </c>
      <c r="R136">
        <v>2.1</v>
      </c>
      <c r="S136">
        <v>149</v>
      </c>
      <c r="T136">
        <v>99.9</v>
      </c>
      <c r="U136">
        <v>5.4</v>
      </c>
      <c r="V136">
        <v>20.9</v>
      </c>
      <c r="W136">
        <v>4.37</v>
      </c>
      <c r="X136">
        <v>96</v>
      </c>
      <c r="Y136">
        <v>89.9</v>
      </c>
      <c r="Z136">
        <v>89</v>
      </c>
      <c r="AA136">
        <v>90</v>
      </c>
      <c r="AB136">
        <v>24.3</v>
      </c>
      <c r="AC136">
        <v>39.9</v>
      </c>
      <c r="AD136">
        <v>37.4</v>
      </c>
      <c r="AE136">
        <v>95.5</v>
      </c>
      <c r="AF136">
        <v>29.6</v>
      </c>
      <c r="AG136">
        <v>998.9</v>
      </c>
      <c r="AH136">
        <v>0.73377999999999999</v>
      </c>
      <c r="AI136">
        <v>90</v>
      </c>
      <c r="AJ136">
        <v>1.5</v>
      </c>
      <c r="AK136">
        <v>8.0699999999999999E-4</v>
      </c>
      <c r="AL136">
        <v>84.1</v>
      </c>
      <c r="AM136">
        <v>0.73380000000000001</v>
      </c>
      <c r="AN136">
        <v>12.711</v>
      </c>
      <c r="AO136">
        <v>-1.2700000000000001E-3</v>
      </c>
      <c r="AP136">
        <v>98.6</v>
      </c>
      <c r="AQ136">
        <v>103</v>
      </c>
    </row>
    <row r="137" spans="1:43">
      <c r="A137">
        <v>136</v>
      </c>
      <c r="B137">
        <v>730799</v>
      </c>
      <c r="C137" t="s">
        <v>80</v>
      </c>
      <c r="D137">
        <v>0</v>
      </c>
      <c r="E137" t="s">
        <v>81</v>
      </c>
      <c r="F137" t="s">
        <v>667</v>
      </c>
      <c r="G137">
        <v>409828.337</v>
      </c>
      <c r="H137" t="s">
        <v>218</v>
      </c>
      <c r="I137" t="s">
        <v>668</v>
      </c>
      <c r="J137" t="s">
        <v>218</v>
      </c>
      <c r="K137" s="14">
        <v>41839.168726851851</v>
      </c>
      <c r="L137">
        <v>1800</v>
      </c>
      <c r="M137">
        <v>54.7</v>
      </c>
      <c r="N137">
        <v>113.12</v>
      </c>
      <c r="O137">
        <v>592.9</v>
      </c>
      <c r="P137">
        <v>370.2</v>
      </c>
      <c r="Q137">
        <v>519.29999999999995</v>
      </c>
      <c r="R137">
        <v>2.1</v>
      </c>
      <c r="S137">
        <v>149.1</v>
      </c>
      <c r="T137">
        <v>100.1</v>
      </c>
      <c r="U137">
        <v>5.4</v>
      </c>
      <c r="V137">
        <v>20.6</v>
      </c>
      <c r="W137">
        <v>4.67</v>
      </c>
      <c r="X137">
        <v>96</v>
      </c>
      <c r="Y137">
        <v>90</v>
      </c>
      <c r="Z137">
        <v>89.1</v>
      </c>
      <c r="AA137">
        <v>90</v>
      </c>
      <c r="AB137">
        <v>25.2</v>
      </c>
      <c r="AC137">
        <v>40</v>
      </c>
      <c r="AD137">
        <v>37.4</v>
      </c>
      <c r="AE137">
        <v>95.5</v>
      </c>
      <c r="AF137">
        <v>29.1</v>
      </c>
      <c r="AG137">
        <v>998.9</v>
      </c>
      <c r="AH137">
        <v>0.73397000000000001</v>
      </c>
      <c r="AI137">
        <v>90</v>
      </c>
      <c r="AJ137">
        <v>1.4970000000000001</v>
      </c>
      <c r="AK137">
        <v>8.0599999999999997E-4</v>
      </c>
      <c r="AL137">
        <v>84</v>
      </c>
      <c r="AM137">
        <v>0.73399999999999999</v>
      </c>
      <c r="AN137">
        <v>12.68</v>
      </c>
      <c r="AO137">
        <v>-1.2700000000000001E-3</v>
      </c>
      <c r="AP137">
        <v>98.6</v>
      </c>
      <c r="AQ137">
        <v>103.3</v>
      </c>
    </row>
    <row r="138" spans="1:43">
      <c r="A138">
        <v>137</v>
      </c>
      <c r="B138">
        <v>734411</v>
      </c>
      <c r="C138" t="s">
        <v>80</v>
      </c>
      <c r="D138">
        <v>0</v>
      </c>
      <c r="E138" t="s">
        <v>81</v>
      </c>
      <c r="F138" t="s">
        <v>669</v>
      </c>
      <c r="G138">
        <v>410188.337</v>
      </c>
      <c r="H138" t="s">
        <v>219</v>
      </c>
      <c r="I138" t="s">
        <v>670</v>
      </c>
      <c r="J138" t="s">
        <v>219</v>
      </c>
      <c r="K138" s="14">
        <v>41839.172893518517</v>
      </c>
      <c r="L138">
        <v>1800</v>
      </c>
      <c r="M138">
        <v>53</v>
      </c>
      <c r="N138">
        <v>111.54</v>
      </c>
      <c r="O138">
        <v>592.1</v>
      </c>
      <c r="P138">
        <v>369.8</v>
      </c>
      <c r="Q138">
        <v>518.79999999999995</v>
      </c>
      <c r="R138">
        <v>2.1</v>
      </c>
      <c r="S138">
        <v>149</v>
      </c>
      <c r="T138">
        <v>99.9</v>
      </c>
      <c r="U138">
        <v>5.4</v>
      </c>
      <c r="V138">
        <v>20.399999999999999</v>
      </c>
      <c r="W138">
        <v>4.33</v>
      </c>
      <c r="X138">
        <v>96</v>
      </c>
      <c r="Y138">
        <v>90</v>
      </c>
      <c r="Z138">
        <v>89.1</v>
      </c>
      <c r="AA138">
        <v>90</v>
      </c>
      <c r="AB138">
        <v>26.5</v>
      </c>
      <c r="AC138">
        <v>40</v>
      </c>
      <c r="AD138">
        <v>37.6</v>
      </c>
      <c r="AE138">
        <v>95.5</v>
      </c>
      <c r="AF138">
        <v>29.5</v>
      </c>
      <c r="AG138">
        <v>998.9</v>
      </c>
      <c r="AH138">
        <v>0.73385</v>
      </c>
      <c r="AI138">
        <v>90</v>
      </c>
      <c r="AJ138">
        <v>1.5029999999999999</v>
      </c>
      <c r="AK138">
        <v>8.0500000000000005E-4</v>
      </c>
      <c r="AL138">
        <v>83.9</v>
      </c>
      <c r="AM138">
        <v>0.73380000000000001</v>
      </c>
      <c r="AN138">
        <v>12.701000000000001</v>
      </c>
      <c r="AO138">
        <v>-1.2700000000000001E-3</v>
      </c>
      <c r="AP138">
        <v>98.7</v>
      </c>
      <c r="AQ138">
        <v>103</v>
      </c>
    </row>
    <row r="139" spans="1:43">
      <c r="A139">
        <v>138</v>
      </c>
      <c r="B139">
        <v>738023</v>
      </c>
      <c r="C139" t="s">
        <v>80</v>
      </c>
      <c r="D139">
        <v>0</v>
      </c>
      <c r="E139" t="s">
        <v>81</v>
      </c>
      <c r="F139" t="s">
        <v>671</v>
      </c>
      <c r="G139">
        <v>410548.337</v>
      </c>
      <c r="H139" t="s">
        <v>220</v>
      </c>
      <c r="I139" t="s">
        <v>672</v>
      </c>
      <c r="J139" t="s">
        <v>220</v>
      </c>
      <c r="K139" s="14">
        <v>41839.177060185182</v>
      </c>
      <c r="L139">
        <v>1800</v>
      </c>
      <c r="M139">
        <v>52.3</v>
      </c>
      <c r="N139">
        <v>112.72</v>
      </c>
      <c r="O139">
        <v>586.79999999999995</v>
      </c>
      <c r="P139">
        <v>370.3</v>
      </c>
      <c r="Q139">
        <v>519.5</v>
      </c>
      <c r="R139">
        <v>2.1</v>
      </c>
      <c r="S139">
        <v>149.19999999999999</v>
      </c>
      <c r="T139">
        <v>100.1</v>
      </c>
      <c r="U139">
        <v>5.4</v>
      </c>
      <c r="V139">
        <v>21</v>
      </c>
      <c r="W139">
        <v>4.75</v>
      </c>
      <c r="X139">
        <v>96</v>
      </c>
      <c r="Y139">
        <v>89.9</v>
      </c>
      <c r="Z139">
        <v>89</v>
      </c>
      <c r="AA139">
        <v>89.9</v>
      </c>
      <c r="AB139">
        <v>23.8</v>
      </c>
      <c r="AC139">
        <v>40</v>
      </c>
      <c r="AD139">
        <v>37.6</v>
      </c>
      <c r="AE139">
        <v>95.5</v>
      </c>
      <c r="AF139">
        <v>29.2</v>
      </c>
      <c r="AG139">
        <v>998.9</v>
      </c>
      <c r="AH139">
        <v>0.73372000000000004</v>
      </c>
      <c r="AI139">
        <v>89.9</v>
      </c>
      <c r="AJ139">
        <v>1.502</v>
      </c>
      <c r="AK139">
        <v>8.0599999999999997E-4</v>
      </c>
      <c r="AL139">
        <v>83.9</v>
      </c>
      <c r="AM139">
        <v>0.73360000000000003</v>
      </c>
      <c r="AN139">
        <v>12.728999999999999</v>
      </c>
      <c r="AO139">
        <v>-1.2700000000000001E-3</v>
      </c>
      <c r="AP139">
        <v>98.6</v>
      </c>
      <c r="AQ139">
        <v>103.4</v>
      </c>
    </row>
    <row r="140" spans="1:43">
      <c r="A140">
        <v>139</v>
      </c>
      <c r="B140">
        <v>741635</v>
      </c>
      <c r="C140" t="s">
        <v>80</v>
      </c>
      <c r="D140">
        <v>0</v>
      </c>
      <c r="E140" t="s">
        <v>81</v>
      </c>
      <c r="F140" t="s">
        <v>673</v>
      </c>
      <c r="G140">
        <v>410908.337</v>
      </c>
      <c r="H140" t="s">
        <v>221</v>
      </c>
      <c r="I140" t="s">
        <v>674</v>
      </c>
      <c r="J140" t="s">
        <v>221</v>
      </c>
      <c r="K140" s="14">
        <v>41839.181226851855</v>
      </c>
      <c r="L140">
        <v>1801</v>
      </c>
      <c r="M140">
        <v>52.3</v>
      </c>
      <c r="N140">
        <v>116.87</v>
      </c>
      <c r="O140">
        <v>593.1</v>
      </c>
      <c r="P140">
        <v>369.8</v>
      </c>
      <c r="Q140">
        <v>519.1</v>
      </c>
      <c r="R140">
        <v>2.1</v>
      </c>
      <c r="S140">
        <v>149.19999999999999</v>
      </c>
      <c r="T140">
        <v>100</v>
      </c>
      <c r="U140">
        <v>5.4</v>
      </c>
      <c r="V140">
        <v>21</v>
      </c>
      <c r="W140">
        <v>4.46</v>
      </c>
      <c r="X140">
        <v>96</v>
      </c>
      <c r="Y140">
        <v>90</v>
      </c>
      <c r="Z140">
        <v>89.1</v>
      </c>
      <c r="AA140">
        <v>90.1</v>
      </c>
      <c r="AB140">
        <v>24</v>
      </c>
      <c r="AC140">
        <v>39.9</v>
      </c>
      <c r="AD140">
        <v>37.700000000000003</v>
      </c>
      <c r="AE140">
        <v>95.6</v>
      </c>
      <c r="AF140">
        <v>29.9</v>
      </c>
      <c r="AG140">
        <v>998.9</v>
      </c>
      <c r="AH140">
        <v>0.73336000000000001</v>
      </c>
      <c r="AI140">
        <v>90</v>
      </c>
      <c r="AJ140">
        <v>1.5049999999999999</v>
      </c>
      <c r="AK140">
        <v>8.0699999999999999E-4</v>
      </c>
      <c r="AL140">
        <v>84.1</v>
      </c>
      <c r="AM140">
        <v>0.73340000000000005</v>
      </c>
      <c r="AN140">
        <v>12.771000000000001</v>
      </c>
      <c r="AO140">
        <v>-1.2700000000000001E-3</v>
      </c>
      <c r="AP140">
        <v>98.7</v>
      </c>
      <c r="AQ140">
        <v>103.1</v>
      </c>
    </row>
    <row r="141" spans="1:43">
      <c r="A141">
        <v>140</v>
      </c>
      <c r="B141">
        <v>745247</v>
      </c>
      <c r="C141" t="s">
        <v>80</v>
      </c>
      <c r="D141">
        <v>0</v>
      </c>
      <c r="E141" t="s">
        <v>81</v>
      </c>
      <c r="F141" t="s">
        <v>675</v>
      </c>
      <c r="G141">
        <v>411268.337</v>
      </c>
      <c r="H141" t="s">
        <v>222</v>
      </c>
      <c r="I141" t="s">
        <v>676</v>
      </c>
      <c r="J141" t="s">
        <v>222</v>
      </c>
      <c r="K141" s="14">
        <v>41839.185393518521</v>
      </c>
      <c r="L141">
        <v>1800</v>
      </c>
      <c r="M141">
        <v>56.7</v>
      </c>
      <c r="N141">
        <v>116.08</v>
      </c>
      <c r="O141">
        <v>595.20000000000005</v>
      </c>
      <c r="P141">
        <v>369.7</v>
      </c>
      <c r="Q141">
        <v>518.9</v>
      </c>
      <c r="R141">
        <v>2.1</v>
      </c>
      <c r="S141">
        <v>149.19999999999999</v>
      </c>
      <c r="T141">
        <v>99.9</v>
      </c>
      <c r="U141">
        <v>5.4</v>
      </c>
      <c r="V141">
        <v>21.2</v>
      </c>
      <c r="W141">
        <v>4.51</v>
      </c>
      <c r="X141">
        <v>96</v>
      </c>
      <c r="Y141">
        <v>89.9</v>
      </c>
      <c r="Z141">
        <v>89.1</v>
      </c>
      <c r="AA141">
        <v>90.1</v>
      </c>
      <c r="AB141">
        <v>23.7</v>
      </c>
      <c r="AC141">
        <v>40.1</v>
      </c>
      <c r="AD141">
        <v>38</v>
      </c>
      <c r="AE141">
        <v>95.6</v>
      </c>
      <c r="AF141">
        <v>29.8</v>
      </c>
      <c r="AG141">
        <v>998.9</v>
      </c>
      <c r="AH141">
        <v>0.73329999999999995</v>
      </c>
      <c r="AI141">
        <v>90</v>
      </c>
      <c r="AJ141">
        <v>1.504</v>
      </c>
      <c r="AK141">
        <v>8.0800000000000002E-4</v>
      </c>
      <c r="AL141">
        <v>84.2</v>
      </c>
      <c r="AM141">
        <v>0.73329999999999995</v>
      </c>
      <c r="AN141">
        <v>12.788</v>
      </c>
      <c r="AO141">
        <v>-1.2700000000000001E-3</v>
      </c>
      <c r="AP141">
        <v>98.6</v>
      </c>
      <c r="AQ141">
        <v>103.2</v>
      </c>
    </row>
    <row r="142" spans="1:43">
      <c r="A142">
        <v>141</v>
      </c>
      <c r="B142">
        <v>748859</v>
      </c>
      <c r="C142" t="s">
        <v>80</v>
      </c>
      <c r="D142">
        <v>0</v>
      </c>
      <c r="E142" t="s">
        <v>81</v>
      </c>
      <c r="F142" t="s">
        <v>677</v>
      </c>
      <c r="G142">
        <v>411628.337</v>
      </c>
      <c r="H142" t="s">
        <v>223</v>
      </c>
      <c r="I142" t="s">
        <v>678</v>
      </c>
      <c r="J142" t="s">
        <v>223</v>
      </c>
      <c r="K142" s="14">
        <v>41839.189560185187</v>
      </c>
      <c r="L142">
        <v>1800</v>
      </c>
      <c r="M142">
        <v>54.3</v>
      </c>
      <c r="N142">
        <v>112.2</v>
      </c>
      <c r="O142">
        <v>593.4</v>
      </c>
      <c r="P142">
        <v>369.5</v>
      </c>
      <c r="Q142">
        <v>518.6</v>
      </c>
      <c r="R142">
        <v>2.1</v>
      </c>
      <c r="S142">
        <v>149.19999999999999</v>
      </c>
      <c r="T142">
        <v>99.8</v>
      </c>
      <c r="U142">
        <v>5.3</v>
      </c>
      <c r="V142">
        <v>21</v>
      </c>
      <c r="W142">
        <v>4.26</v>
      </c>
      <c r="X142">
        <v>96</v>
      </c>
      <c r="Y142">
        <v>90</v>
      </c>
      <c r="Z142">
        <v>89.1</v>
      </c>
      <c r="AA142">
        <v>90.1</v>
      </c>
      <c r="AB142">
        <v>24.2</v>
      </c>
      <c r="AC142">
        <v>40</v>
      </c>
      <c r="AD142">
        <v>38.6</v>
      </c>
      <c r="AE142">
        <v>95.6</v>
      </c>
      <c r="AF142">
        <v>29.7</v>
      </c>
      <c r="AG142">
        <v>998.9</v>
      </c>
      <c r="AH142">
        <v>0.73440000000000005</v>
      </c>
      <c r="AI142">
        <v>90.1</v>
      </c>
      <c r="AJ142">
        <v>1.5</v>
      </c>
      <c r="AK142">
        <v>8.0699999999999999E-4</v>
      </c>
      <c r="AL142">
        <v>84.1</v>
      </c>
      <c r="AM142">
        <v>0.73460000000000003</v>
      </c>
      <c r="AN142">
        <v>12.586</v>
      </c>
      <c r="AO142">
        <v>-1.2700000000000001E-3</v>
      </c>
      <c r="AP142">
        <v>98.7</v>
      </c>
      <c r="AQ142">
        <v>102.9</v>
      </c>
    </row>
    <row r="143" spans="1:43">
      <c r="A143">
        <v>142</v>
      </c>
      <c r="B143">
        <v>752471</v>
      </c>
      <c r="C143" t="s">
        <v>80</v>
      </c>
      <c r="D143">
        <v>0</v>
      </c>
      <c r="E143" t="s">
        <v>81</v>
      </c>
      <c r="F143" t="s">
        <v>679</v>
      </c>
      <c r="G143">
        <v>411988.337</v>
      </c>
      <c r="H143" t="s">
        <v>224</v>
      </c>
      <c r="I143" t="s">
        <v>680</v>
      </c>
      <c r="J143" t="s">
        <v>224</v>
      </c>
      <c r="K143" s="14">
        <v>41839.193726851852</v>
      </c>
      <c r="L143">
        <v>1801</v>
      </c>
      <c r="M143">
        <v>54.2</v>
      </c>
      <c r="N143">
        <v>113.51</v>
      </c>
      <c r="O143">
        <v>591.9</v>
      </c>
      <c r="P143">
        <v>369.7</v>
      </c>
      <c r="Q143">
        <v>518.9</v>
      </c>
      <c r="R143">
        <v>2.1</v>
      </c>
      <c r="S143">
        <v>149.30000000000001</v>
      </c>
      <c r="T143">
        <v>99.8</v>
      </c>
      <c r="U143">
        <v>5.4</v>
      </c>
      <c r="V143">
        <v>20.8</v>
      </c>
      <c r="W143">
        <v>4.28</v>
      </c>
      <c r="X143">
        <v>96</v>
      </c>
      <c r="Y143">
        <v>90</v>
      </c>
      <c r="Z143">
        <v>89.1</v>
      </c>
      <c r="AA143">
        <v>89.9</v>
      </c>
      <c r="AB143">
        <v>25.3</v>
      </c>
      <c r="AC143">
        <v>40</v>
      </c>
      <c r="AD143">
        <v>39</v>
      </c>
      <c r="AE143">
        <v>95.5</v>
      </c>
      <c r="AF143">
        <v>30.6</v>
      </c>
      <c r="AG143">
        <v>998.9</v>
      </c>
      <c r="AH143">
        <v>0.73372000000000004</v>
      </c>
      <c r="AI143">
        <v>89.9</v>
      </c>
      <c r="AJ143">
        <v>1.502</v>
      </c>
      <c r="AK143">
        <v>8.0599999999999997E-4</v>
      </c>
      <c r="AL143">
        <v>84</v>
      </c>
      <c r="AM143">
        <v>0.73360000000000003</v>
      </c>
      <c r="AN143">
        <v>12.734999999999999</v>
      </c>
      <c r="AO143">
        <v>-1.2700000000000001E-3</v>
      </c>
      <c r="AP143">
        <v>98.6</v>
      </c>
      <c r="AQ143">
        <v>102.9</v>
      </c>
    </row>
    <row r="144" spans="1:43">
      <c r="A144">
        <v>143</v>
      </c>
      <c r="B144">
        <v>756083</v>
      </c>
      <c r="C144" t="s">
        <v>80</v>
      </c>
      <c r="D144">
        <v>0</v>
      </c>
      <c r="E144" t="s">
        <v>81</v>
      </c>
      <c r="F144" t="s">
        <v>681</v>
      </c>
      <c r="G144">
        <v>412348.337</v>
      </c>
      <c r="H144" t="s">
        <v>225</v>
      </c>
      <c r="I144" t="s">
        <v>682</v>
      </c>
      <c r="J144" t="s">
        <v>225</v>
      </c>
      <c r="K144" s="14">
        <v>41839.197893518518</v>
      </c>
      <c r="L144">
        <v>1800</v>
      </c>
      <c r="M144">
        <v>56.4</v>
      </c>
      <c r="N144">
        <v>114.64</v>
      </c>
      <c r="O144">
        <v>583.70000000000005</v>
      </c>
      <c r="P144">
        <v>369.9</v>
      </c>
      <c r="Q144">
        <v>518.6</v>
      </c>
      <c r="R144">
        <v>2.1</v>
      </c>
      <c r="S144">
        <v>148.69999999999999</v>
      </c>
      <c r="T144">
        <v>99.9</v>
      </c>
      <c r="U144">
        <v>5.3</v>
      </c>
      <c r="V144">
        <v>20.8</v>
      </c>
      <c r="W144">
        <v>4.4400000000000004</v>
      </c>
      <c r="X144">
        <v>96</v>
      </c>
      <c r="Y144">
        <v>90</v>
      </c>
      <c r="Z144">
        <v>89.1</v>
      </c>
      <c r="AA144">
        <v>89.9</v>
      </c>
      <c r="AB144">
        <v>25.8</v>
      </c>
      <c r="AC144">
        <v>40</v>
      </c>
      <c r="AD144">
        <v>39.200000000000003</v>
      </c>
      <c r="AE144">
        <v>95.4</v>
      </c>
      <c r="AF144">
        <v>29.8</v>
      </c>
      <c r="AG144">
        <v>998.9</v>
      </c>
      <c r="AH144">
        <v>0.73377999999999999</v>
      </c>
      <c r="AI144">
        <v>89.9</v>
      </c>
      <c r="AJ144">
        <v>1.488</v>
      </c>
      <c r="AK144">
        <v>8.0500000000000005E-4</v>
      </c>
      <c r="AL144">
        <v>83.9</v>
      </c>
      <c r="AM144">
        <v>0.73360000000000003</v>
      </c>
      <c r="AN144">
        <v>12.733000000000001</v>
      </c>
      <c r="AO144">
        <v>-1.2700000000000001E-3</v>
      </c>
      <c r="AP144">
        <v>98.6</v>
      </c>
      <c r="AQ144">
        <v>103.1</v>
      </c>
    </row>
    <row r="145" spans="1:43">
      <c r="A145">
        <v>144</v>
      </c>
      <c r="B145">
        <v>759695</v>
      </c>
      <c r="C145" t="s">
        <v>80</v>
      </c>
      <c r="D145">
        <v>0</v>
      </c>
      <c r="E145" t="s">
        <v>81</v>
      </c>
      <c r="F145" t="s">
        <v>683</v>
      </c>
      <c r="G145">
        <v>412708.337</v>
      </c>
      <c r="H145" t="s">
        <v>226</v>
      </c>
      <c r="I145" t="s">
        <v>684</v>
      </c>
      <c r="J145" t="s">
        <v>226</v>
      </c>
      <c r="K145" s="14">
        <v>41839.202060185184</v>
      </c>
      <c r="L145">
        <v>1800</v>
      </c>
      <c r="M145">
        <v>55.4</v>
      </c>
      <c r="N145">
        <v>113.16</v>
      </c>
      <c r="O145">
        <v>592.4</v>
      </c>
      <c r="P145">
        <v>369.7</v>
      </c>
      <c r="Q145">
        <v>518.70000000000005</v>
      </c>
      <c r="R145">
        <v>2.1</v>
      </c>
      <c r="S145">
        <v>149</v>
      </c>
      <c r="T145">
        <v>100</v>
      </c>
      <c r="U145">
        <v>5.3</v>
      </c>
      <c r="V145">
        <v>21.1</v>
      </c>
      <c r="W145">
        <v>4.3</v>
      </c>
      <c r="X145">
        <v>96</v>
      </c>
      <c r="Y145">
        <v>89.9</v>
      </c>
      <c r="Z145">
        <v>89.1</v>
      </c>
      <c r="AA145">
        <v>89.9</v>
      </c>
      <c r="AB145">
        <v>24.5</v>
      </c>
      <c r="AC145">
        <v>40.1</v>
      </c>
      <c r="AD145">
        <v>39.5</v>
      </c>
      <c r="AE145">
        <v>95.4</v>
      </c>
      <c r="AF145">
        <v>30.1</v>
      </c>
      <c r="AG145">
        <v>998.9</v>
      </c>
      <c r="AH145">
        <v>0.73397000000000001</v>
      </c>
      <c r="AI145">
        <v>89.9</v>
      </c>
      <c r="AJ145">
        <v>1.4990000000000001</v>
      </c>
      <c r="AK145">
        <v>8.0599999999999997E-4</v>
      </c>
      <c r="AL145">
        <v>84</v>
      </c>
      <c r="AM145">
        <v>0.7339</v>
      </c>
      <c r="AN145">
        <v>12.692</v>
      </c>
      <c r="AO145">
        <v>-1.2700000000000001E-3</v>
      </c>
      <c r="AP145">
        <v>98.7</v>
      </c>
      <c r="AQ145">
        <v>103</v>
      </c>
    </row>
    <row r="146" spans="1:43">
      <c r="A146">
        <v>145</v>
      </c>
      <c r="B146">
        <v>763307</v>
      </c>
      <c r="C146" t="s">
        <v>80</v>
      </c>
      <c r="D146">
        <v>0</v>
      </c>
      <c r="E146" t="s">
        <v>81</v>
      </c>
      <c r="F146" t="s">
        <v>685</v>
      </c>
      <c r="G146">
        <v>413068.337</v>
      </c>
      <c r="H146" t="s">
        <v>227</v>
      </c>
      <c r="I146" t="s">
        <v>686</v>
      </c>
      <c r="J146" t="s">
        <v>227</v>
      </c>
      <c r="K146" s="14">
        <v>41839.206226851849</v>
      </c>
      <c r="L146">
        <v>1800</v>
      </c>
      <c r="M146">
        <v>58.5</v>
      </c>
      <c r="N146">
        <v>114.23</v>
      </c>
      <c r="O146">
        <v>588.29999999999995</v>
      </c>
      <c r="P146">
        <v>369.9</v>
      </c>
      <c r="Q146">
        <v>519.29999999999995</v>
      </c>
      <c r="R146">
        <v>2.1</v>
      </c>
      <c r="S146">
        <v>149.30000000000001</v>
      </c>
      <c r="T146">
        <v>99.8</v>
      </c>
      <c r="U146">
        <v>5.3</v>
      </c>
      <c r="V146">
        <v>21</v>
      </c>
      <c r="W146">
        <v>4.41</v>
      </c>
      <c r="X146">
        <v>96</v>
      </c>
      <c r="Y146">
        <v>90</v>
      </c>
      <c r="Z146">
        <v>89.1</v>
      </c>
      <c r="AA146">
        <v>89.9</v>
      </c>
      <c r="AB146">
        <v>25.1</v>
      </c>
      <c r="AC146">
        <v>39.9</v>
      </c>
      <c r="AD146">
        <v>40</v>
      </c>
      <c r="AE146">
        <v>95.4</v>
      </c>
      <c r="AF146">
        <v>29.5</v>
      </c>
      <c r="AG146">
        <v>998.9</v>
      </c>
      <c r="AH146">
        <v>0.73341999999999996</v>
      </c>
      <c r="AI146">
        <v>89.9</v>
      </c>
      <c r="AJ146">
        <v>1.5009999999999999</v>
      </c>
      <c r="AK146">
        <v>8.0699999999999999E-4</v>
      </c>
      <c r="AL146">
        <v>84.2</v>
      </c>
      <c r="AM146">
        <v>0.73329999999999995</v>
      </c>
      <c r="AN146">
        <v>12.778</v>
      </c>
      <c r="AO146">
        <v>-1.2700000000000001E-3</v>
      </c>
      <c r="AP146">
        <v>98.6</v>
      </c>
      <c r="AQ146">
        <v>103.1</v>
      </c>
    </row>
    <row r="147" spans="1:43">
      <c r="A147">
        <v>146</v>
      </c>
      <c r="B147">
        <v>766919</v>
      </c>
      <c r="C147" t="s">
        <v>80</v>
      </c>
      <c r="D147">
        <v>0</v>
      </c>
      <c r="E147" t="s">
        <v>81</v>
      </c>
      <c r="F147" t="s">
        <v>687</v>
      </c>
      <c r="G147">
        <v>413428.337</v>
      </c>
      <c r="H147" t="s">
        <v>228</v>
      </c>
      <c r="I147" t="s">
        <v>688</v>
      </c>
      <c r="J147" t="s">
        <v>228</v>
      </c>
      <c r="K147" s="14">
        <v>41839.210393518515</v>
      </c>
      <c r="L147">
        <v>1800</v>
      </c>
      <c r="M147">
        <v>57.8</v>
      </c>
      <c r="N147">
        <v>111.09</v>
      </c>
      <c r="O147">
        <v>580.5</v>
      </c>
      <c r="P147">
        <v>369.6</v>
      </c>
      <c r="Q147">
        <v>518.9</v>
      </c>
      <c r="R147">
        <v>2.1</v>
      </c>
      <c r="S147">
        <v>149.19999999999999</v>
      </c>
      <c r="T147">
        <v>100</v>
      </c>
      <c r="U147">
        <v>5.3</v>
      </c>
      <c r="V147">
        <v>20.9</v>
      </c>
      <c r="W147">
        <v>4.4800000000000004</v>
      </c>
      <c r="X147">
        <v>96</v>
      </c>
      <c r="Y147">
        <v>89.9</v>
      </c>
      <c r="Z147">
        <v>89.1</v>
      </c>
      <c r="AA147">
        <v>90</v>
      </c>
      <c r="AB147">
        <v>25.5</v>
      </c>
      <c r="AC147">
        <v>40.1</v>
      </c>
      <c r="AD147">
        <v>40.5</v>
      </c>
      <c r="AE147">
        <v>95.5</v>
      </c>
      <c r="AF147">
        <v>29.5</v>
      </c>
      <c r="AG147">
        <v>998.9</v>
      </c>
      <c r="AH147">
        <v>0.73414999999999997</v>
      </c>
      <c r="AI147">
        <v>90</v>
      </c>
      <c r="AJ147">
        <v>1.5029999999999999</v>
      </c>
      <c r="AK147">
        <v>8.0500000000000005E-4</v>
      </c>
      <c r="AL147">
        <v>84</v>
      </c>
      <c r="AM147">
        <v>0.73419999999999996</v>
      </c>
      <c r="AN147">
        <v>12.646000000000001</v>
      </c>
      <c r="AO147">
        <v>-1.2700000000000001E-3</v>
      </c>
      <c r="AP147">
        <v>98.7</v>
      </c>
      <c r="AQ147">
        <v>103.2</v>
      </c>
    </row>
    <row r="148" spans="1:43">
      <c r="A148">
        <v>147</v>
      </c>
      <c r="B148">
        <v>770531</v>
      </c>
      <c r="C148" t="s">
        <v>80</v>
      </c>
      <c r="D148">
        <v>0</v>
      </c>
      <c r="E148" t="s">
        <v>81</v>
      </c>
      <c r="F148" t="s">
        <v>689</v>
      </c>
      <c r="G148">
        <v>413788.337</v>
      </c>
      <c r="H148" t="s">
        <v>229</v>
      </c>
      <c r="I148" t="s">
        <v>690</v>
      </c>
      <c r="J148" t="s">
        <v>229</v>
      </c>
      <c r="K148" s="14">
        <v>41839.214560185188</v>
      </c>
      <c r="L148">
        <v>1800</v>
      </c>
      <c r="M148">
        <v>53.1</v>
      </c>
      <c r="N148">
        <v>113.11</v>
      </c>
      <c r="O148">
        <v>591.1</v>
      </c>
      <c r="P148">
        <v>369.3</v>
      </c>
      <c r="Q148">
        <v>518.29999999999995</v>
      </c>
      <c r="R148">
        <v>2.1</v>
      </c>
      <c r="S148">
        <v>149</v>
      </c>
      <c r="T148">
        <v>100</v>
      </c>
      <c r="U148">
        <v>5.3</v>
      </c>
      <c r="V148">
        <v>21.2</v>
      </c>
      <c r="W148">
        <v>4.24</v>
      </c>
      <c r="X148">
        <v>96</v>
      </c>
      <c r="Y148">
        <v>89.9</v>
      </c>
      <c r="Z148">
        <v>89.1</v>
      </c>
      <c r="AA148">
        <v>90</v>
      </c>
      <c r="AB148">
        <v>24.4</v>
      </c>
      <c r="AC148">
        <v>40.1</v>
      </c>
      <c r="AD148">
        <v>40.799999999999997</v>
      </c>
      <c r="AE148">
        <v>95.5</v>
      </c>
      <c r="AF148">
        <v>28.8</v>
      </c>
      <c r="AG148">
        <v>998.9</v>
      </c>
      <c r="AH148">
        <v>0.73336000000000001</v>
      </c>
      <c r="AI148">
        <v>89.9</v>
      </c>
      <c r="AJ148">
        <v>1.4850000000000001</v>
      </c>
      <c r="AK148">
        <v>8.0599999999999997E-4</v>
      </c>
      <c r="AL148">
        <v>84</v>
      </c>
      <c r="AM148">
        <v>0.73329999999999995</v>
      </c>
      <c r="AN148">
        <v>12.79</v>
      </c>
      <c r="AO148">
        <v>-1.2700000000000001E-3</v>
      </c>
      <c r="AP148">
        <v>98.7</v>
      </c>
      <c r="AQ148">
        <v>102.9</v>
      </c>
    </row>
    <row r="149" spans="1:43">
      <c r="A149">
        <v>148</v>
      </c>
      <c r="B149">
        <v>774143</v>
      </c>
      <c r="C149" t="s">
        <v>80</v>
      </c>
      <c r="D149">
        <v>0</v>
      </c>
      <c r="E149" t="s">
        <v>81</v>
      </c>
      <c r="F149" t="s">
        <v>691</v>
      </c>
      <c r="G149">
        <v>414148.337</v>
      </c>
      <c r="H149" t="s">
        <v>230</v>
      </c>
      <c r="I149" t="s">
        <v>692</v>
      </c>
      <c r="J149" t="s">
        <v>230</v>
      </c>
      <c r="K149" s="14">
        <v>41839.218726851854</v>
      </c>
      <c r="L149">
        <v>1800</v>
      </c>
      <c r="M149">
        <v>53.3</v>
      </c>
      <c r="N149">
        <v>111.97</v>
      </c>
      <c r="O149">
        <v>580.5</v>
      </c>
      <c r="P149">
        <v>369</v>
      </c>
      <c r="Q149">
        <v>517.9</v>
      </c>
      <c r="R149">
        <v>2.1</v>
      </c>
      <c r="S149">
        <v>148.9</v>
      </c>
      <c r="T149">
        <v>99.8</v>
      </c>
      <c r="U149">
        <v>5.3</v>
      </c>
      <c r="V149">
        <v>21</v>
      </c>
      <c r="W149">
        <v>4.2300000000000004</v>
      </c>
      <c r="X149">
        <v>96</v>
      </c>
      <c r="Y149">
        <v>90</v>
      </c>
      <c r="Z149">
        <v>89.1</v>
      </c>
      <c r="AA149">
        <v>90</v>
      </c>
      <c r="AB149">
        <v>24.9</v>
      </c>
      <c r="AC149">
        <v>40.299999999999997</v>
      </c>
      <c r="AD149">
        <v>41.1</v>
      </c>
      <c r="AE149">
        <v>95.5</v>
      </c>
      <c r="AF149">
        <v>28.4</v>
      </c>
      <c r="AG149">
        <v>998.9</v>
      </c>
      <c r="AH149">
        <v>0.73316999999999999</v>
      </c>
      <c r="AI149">
        <v>89.9</v>
      </c>
      <c r="AJ149">
        <v>1.5009999999999999</v>
      </c>
      <c r="AK149">
        <v>8.0500000000000005E-4</v>
      </c>
      <c r="AL149">
        <v>83.9</v>
      </c>
      <c r="AM149">
        <v>0.73309999999999997</v>
      </c>
      <c r="AN149">
        <v>12.816000000000001</v>
      </c>
      <c r="AO149">
        <v>-1.2700000000000001E-3</v>
      </c>
      <c r="AP149">
        <v>98.6</v>
      </c>
      <c r="AQ149">
        <v>102.9</v>
      </c>
    </row>
    <row r="150" spans="1:43">
      <c r="A150">
        <v>149</v>
      </c>
      <c r="B150">
        <v>777755</v>
      </c>
      <c r="C150" t="s">
        <v>80</v>
      </c>
      <c r="D150">
        <v>0</v>
      </c>
      <c r="E150" t="s">
        <v>81</v>
      </c>
      <c r="F150" t="s">
        <v>693</v>
      </c>
      <c r="G150">
        <v>414508.337</v>
      </c>
      <c r="H150" t="s">
        <v>231</v>
      </c>
      <c r="I150" t="s">
        <v>694</v>
      </c>
      <c r="J150" t="s">
        <v>231</v>
      </c>
      <c r="K150" s="14">
        <v>41839.222893518519</v>
      </c>
      <c r="L150">
        <v>1800</v>
      </c>
      <c r="M150">
        <v>55.5</v>
      </c>
      <c r="N150">
        <v>113.21</v>
      </c>
      <c r="O150">
        <v>582.5</v>
      </c>
      <c r="P150">
        <v>369.7</v>
      </c>
      <c r="Q150">
        <v>518.9</v>
      </c>
      <c r="R150">
        <v>2.1</v>
      </c>
      <c r="S150">
        <v>149.19999999999999</v>
      </c>
      <c r="T150">
        <v>99.9</v>
      </c>
      <c r="U150">
        <v>5.3</v>
      </c>
      <c r="V150">
        <v>20.9</v>
      </c>
      <c r="W150">
        <v>4.5</v>
      </c>
      <c r="X150">
        <v>96</v>
      </c>
      <c r="Y150">
        <v>90</v>
      </c>
      <c r="Z150">
        <v>89.1</v>
      </c>
      <c r="AA150">
        <v>90.1</v>
      </c>
      <c r="AB150">
        <v>25.4</v>
      </c>
      <c r="AC150">
        <v>39.9</v>
      </c>
      <c r="AD150">
        <v>41.7</v>
      </c>
      <c r="AE150">
        <v>95.6</v>
      </c>
      <c r="AF150">
        <v>28.6</v>
      </c>
      <c r="AG150">
        <v>998.9</v>
      </c>
      <c r="AH150">
        <v>0.73365999999999998</v>
      </c>
      <c r="AI150">
        <v>90.1</v>
      </c>
      <c r="AJ150">
        <v>1.502</v>
      </c>
      <c r="AK150">
        <v>8.0699999999999999E-4</v>
      </c>
      <c r="AL150">
        <v>84.1</v>
      </c>
      <c r="AM150">
        <v>0.73380000000000001</v>
      </c>
      <c r="AN150">
        <v>12.711</v>
      </c>
      <c r="AO150">
        <v>-1.2700000000000001E-3</v>
      </c>
      <c r="AP150">
        <v>98.7</v>
      </c>
      <c r="AQ150">
        <v>103.2</v>
      </c>
    </row>
    <row r="151" spans="1:43">
      <c r="A151">
        <v>150</v>
      </c>
      <c r="B151">
        <v>781367</v>
      </c>
      <c r="C151" t="s">
        <v>80</v>
      </c>
      <c r="D151">
        <v>0</v>
      </c>
      <c r="E151" t="s">
        <v>81</v>
      </c>
      <c r="F151" t="s">
        <v>695</v>
      </c>
      <c r="G151">
        <v>414868.337</v>
      </c>
      <c r="H151" t="s">
        <v>232</v>
      </c>
      <c r="I151" t="s">
        <v>696</v>
      </c>
      <c r="J151" t="s">
        <v>232</v>
      </c>
      <c r="K151" s="14">
        <v>41839.227060185185</v>
      </c>
      <c r="L151">
        <v>1799</v>
      </c>
      <c r="M151">
        <v>52.1</v>
      </c>
      <c r="N151">
        <v>115.13</v>
      </c>
      <c r="O151">
        <v>572.9</v>
      </c>
      <c r="P151">
        <v>369.2</v>
      </c>
      <c r="Q151">
        <v>517.9</v>
      </c>
      <c r="R151">
        <v>2.1</v>
      </c>
      <c r="S151">
        <v>148.80000000000001</v>
      </c>
      <c r="T151">
        <v>100.1</v>
      </c>
      <c r="U151">
        <v>5.3</v>
      </c>
      <c r="V151">
        <v>20.8</v>
      </c>
      <c r="W151">
        <v>4.26</v>
      </c>
      <c r="X151">
        <v>96</v>
      </c>
      <c r="Y151">
        <v>90</v>
      </c>
      <c r="Z151">
        <v>89.1</v>
      </c>
      <c r="AA151">
        <v>90</v>
      </c>
      <c r="AB151">
        <v>25.4</v>
      </c>
      <c r="AC151">
        <v>39.700000000000003</v>
      </c>
      <c r="AD151">
        <v>42.4</v>
      </c>
      <c r="AE151">
        <v>95.5</v>
      </c>
      <c r="AF151">
        <v>28.9</v>
      </c>
      <c r="AG151">
        <v>998.9</v>
      </c>
      <c r="AH151">
        <v>0.73372000000000004</v>
      </c>
      <c r="AI151">
        <v>90</v>
      </c>
      <c r="AJ151">
        <v>1.5029999999999999</v>
      </c>
      <c r="AK151">
        <v>8.0599999999999997E-4</v>
      </c>
      <c r="AL151">
        <v>84</v>
      </c>
      <c r="AM151">
        <v>0.73380000000000001</v>
      </c>
      <c r="AN151">
        <v>12.712</v>
      </c>
      <c r="AO151">
        <v>-1.2700000000000001E-3</v>
      </c>
      <c r="AP151">
        <v>98.6</v>
      </c>
      <c r="AQ151">
        <v>102.9</v>
      </c>
    </row>
    <row r="152" spans="1:43">
      <c r="A152">
        <v>151</v>
      </c>
      <c r="B152">
        <v>784979</v>
      </c>
      <c r="C152" t="s">
        <v>80</v>
      </c>
      <c r="D152">
        <v>0</v>
      </c>
      <c r="E152" t="s">
        <v>81</v>
      </c>
      <c r="F152" t="s">
        <v>697</v>
      </c>
      <c r="G152">
        <v>415228.337</v>
      </c>
      <c r="H152" t="s">
        <v>233</v>
      </c>
      <c r="I152" t="s">
        <v>698</v>
      </c>
      <c r="J152" t="s">
        <v>233</v>
      </c>
      <c r="K152" s="14">
        <v>41839.231226851851</v>
      </c>
      <c r="L152">
        <v>1800</v>
      </c>
      <c r="M152">
        <v>55.8</v>
      </c>
      <c r="N152">
        <v>115.06</v>
      </c>
      <c r="O152">
        <v>591.4</v>
      </c>
      <c r="P152">
        <v>369.6</v>
      </c>
      <c r="Q152">
        <v>518.70000000000005</v>
      </c>
      <c r="R152">
        <v>2.1</v>
      </c>
      <c r="S152">
        <v>149.1</v>
      </c>
      <c r="T152">
        <v>100</v>
      </c>
      <c r="U152">
        <v>5.2</v>
      </c>
      <c r="V152">
        <v>21.1</v>
      </c>
      <c r="W152">
        <v>4.37</v>
      </c>
      <c r="X152">
        <v>96</v>
      </c>
      <c r="Y152">
        <v>90</v>
      </c>
      <c r="Z152">
        <v>89.1</v>
      </c>
      <c r="AA152">
        <v>90.1</v>
      </c>
      <c r="AB152">
        <v>24.4</v>
      </c>
      <c r="AC152">
        <v>40.1</v>
      </c>
      <c r="AD152">
        <v>42.7</v>
      </c>
      <c r="AE152">
        <v>95.6</v>
      </c>
      <c r="AF152">
        <v>29.5</v>
      </c>
      <c r="AG152">
        <v>998.9</v>
      </c>
      <c r="AH152">
        <v>0.73377999999999999</v>
      </c>
      <c r="AI152">
        <v>90</v>
      </c>
      <c r="AJ152">
        <v>1.5029999999999999</v>
      </c>
      <c r="AK152">
        <v>8.0599999999999997E-4</v>
      </c>
      <c r="AL152">
        <v>84.1</v>
      </c>
      <c r="AM152">
        <v>0.73380000000000001</v>
      </c>
      <c r="AN152">
        <v>12.71</v>
      </c>
      <c r="AO152">
        <v>-1.2700000000000001E-3</v>
      </c>
      <c r="AP152">
        <v>98.8</v>
      </c>
      <c r="AQ152">
        <v>103.1</v>
      </c>
    </row>
    <row r="153" spans="1:43">
      <c r="A153">
        <v>152</v>
      </c>
      <c r="B153">
        <v>788591</v>
      </c>
      <c r="C153" t="s">
        <v>80</v>
      </c>
      <c r="D153">
        <v>0</v>
      </c>
      <c r="E153" t="s">
        <v>81</v>
      </c>
      <c r="F153" t="s">
        <v>699</v>
      </c>
      <c r="G153">
        <v>415588.337</v>
      </c>
      <c r="H153" t="s">
        <v>234</v>
      </c>
      <c r="I153" t="s">
        <v>700</v>
      </c>
      <c r="J153" t="s">
        <v>234</v>
      </c>
      <c r="K153" s="14">
        <v>41839.235393518517</v>
      </c>
      <c r="L153">
        <v>1800</v>
      </c>
      <c r="M153">
        <v>55.4</v>
      </c>
      <c r="N153">
        <v>111.96</v>
      </c>
      <c r="O153">
        <v>589.29999999999995</v>
      </c>
      <c r="P153">
        <v>369.4</v>
      </c>
      <c r="Q153">
        <v>518.1</v>
      </c>
      <c r="R153">
        <v>2.1</v>
      </c>
      <c r="S153">
        <v>148.6</v>
      </c>
      <c r="T153">
        <v>100.1</v>
      </c>
      <c r="U153">
        <v>5.2</v>
      </c>
      <c r="V153">
        <v>21</v>
      </c>
      <c r="W153">
        <v>4.0999999999999996</v>
      </c>
      <c r="X153">
        <v>96</v>
      </c>
      <c r="Y153">
        <v>90</v>
      </c>
      <c r="Z153">
        <v>89.1</v>
      </c>
      <c r="AA153">
        <v>89.9</v>
      </c>
      <c r="AB153">
        <v>25.2</v>
      </c>
      <c r="AC153">
        <v>40.200000000000003</v>
      </c>
      <c r="AD153">
        <v>43.1</v>
      </c>
      <c r="AE153">
        <v>95.4</v>
      </c>
      <c r="AF153">
        <v>29.1</v>
      </c>
      <c r="AG153">
        <v>998.9</v>
      </c>
      <c r="AH153">
        <v>0.73360000000000003</v>
      </c>
      <c r="AI153">
        <v>89.9</v>
      </c>
      <c r="AJ153">
        <v>1.498</v>
      </c>
      <c r="AK153">
        <v>8.0599999999999997E-4</v>
      </c>
      <c r="AL153">
        <v>84</v>
      </c>
      <c r="AM153">
        <v>0.73350000000000004</v>
      </c>
      <c r="AN153">
        <v>12.754</v>
      </c>
      <c r="AO153">
        <v>-1.2700000000000001E-3</v>
      </c>
      <c r="AP153">
        <v>98.7</v>
      </c>
      <c r="AQ153">
        <v>102.8</v>
      </c>
    </row>
    <row r="154" spans="1:43">
      <c r="A154">
        <v>153</v>
      </c>
      <c r="B154">
        <v>792203</v>
      </c>
      <c r="C154" t="s">
        <v>80</v>
      </c>
      <c r="D154">
        <v>0</v>
      </c>
      <c r="E154" t="s">
        <v>81</v>
      </c>
      <c r="F154" t="s">
        <v>701</v>
      </c>
      <c r="G154">
        <v>415948.337</v>
      </c>
      <c r="H154" t="s">
        <v>235</v>
      </c>
      <c r="I154" t="s">
        <v>702</v>
      </c>
      <c r="J154" t="s">
        <v>235</v>
      </c>
      <c r="K154" s="14">
        <v>41839.239560185182</v>
      </c>
      <c r="L154">
        <v>1800</v>
      </c>
      <c r="M154">
        <v>61.4</v>
      </c>
      <c r="N154">
        <v>114.15</v>
      </c>
      <c r="O154">
        <v>588.29999999999995</v>
      </c>
      <c r="P154">
        <v>369.7</v>
      </c>
      <c r="Q154">
        <v>518.6</v>
      </c>
      <c r="R154">
        <v>2.1</v>
      </c>
      <c r="S154">
        <v>148.9</v>
      </c>
      <c r="T154">
        <v>100</v>
      </c>
      <c r="U154">
        <v>5.2</v>
      </c>
      <c r="V154">
        <v>21</v>
      </c>
      <c r="W154">
        <v>4.37</v>
      </c>
      <c r="X154">
        <v>96.1</v>
      </c>
      <c r="Y154">
        <v>90</v>
      </c>
      <c r="Z154">
        <v>89.1</v>
      </c>
      <c r="AA154">
        <v>89.9</v>
      </c>
      <c r="AB154">
        <v>25.5</v>
      </c>
      <c r="AC154">
        <v>39.9</v>
      </c>
      <c r="AD154">
        <v>43.3</v>
      </c>
      <c r="AE154">
        <v>95.4</v>
      </c>
      <c r="AF154">
        <v>29.2</v>
      </c>
      <c r="AG154">
        <v>998.9</v>
      </c>
      <c r="AH154">
        <v>0.73341999999999996</v>
      </c>
      <c r="AI154">
        <v>90</v>
      </c>
      <c r="AJ154">
        <v>1.5009999999999999</v>
      </c>
      <c r="AK154">
        <v>8.0500000000000005E-4</v>
      </c>
      <c r="AL154">
        <v>83.9</v>
      </c>
      <c r="AM154">
        <v>0.73340000000000005</v>
      </c>
      <c r="AN154">
        <v>12.772</v>
      </c>
      <c r="AO154">
        <v>-1.2700000000000001E-3</v>
      </c>
      <c r="AP154">
        <v>98.6</v>
      </c>
      <c r="AQ154">
        <v>103</v>
      </c>
    </row>
    <row r="155" spans="1:43">
      <c r="A155">
        <v>154</v>
      </c>
      <c r="B155">
        <v>795815</v>
      </c>
      <c r="C155" t="s">
        <v>80</v>
      </c>
      <c r="D155">
        <v>0</v>
      </c>
      <c r="E155" t="s">
        <v>81</v>
      </c>
      <c r="F155" t="s">
        <v>703</v>
      </c>
      <c r="G155">
        <v>416308.337</v>
      </c>
      <c r="H155" t="s">
        <v>236</v>
      </c>
      <c r="I155" t="s">
        <v>704</v>
      </c>
      <c r="J155" t="s">
        <v>236</v>
      </c>
      <c r="K155" s="14">
        <v>41839.243726851855</v>
      </c>
      <c r="L155">
        <v>1800</v>
      </c>
      <c r="M155">
        <v>59.7</v>
      </c>
      <c r="N155">
        <v>112.48</v>
      </c>
      <c r="O155">
        <v>592.70000000000005</v>
      </c>
      <c r="P155">
        <v>369.6</v>
      </c>
      <c r="Q155">
        <v>518.4</v>
      </c>
      <c r="R155">
        <v>2.1</v>
      </c>
      <c r="S155">
        <v>148.9</v>
      </c>
      <c r="T155">
        <v>99.8</v>
      </c>
      <c r="U155">
        <v>5.3</v>
      </c>
      <c r="V155">
        <v>21.3</v>
      </c>
      <c r="W155">
        <v>4.25</v>
      </c>
      <c r="X155">
        <v>96.1</v>
      </c>
      <c r="Y155">
        <v>90</v>
      </c>
      <c r="Z155">
        <v>89.2</v>
      </c>
      <c r="AA155">
        <v>89.9</v>
      </c>
      <c r="AB155">
        <v>24.5</v>
      </c>
      <c r="AC155">
        <v>40.1</v>
      </c>
      <c r="AD155">
        <v>43.6</v>
      </c>
      <c r="AE155">
        <v>95.4</v>
      </c>
      <c r="AF155">
        <v>29.1</v>
      </c>
      <c r="AG155">
        <v>998.9</v>
      </c>
      <c r="AH155">
        <v>0.73365999999999998</v>
      </c>
      <c r="AI155">
        <v>89.9</v>
      </c>
      <c r="AJ155">
        <v>1.5049999999999999</v>
      </c>
      <c r="AK155">
        <v>8.0400000000000003E-4</v>
      </c>
      <c r="AL155">
        <v>83.8</v>
      </c>
      <c r="AM155">
        <v>0.73360000000000003</v>
      </c>
      <c r="AN155">
        <v>12.742000000000001</v>
      </c>
      <c r="AO155">
        <v>-1.2700000000000001E-3</v>
      </c>
      <c r="AP155">
        <v>98.7</v>
      </c>
      <c r="AQ155">
        <v>102.9</v>
      </c>
    </row>
    <row r="156" spans="1:43">
      <c r="A156">
        <v>155</v>
      </c>
      <c r="B156">
        <v>799427</v>
      </c>
      <c r="C156" t="s">
        <v>80</v>
      </c>
      <c r="D156">
        <v>0</v>
      </c>
      <c r="E156" t="s">
        <v>81</v>
      </c>
      <c r="F156" t="s">
        <v>705</v>
      </c>
      <c r="G156">
        <v>416668.337</v>
      </c>
      <c r="H156" t="s">
        <v>237</v>
      </c>
      <c r="I156" t="s">
        <v>706</v>
      </c>
      <c r="J156" t="s">
        <v>237</v>
      </c>
      <c r="K156" s="14">
        <v>41839.247893518521</v>
      </c>
      <c r="L156">
        <v>1799</v>
      </c>
      <c r="M156">
        <v>53.6</v>
      </c>
      <c r="N156">
        <v>114.9</v>
      </c>
      <c r="O156">
        <v>594.1</v>
      </c>
      <c r="P156">
        <v>369.4</v>
      </c>
      <c r="Q156">
        <v>518.1</v>
      </c>
      <c r="R156">
        <v>2.1</v>
      </c>
      <c r="S156">
        <v>148.80000000000001</v>
      </c>
      <c r="T156">
        <v>100.1</v>
      </c>
      <c r="U156">
        <v>5.2</v>
      </c>
      <c r="V156">
        <v>21</v>
      </c>
      <c r="W156">
        <v>4.2300000000000004</v>
      </c>
      <c r="X156">
        <v>96</v>
      </c>
      <c r="Y156">
        <v>90</v>
      </c>
      <c r="Z156">
        <v>89.1</v>
      </c>
      <c r="AA156">
        <v>89.9</v>
      </c>
      <c r="AB156">
        <v>26.7</v>
      </c>
      <c r="AC156">
        <v>39.6</v>
      </c>
      <c r="AD156">
        <v>43.7</v>
      </c>
      <c r="AE156">
        <v>95.4</v>
      </c>
      <c r="AF156">
        <v>28.7</v>
      </c>
      <c r="AG156">
        <v>998.9</v>
      </c>
      <c r="AH156">
        <v>0.73390999999999995</v>
      </c>
      <c r="AI156">
        <v>89.9</v>
      </c>
      <c r="AJ156">
        <v>1.502</v>
      </c>
      <c r="AK156">
        <v>8.0599999999999997E-4</v>
      </c>
      <c r="AL156">
        <v>84</v>
      </c>
      <c r="AM156">
        <v>0.73370000000000002</v>
      </c>
      <c r="AN156">
        <v>12.714</v>
      </c>
      <c r="AO156">
        <v>-1.2700000000000001E-3</v>
      </c>
      <c r="AP156">
        <v>98.7</v>
      </c>
      <c r="AQ156">
        <v>102.9</v>
      </c>
    </row>
    <row r="157" spans="1:43">
      <c r="A157">
        <v>156</v>
      </c>
      <c r="B157">
        <v>803039</v>
      </c>
      <c r="C157" t="s">
        <v>80</v>
      </c>
      <c r="D157">
        <v>0</v>
      </c>
      <c r="E157" t="s">
        <v>81</v>
      </c>
      <c r="F157" t="s">
        <v>707</v>
      </c>
      <c r="G157">
        <v>417028.337</v>
      </c>
      <c r="H157" t="s">
        <v>238</v>
      </c>
      <c r="I157" t="s">
        <v>708</v>
      </c>
      <c r="J157" t="s">
        <v>238</v>
      </c>
      <c r="K157" s="14">
        <v>41839.252060185187</v>
      </c>
      <c r="L157">
        <v>1800</v>
      </c>
      <c r="M157">
        <v>52.4</v>
      </c>
      <c r="N157">
        <v>114.31</v>
      </c>
      <c r="O157">
        <v>587.79999999999995</v>
      </c>
      <c r="P157">
        <v>369.3</v>
      </c>
      <c r="Q157">
        <v>518.4</v>
      </c>
      <c r="R157">
        <v>2.1</v>
      </c>
      <c r="S157">
        <v>149</v>
      </c>
      <c r="T157">
        <v>99.8</v>
      </c>
      <c r="U157">
        <v>5.3</v>
      </c>
      <c r="V157">
        <v>21.3</v>
      </c>
      <c r="W157">
        <v>4.25</v>
      </c>
      <c r="X157">
        <v>96.1</v>
      </c>
      <c r="Y157">
        <v>90.1</v>
      </c>
      <c r="Z157">
        <v>89.2</v>
      </c>
      <c r="AA157">
        <v>90.1</v>
      </c>
      <c r="AB157">
        <v>24.2</v>
      </c>
      <c r="AC157">
        <v>40</v>
      </c>
      <c r="AD157">
        <v>43.7</v>
      </c>
      <c r="AE157">
        <v>95.5</v>
      </c>
      <c r="AF157">
        <v>28.7</v>
      </c>
      <c r="AG157">
        <v>998.9</v>
      </c>
      <c r="AH157">
        <v>0.73316999999999999</v>
      </c>
      <c r="AI157">
        <v>90.1</v>
      </c>
      <c r="AJ157">
        <v>1.506</v>
      </c>
      <c r="AK157">
        <v>8.0599999999999997E-4</v>
      </c>
      <c r="AL157">
        <v>84</v>
      </c>
      <c r="AM157">
        <v>0.73329999999999995</v>
      </c>
      <c r="AN157">
        <v>12.784000000000001</v>
      </c>
      <c r="AO157">
        <v>-1.2700000000000001E-3</v>
      </c>
      <c r="AP157">
        <v>98.7</v>
      </c>
      <c r="AQ157">
        <v>102.9</v>
      </c>
    </row>
    <row r="158" spans="1:43">
      <c r="A158">
        <v>157</v>
      </c>
      <c r="B158">
        <v>806651</v>
      </c>
      <c r="C158" t="s">
        <v>80</v>
      </c>
      <c r="D158">
        <v>0</v>
      </c>
      <c r="E158" t="s">
        <v>81</v>
      </c>
      <c r="F158" t="s">
        <v>709</v>
      </c>
      <c r="G158">
        <v>417388.337</v>
      </c>
      <c r="H158" t="s">
        <v>239</v>
      </c>
      <c r="I158" t="s">
        <v>710</v>
      </c>
      <c r="J158" t="s">
        <v>239</v>
      </c>
      <c r="K158" s="14">
        <v>41839.256226851852</v>
      </c>
      <c r="L158">
        <v>1801</v>
      </c>
      <c r="M158">
        <v>57.2</v>
      </c>
      <c r="N158">
        <v>113.56</v>
      </c>
      <c r="O158">
        <v>592</v>
      </c>
      <c r="P158">
        <v>369</v>
      </c>
      <c r="Q158">
        <v>518</v>
      </c>
      <c r="R158">
        <v>2</v>
      </c>
      <c r="S158">
        <v>149</v>
      </c>
      <c r="T158">
        <v>99.9</v>
      </c>
      <c r="U158">
        <v>5.3</v>
      </c>
      <c r="V158">
        <v>21.4</v>
      </c>
      <c r="W158">
        <v>4.29</v>
      </c>
      <c r="X158">
        <v>96</v>
      </c>
      <c r="Y158">
        <v>90.1</v>
      </c>
      <c r="Z158">
        <v>89.2</v>
      </c>
      <c r="AA158">
        <v>90.1</v>
      </c>
      <c r="AB158">
        <v>24</v>
      </c>
      <c r="AC158">
        <v>40.200000000000003</v>
      </c>
      <c r="AD158">
        <v>43.5</v>
      </c>
      <c r="AE158">
        <v>95.6</v>
      </c>
      <c r="AF158">
        <v>29.2</v>
      </c>
      <c r="AG158">
        <v>998.9</v>
      </c>
      <c r="AH158">
        <v>0.73273999999999995</v>
      </c>
      <c r="AI158">
        <v>90.2</v>
      </c>
      <c r="AJ158">
        <v>1.4990000000000001</v>
      </c>
      <c r="AK158">
        <v>8.0699999999999999E-4</v>
      </c>
      <c r="AL158">
        <v>84.1</v>
      </c>
      <c r="AM158">
        <v>0.73299999999999998</v>
      </c>
      <c r="AN158">
        <v>12.834</v>
      </c>
      <c r="AO158">
        <v>-1.2700000000000001E-3</v>
      </c>
      <c r="AP158">
        <v>98.7</v>
      </c>
      <c r="AQ158">
        <v>102.9</v>
      </c>
    </row>
    <row r="159" spans="1:43">
      <c r="A159">
        <v>158</v>
      </c>
      <c r="B159">
        <v>810263</v>
      </c>
      <c r="C159" t="s">
        <v>80</v>
      </c>
      <c r="D159">
        <v>0</v>
      </c>
      <c r="E159" t="s">
        <v>81</v>
      </c>
      <c r="F159" t="s">
        <v>711</v>
      </c>
      <c r="G159">
        <v>417748.337</v>
      </c>
      <c r="H159" t="s">
        <v>240</v>
      </c>
      <c r="I159" t="s">
        <v>712</v>
      </c>
      <c r="J159" t="s">
        <v>240</v>
      </c>
      <c r="K159" s="14">
        <v>41839.260393518518</v>
      </c>
      <c r="L159">
        <v>1800</v>
      </c>
      <c r="M159">
        <v>57.6</v>
      </c>
      <c r="N159">
        <v>112.4</v>
      </c>
      <c r="O159">
        <v>585.4</v>
      </c>
      <c r="P159">
        <v>368.8</v>
      </c>
      <c r="Q159">
        <v>517.6</v>
      </c>
      <c r="R159">
        <v>2.1</v>
      </c>
      <c r="S159">
        <v>148.80000000000001</v>
      </c>
      <c r="T159">
        <v>99.9</v>
      </c>
      <c r="U159">
        <v>5.3</v>
      </c>
      <c r="V159">
        <v>21</v>
      </c>
      <c r="W159">
        <v>4.28</v>
      </c>
      <c r="X159">
        <v>96</v>
      </c>
      <c r="Y159">
        <v>90.1</v>
      </c>
      <c r="Z159">
        <v>89.2</v>
      </c>
      <c r="AA159">
        <v>90.2</v>
      </c>
      <c r="AB159">
        <v>25.3</v>
      </c>
      <c r="AC159">
        <v>39.799999999999997</v>
      </c>
      <c r="AD159">
        <v>42.6</v>
      </c>
      <c r="AE159">
        <v>95.6</v>
      </c>
      <c r="AF159">
        <v>31.1</v>
      </c>
      <c r="AG159">
        <v>998.9</v>
      </c>
      <c r="AH159">
        <v>0.73299000000000003</v>
      </c>
      <c r="AI159">
        <v>90.1</v>
      </c>
      <c r="AJ159">
        <v>1.5</v>
      </c>
      <c r="AK159">
        <v>8.0699999999999999E-4</v>
      </c>
      <c r="AL159">
        <v>84.1</v>
      </c>
      <c r="AM159">
        <v>0.73309999999999997</v>
      </c>
      <c r="AN159">
        <v>12.808</v>
      </c>
      <c r="AO159">
        <v>-1.2700000000000001E-3</v>
      </c>
      <c r="AP159">
        <v>98.8</v>
      </c>
      <c r="AQ159">
        <v>103.1</v>
      </c>
    </row>
    <row r="160" spans="1:43">
      <c r="A160">
        <v>159</v>
      </c>
      <c r="B160">
        <v>813875</v>
      </c>
      <c r="C160" t="s">
        <v>80</v>
      </c>
      <c r="D160">
        <v>0</v>
      </c>
      <c r="E160" t="s">
        <v>81</v>
      </c>
      <c r="F160" t="s">
        <v>713</v>
      </c>
      <c r="G160">
        <v>418108.337</v>
      </c>
      <c r="H160" t="s">
        <v>241</v>
      </c>
      <c r="I160" t="s">
        <v>714</v>
      </c>
      <c r="J160" t="s">
        <v>241</v>
      </c>
      <c r="K160" s="14">
        <v>41839.264560185184</v>
      </c>
      <c r="L160">
        <v>1800</v>
      </c>
      <c r="M160">
        <v>55.3</v>
      </c>
      <c r="N160">
        <v>113.43</v>
      </c>
      <c r="O160">
        <v>589.79999999999995</v>
      </c>
      <c r="P160">
        <v>369.5</v>
      </c>
      <c r="Q160">
        <v>518.1</v>
      </c>
      <c r="R160">
        <v>2.1</v>
      </c>
      <c r="S160">
        <v>148.6</v>
      </c>
      <c r="T160">
        <v>99.9</v>
      </c>
      <c r="U160">
        <v>5.3</v>
      </c>
      <c r="V160">
        <v>20.8</v>
      </c>
      <c r="W160">
        <v>4.3</v>
      </c>
      <c r="X160">
        <v>96</v>
      </c>
      <c r="Y160">
        <v>90</v>
      </c>
      <c r="Z160">
        <v>89.1</v>
      </c>
      <c r="AA160">
        <v>90</v>
      </c>
      <c r="AB160">
        <v>25.7</v>
      </c>
      <c r="AC160">
        <v>40</v>
      </c>
      <c r="AD160">
        <v>41.6</v>
      </c>
      <c r="AE160">
        <v>95.5</v>
      </c>
      <c r="AF160">
        <v>29.3</v>
      </c>
      <c r="AG160">
        <v>998.9</v>
      </c>
      <c r="AH160">
        <v>0.73273999999999995</v>
      </c>
      <c r="AI160">
        <v>89.9</v>
      </c>
      <c r="AJ160">
        <v>1.502</v>
      </c>
      <c r="AK160">
        <v>8.0699999999999999E-4</v>
      </c>
      <c r="AL160">
        <v>84.1</v>
      </c>
      <c r="AM160">
        <v>0.73270000000000002</v>
      </c>
      <c r="AN160">
        <v>12.879</v>
      </c>
      <c r="AO160">
        <v>-1.2700000000000001E-3</v>
      </c>
      <c r="AP160">
        <v>98.7</v>
      </c>
      <c r="AQ160">
        <v>103</v>
      </c>
    </row>
    <row r="161" spans="1:43">
      <c r="A161">
        <v>160</v>
      </c>
      <c r="B161">
        <v>817487</v>
      </c>
      <c r="C161" t="s">
        <v>80</v>
      </c>
      <c r="D161">
        <v>0</v>
      </c>
      <c r="E161" t="s">
        <v>81</v>
      </c>
      <c r="F161" t="s">
        <v>715</v>
      </c>
      <c r="G161">
        <v>418468.337</v>
      </c>
      <c r="H161" t="s">
        <v>242</v>
      </c>
      <c r="I161" t="s">
        <v>716</v>
      </c>
      <c r="J161" t="s">
        <v>242</v>
      </c>
      <c r="K161" s="14">
        <v>41839.268726851849</v>
      </c>
      <c r="L161">
        <v>1800</v>
      </c>
      <c r="M161">
        <v>54</v>
      </c>
      <c r="N161">
        <v>113.36</v>
      </c>
      <c r="O161">
        <v>589.6</v>
      </c>
      <c r="P161">
        <v>369.5</v>
      </c>
      <c r="Q161">
        <v>518.29999999999995</v>
      </c>
      <c r="R161">
        <v>2.1</v>
      </c>
      <c r="S161">
        <v>148.80000000000001</v>
      </c>
      <c r="T161">
        <v>99.8</v>
      </c>
      <c r="U161">
        <v>5.3</v>
      </c>
      <c r="V161">
        <v>21.1</v>
      </c>
      <c r="W161">
        <v>4.2699999999999996</v>
      </c>
      <c r="X161">
        <v>96</v>
      </c>
      <c r="Y161">
        <v>90</v>
      </c>
      <c r="Z161">
        <v>89.1</v>
      </c>
      <c r="AA161">
        <v>89.9</v>
      </c>
      <c r="AB161">
        <v>24.3</v>
      </c>
      <c r="AC161">
        <v>39.9</v>
      </c>
      <c r="AD161">
        <v>40.9</v>
      </c>
      <c r="AE161">
        <v>95.5</v>
      </c>
      <c r="AF161">
        <v>29</v>
      </c>
      <c r="AG161">
        <v>998.9</v>
      </c>
      <c r="AH161">
        <v>0.73280999999999996</v>
      </c>
      <c r="AI161">
        <v>89.8</v>
      </c>
      <c r="AJ161">
        <v>1.5</v>
      </c>
      <c r="AK161">
        <v>8.0599999999999997E-4</v>
      </c>
      <c r="AL161">
        <v>84</v>
      </c>
      <c r="AM161">
        <v>0.73260000000000003</v>
      </c>
      <c r="AN161">
        <v>12.888</v>
      </c>
      <c r="AO161">
        <v>-1.2700000000000001E-3</v>
      </c>
      <c r="AP161">
        <v>98.7</v>
      </c>
      <c r="AQ161">
        <v>103</v>
      </c>
    </row>
    <row r="162" spans="1:43">
      <c r="A162">
        <v>161</v>
      </c>
      <c r="B162">
        <v>821099</v>
      </c>
      <c r="C162" t="s">
        <v>80</v>
      </c>
      <c r="D162">
        <v>0</v>
      </c>
      <c r="E162" t="s">
        <v>81</v>
      </c>
      <c r="F162" t="s">
        <v>717</v>
      </c>
      <c r="G162">
        <v>418828.337</v>
      </c>
      <c r="H162" t="s">
        <v>243</v>
      </c>
      <c r="I162" t="s">
        <v>718</v>
      </c>
      <c r="J162" t="s">
        <v>243</v>
      </c>
      <c r="K162" s="14">
        <v>41839.272893518515</v>
      </c>
      <c r="L162">
        <v>1800</v>
      </c>
      <c r="M162">
        <v>54</v>
      </c>
      <c r="N162">
        <v>113.69</v>
      </c>
      <c r="O162">
        <v>587.70000000000005</v>
      </c>
      <c r="P162">
        <v>369.4</v>
      </c>
      <c r="Q162">
        <v>518.20000000000005</v>
      </c>
      <c r="R162">
        <v>2.1</v>
      </c>
      <c r="S162">
        <v>148.80000000000001</v>
      </c>
      <c r="T162">
        <v>99.9</v>
      </c>
      <c r="U162">
        <v>5.3</v>
      </c>
      <c r="V162">
        <v>20.9</v>
      </c>
      <c r="W162">
        <v>4.28</v>
      </c>
      <c r="X162">
        <v>96</v>
      </c>
      <c r="Y162">
        <v>90.1</v>
      </c>
      <c r="Z162">
        <v>89.2</v>
      </c>
      <c r="AA162">
        <v>90</v>
      </c>
      <c r="AB162">
        <v>24.9</v>
      </c>
      <c r="AC162">
        <v>40</v>
      </c>
      <c r="AD162">
        <v>40.1</v>
      </c>
      <c r="AE162">
        <v>95.5</v>
      </c>
      <c r="AF162">
        <v>29.5</v>
      </c>
      <c r="AG162">
        <v>998.9</v>
      </c>
      <c r="AH162">
        <v>0.73292999999999997</v>
      </c>
      <c r="AI162">
        <v>90</v>
      </c>
      <c r="AJ162">
        <v>1.5009999999999999</v>
      </c>
      <c r="AK162">
        <v>8.0599999999999997E-4</v>
      </c>
      <c r="AL162">
        <v>84</v>
      </c>
      <c r="AM162">
        <v>0.7329</v>
      </c>
      <c r="AN162">
        <v>12.848000000000001</v>
      </c>
      <c r="AO162">
        <v>-1.2700000000000001E-3</v>
      </c>
      <c r="AP162">
        <v>98.7</v>
      </c>
      <c r="AQ162">
        <v>102.9</v>
      </c>
    </row>
    <row r="163" spans="1:43">
      <c r="A163">
        <v>162</v>
      </c>
      <c r="B163">
        <v>824711</v>
      </c>
      <c r="C163" t="s">
        <v>80</v>
      </c>
      <c r="D163">
        <v>0</v>
      </c>
      <c r="E163" t="s">
        <v>81</v>
      </c>
      <c r="F163" t="s">
        <v>719</v>
      </c>
      <c r="G163">
        <v>419188.337</v>
      </c>
      <c r="H163" t="s">
        <v>244</v>
      </c>
      <c r="I163" t="s">
        <v>720</v>
      </c>
      <c r="J163" t="s">
        <v>244</v>
      </c>
      <c r="K163" s="14">
        <v>41839.277060185188</v>
      </c>
      <c r="L163">
        <v>1800</v>
      </c>
      <c r="M163">
        <v>55.6</v>
      </c>
      <c r="N163">
        <v>113.49</v>
      </c>
      <c r="O163">
        <v>586.9</v>
      </c>
      <c r="P163">
        <v>369.3</v>
      </c>
      <c r="Q163">
        <v>518.1</v>
      </c>
      <c r="R163">
        <v>2.1</v>
      </c>
      <c r="S163">
        <v>148.69999999999999</v>
      </c>
      <c r="T163">
        <v>99.9</v>
      </c>
      <c r="U163">
        <v>5.3</v>
      </c>
      <c r="V163">
        <v>20.9</v>
      </c>
      <c r="W163">
        <v>4.29</v>
      </c>
      <c r="X163">
        <v>96</v>
      </c>
      <c r="Y163">
        <v>90</v>
      </c>
      <c r="Z163">
        <v>89.1</v>
      </c>
      <c r="AA163">
        <v>90</v>
      </c>
      <c r="AB163">
        <v>25.4</v>
      </c>
      <c r="AC163">
        <v>40</v>
      </c>
      <c r="AD163">
        <v>39.299999999999997</v>
      </c>
      <c r="AE163">
        <v>95.5</v>
      </c>
      <c r="AF163">
        <v>29</v>
      </c>
      <c r="AG163">
        <v>998.9</v>
      </c>
      <c r="AH163">
        <v>0.73292999999999997</v>
      </c>
      <c r="AI163">
        <v>90</v>
      </c>
      <c r="AJ163">
        <v>1.506</v>
      </c>
      <c r="AK163">
        <v>8.0599999999999997E-4</v>
      </c>
      <c r="AL163">
        <v>84</v>
      </c>
      <c r="AM163">
        <v>0.7329</v>
      </c>
      <c r="AN163">
        <v>12.837999999999999</v>
      </c>
      <c r="AO163">
        <v>-1.2700000000000001E-3</v>
      </c>
      <c r="AP163">
        <v>98.7</v>
      </c>
      <c r="AQ163">
        <v>103</v>
      </c>
    </row>
    <row r="164" spans="1:43">
      <c r="A164">
        <v>163</v>
      </c>
      <c r="B164">
        <v>828323</v>
      </c>
      <c r="C164" t="s">
        <v>80</v>
      </c>
      <c r="D164">
        <v>0</v>
      </c>
      <c r="E164" t="s">
        <v>81</v>
      </c>
      <c r="F164" t="s">
        <v>721</v>
      </c>
      <c r="G164">
        <v>419548.337</v>
      </c>
      <c r="H164" t="s">
        <v>245</v>
      </c>
      <c r="I164" t="s">
        <v>722</v>
      </c>
      <c r="J164" t="s">
        <v>245</v>
      </c>
      <c r="K164" s="14">
        <v>41839.281226851854</v>
      </c>
      <c r="L164">
        <v>1800</v>
      </c>
      <c r="M164">
        <v>56.9</v>
      </c>
      <c r="N164">
        <v>113.52</v>
      </c>
      <c r="O164">
        <v>589.6</v>
      </c>
      <c r="P164">
        <v>369.6</v>
      </c>
      <c r="Q164">
        <v>518.70000000000005</v>
      </c>
      <c r="R164">
        <v>2.1</v>
      </c>
      <c r="S164">
        <v>149.1</v>
      </c>
      <c r="T164">
        <v>99.9</v>
      </c>
      <c r="U164">
        <v>5.3</v>
      </c>
      <c r="V164">
        <v>20.9</v>
      </c>
      <c r="W164">
        <v>4.3600000000000003</v>
      </c>
      <c r="X164">
        <v>95.9</v>
      </c>
      <c r="Y164">
        <v>90</v>
      </c>
      <c r="Z164">
        <v>89.1</v>
      </c>
      <c r="AA164">
        <v>90</v>
      </c>
      <c r="AB164">
        <v>25.5</v>
      </c>
      <c r="AC164">
        <v>39.9</v>
      </c>
      <c r="AD164">
        <v>38.6</v>
      </c>
      <c r="AE164">
        <v>95.5</v>
      </c>
      <c r="AF164">
        <v>29.3</v>
      </c>
      <c r="AG164">
        <v>998.9</v>
      </c>
      <c r="AH164">
        <v>0.73311000000000004</v>
      </c>
      <c r="AI164">
        <v>90</v>
      </c>
      <c r="AJ164">
        <v>1.504</v>
      </c>
      <c r="AK164">
        <v>8.0699999999999999E-4</v>
      </c>
      <c r="AL164">
        <v>84.1</v>
      </c>
      <c r="AM164">
        <v>0.73319999999999996</v>
      </c>
      <c r="AN164">
        <v>12.803000000000001</v>
      </c>
      <c r="AO164">
        <v>-1.2700000000000001E-3</v>
      </c>
      <c r="AP164">
        <v>98.7</v>
      </c>
      <c r="AQ164">
        <v>103.1</v>
      </c>
    </row>
    <row r="165" spans="1:43">
      <c r="A165">
        <v>164</v>
      </c>
      <c r="B165">
        <v>831935</v>
      </c>
      <c r="C165" t="s">
        <v>80</v>
      </c>
      <c r="D165">
        <v>0</v>
      </c>
      <c r="E165" t="s">
        <v>81</v>
      </c>
      <c r="F165" t="s">
        <v>723</v>
      </c>
      <c r="G165">
        <v>419908.337</v>
      </c>
      <c r="H165" t="s">
        <v>246</v>
      </c>
      <c r="I165" t="s">
        <v>724</v>
      </c>
      <c r="J165" t="s">
        <v>246</v>
      </c>
      <c r="K165" s="14">
        <v>41839.285393518519</v>
      </c>
      <c r="L165">
        <v>1800</v>
      </c>
      <c r="M165">
        <v>56.4</v>
      </c>
      <c r="N165">
        <v>112.82</v>
      </c>
      <c r="O165">
        <v>590.1</v>
      </c>
      <c r="P165">
        <v>369.8</v>
      </c>
      <c r="Q165">
        <v>518.79999999999995</v>
      </c>
      <c r="R165">
        <v>2.1</v>
      </c>
      <c r="S165">
        <v>149.1</v>
      </c>
      <c r="T165">
        <v>100</v>
      </c>
      <c r="U165">
        <v>5.3</v>
      </c>
      <c r="V165">
        <v>21.1</v>
      </c>
      <c r="W165">
        <v>4.32</v>
      </c>
      <c r="X165">
        <v>96</v>
      </c>
      <c r="Y165">
        <v>89.9</v>
      </c>
      <c r="Z165">
        <v>89</v>
      </c>
      <c r="AA165">
        <v>89.9</v>
      </c>
      <c r="AB165">
        <v>24</v>
      </c>
      <c r="AC165">
        <v>40</v>
      </c>
      <c r="AD165">
        <v>38.200000000000003</v>
      </c>
      <c r="AE165">
        <v>95.5</v>
      </c>
      <c r="AF165">
        <v>28.3</v>
      </c>
      <c r="AG165">
        <v>998.9</v>
      </c>
      <c r="AH165">
        <v>0.73299000000000003</v>
      </c>
      <c r="AI165">
        <v>89.9</v>
      </c>
      <c r="AJ165">
        <v>1.5049999999999999</v>
      </c>
      <c r="AK165">
        <v>8.0699999999999999E-4</v>
      </c>
      <c r="AL165">
        <v>84.1</v>
      </c>
      <c r="AM165">
        <v>0.7329</v>
      </c>
      <c r="AN165">
        <v>12.848000000000001</v>
      </c>
      <c r="AO165">
        <v>-1.2700000000000001E-3</v>
      </c>
      <c r="AP165">
        <v>98.8</v>
      </c>
      <c r="AQ165">
        <v>103.1</v>
      </c>
    </row>
    <row r="166" spans="1:43">
      <c r="A166">
        <v>165</v>
      </c>
      <c r="B166">
        <v>835547</v>
      </c>
      <c r="C166" t="s">
        <v>80</v>
      </c>
      <c r="D166">
        <v>0</v>
      </c>
      <c r="E166" t="s">
        <v>81</v>
      </c>
      <c r="F166" t="s">
        <v>725</v>
      </c>
      <c r="G166">
        <v>420268.337</v>
      </c>
      <c r="H166" t="s">
        <v>247</v>
      </c>
      <c r="I166" t="s">
        <v>726</v>
      </c>
      <c r="J166" t="s">
        <v>247</v>
      </c>
      <c r="K166" s="14">
        <v>41839.289560185185</v>
      </c>
      <c r="L166">
        <v>1800</v>
      </c>
      <c r="M166">
        <v>51.7</v>
      </c>
      <c r="N166">
        <v>112.94</v>
      </c>
      <c r="O166">
        <v>589.1</v>
      </c>
      <c r="P166">
        <v>369.4</v>
      </c>
      <c r="Q166">
        <v>518.29999999999995</v>
      </c>
      <c r="R166">
        <v>2</v>
      </c>
      <c r="S166">
        <v>148.9</v>
      </c>
      <c r="T166">
        <v>100</v>
      </c>
      <c r="U166">
        <v>5.4</v>
      </c>
      <c r="V166">
        <v>21</v>
      </c>
      <c r="W166">
        <v>4.24</v>
      </c>
      <c r="X166">
        <v>95.9</v>
      </c>
      <c r="Y166">
        <v>90.1</v>
      </c>
      <c r="Z166">
        <v>89.2</v>
      </c>
      <c r="AA166">
        <v>90</v>
      </c>
      <c r="AB166">
        <v>24.6</v>
      </c>
      <c r="AC166">
        <v>40.1</v>
      </c>
      <c r="AD166">
        <v>37.9</v>
      </c>
      <c r="AE166">
        <v>95.5</v>
      </c>
      <c r="AF166">
        <v>28.1</v>
      </c>
      <c r="AG166">
        <v>998.9</v>
      </c>
      <c r="AH166">
        <v>0.73255999999999999</v>
      </c>
      <c r="AI166">
        <v>89.9</v>
      </c>
      <c r="AJ166">
        <v>1.502</v>
      </c>
      <c r="AK166">
        <v>8.0500000000000005E-4</v>
      </c>
      <c r="AL166">
        <v>83.9</v>
      </c>
      <c r="AM166">
        <v>0.73250000000000004</v>
      </c>
      <c r="AN166">
        <v>12.907</v>
      </c>
      <c r="AO166">
        <v>-1.2700000000000001E-3</v>
      </c>
      <c r="AP166">
        <v>98.7</v>
      </c>
      <c r="AQ166">
        <v>102.9</v>
      </c>
    </row>
    <row r="167" spans="1:43">
      <c r="A167">
        <v>166</v>
      </c>
      <c r="B167">
        <v>839159</v>
      </c>
      <c r="C167" t="s">
        <v>80</v>
      </c>
      <c r="D167">
        <v>0</v>
      </c>
      <c r="E167" t="s">
        <v>81</v>
      </c>
      <c r="F167" t="s">
        <v>727</v>
      </c>
      <c r="G167">
        <v>420628.337</v>
      </c>
      <c r="H167" t="s">
        <v>248</v>
      </c>
      <c r="I167" t="s">
        <v>728</v>
      </c>
      <c r="J167" t="s">
        <v>248</v>
      </c>
      <c r="K167" s="14">
        <v>41839.293726851851</v>
      </c>
      <c r="L167">
        <v>1800</v>
      </c>
      <c r="M167">
        <v>51.4</v>
      </c>
      <c r="N167">
        <v>112.93</v>
      </c>
      <c r="O167">
        <v>589</v>
      </c>
      <c r="P167">
        <v>369.4</v>
      </c>
      <c r="Q167">
        <v>518.20000000000005</v>
      </c>
      <c r="R167">
        <v>2</v>
      </c>
      <c r="S167">
        <v>148.80000000000001</v>
      </c>
      <c r="T167">
        <v>99.9</v>
      </c>
      <c r="U167">
        <v>5.3</v>
      </c>
      <c r="V167">
        <v>20.9</v>
      </c>
      <c r="W167">
        <v>4.22</v>
      </c>
      <c r="X167">
        <v>95.9</v>
      </c>
      <c r="Y167">
        <v>89.9</v>
      </c>
      <c r="Z167">
        <v>89.1</v>
      </c>
      <c r="AA167">
        <v>90</v>
      </c>
      <c r="AB167">
        <v>24.8</v>
      </c>
      <c r="AC167">
        <v>39.9</v>
      </c>
      <c r="AD167">
        <v>37.6</v>
      </c>
      <c r="AE167">
        <v>95.5</v>
      </c>
      <c r="AF167">
        <v>28.2</v>
      </c>
      <c r="AG167">
        <v>998.9</v>
      </c>
      <c r="AH167">
        <v>0.73323000000000005</v>
      </c>
      <c r="AI167">
        <v>90</v>
      </c>
      <c r="AJ167">
        <v>1.5029999999999999</v>
      </c>
      <c r="AK167">
        <v>8.0599999999999997E-4</v>
      </c>
      <c r="AL167">
        <v>84</v>
      </c>
      <c r="AM167">
        <v>0.73329999999999995</v>
      </c>
      <c r="AN167">
        <v>12.788</v>
      </c>
      <c r="AO167">
        <v>-1.2700000000000001E-3</v>
      </c>
      <c r="AP167">
        <v>98.7</v>
      </c>
      <c r="AQ167">
        <v>102.9</v>
      </c>
    </row>
    <row r="168" spans="1:43">
      <c r="A168">
        <v>167</v>
      </c>
      <c r="B168">
        <v>842771</v>
      </c>
      <c r="C168" t="s">
        <v>80</v>
      </c>
      <c r="D168">
        <v>0</v>
      </c>
      <c r="E168" t="s">
        <v>81</v>
      </c>
      <c r="F168" t="s">
        <v>729</v>
      </c>
      <c r="G168">
        <v>420988.337</v>
      </c>
      <c r="H168" t="s">
        <v>249</v>
      </c>
      <c r="I168" t="s">
        <v>730</v>
      </c>
      <c r="J168" t="s">
        <v>249</v>
      </c>
      <c r="K168" s="14">
        <v>41839.297893518517</v>
      </c>
      <c r="L168">
        <v>1800</v>
      </c>
      <c r="M168">
        <v>51.9</v>
      </c>
      <c r="N168">
        <v>112.7</v>
      </c>
      <c r="O168">
        <v>584.70000000000005</v>
      </c>
      <c r="P168">
        <v>369.1</v>
      </c>
      <c r="Q168">
        <v>517.79999999999995</v>
      </c>
      <c r="R168">
        <v>2</v>
      </c>
      <c r="S168">
        <v>148.80000000000001</v>
      </c>
      <c r="T168">
        <v>100.1</v>
      </c>
      <c r="U168">
        <v>5.3</v>
      </c>
      <c r="V168">
        <v>20.6</v>
      </c>
      <c r="W168">
        <v>4.26</v>
      </c>
      <c r="X168">
        <v>95.9</v>
      </c>
      <c r="Y168">
        <v>90</v>
      </c>
      <c r="Z168">
        <v>89.1</v>
      </c>
      <c r="AA168">
        <v>90.1</v>
      </c>
      <c r="AB168">
        <v>25.8</v>
      </c>
      <c r="AC168">
        <v>40</v>
      </c>
      <c r="AD168">
        <v>37.200000000000003</v>
      </c>
      <c r="AE168">
        <v>95.6</v>
      </c>
      <c r="AF168">
        <v>28.1</v>
      </c>
      <c r="AG168">
        <v>998.9</v>
      </c>
      <c r="AH168">
        <v>0.73341999999999996</v>
      </c>
      <c r="AI168">
        <v>90.2</v>
      </c>
      <c r="AJ168">
        <v>1.506</v>
      </c>
      <c r="AK168">
        <v>8.0500000000000005E-4</v>
      </c>
      <c r="AL168">
        <v>84</v>
      </c>
      <c r="AM168">
        <v>0.73370000000000002</v>
      </c>
      <c r="AN168">
        <v>12.723000000000001</v>
      </c>
      <c r="AO168">
        <v>-1.2700000000000001E-3</v>
      </c>
      <c r="AP168">
        <v>98.7</v>
      </c>
      <c r="AQ168">
        <v>103</v>
      </c>
    </row>
    <row r="169" spans="1:43">
      <c r="A169">
        <v>168</v>
      </c>
      <c r="B169">
        <v>846383</v>
      </c>
      <c r="C169" t="s">
        <v>80</v>
      </c>
      <c r="D169">
        <v>0</v>
      </c>
      <c r="E169" t="s">
        <v>81</v>
      </c>
      <c r="F169" t="s">
        <v>731</v>
      </c>
      <c r="G169">
        <v>421348.337</v>
      </c>
      <c r="H169" t="s">
        <v>250</v>
      </c>
      <c r="I169" t="s">
        <v>732</v>
      </c>
      <c r="J169" t="s">
        <v>250</v>
      </c>
      <c r="K169" s="14">
        <v>41839.302060185182</v>
      </c>
      <c r="L169">
        <v>1800</v>
      </c>
      <c r="M169">
        <v>50.4</v>
      </c>
      <c r="N169">
        <v>113.29</v>
      </c>
      <c r="O169">
        <v>591.20000000000005</v>
      </c>
      <c r="P169">
        <v>369.3</v>
      </c>
      <c r="Q169">
        <v>518.1</v>
      </c>
      <c r="R169">
        <v>2</v>
      </c>
      <c r="S169">
        <v>148.80000000000001</v>
      </c>
      <c r="T169">
        <v>100.2</v>
      </c>
      <c r="U169">
        <v>5.3</v>
      </c>
      <c r="V169">
        <v>20.8</v>
      </c>
      <c r="W169">
        <v>4.2699999999999996</v>
      </c>
      <c r="X169">
        <v>95.9</v>
      </c>
      <c r="Y169">
        <v>89.9</v>
      </c>
      <c r="Z169">
        <v>89</v>
      </c>
      <c r="AA169">
        <v>90</v>
      </c>
      <c r="AB169">
        <v>25.2</v>
      </c>
      <c r="AC169">
        <v>40.1</v>
      </c>
      <c r="AD169">
        <v>37.200000000000003</v>
      </c>
      <c r="AE169">
        <v>95.5</v>
      </c>
      <c r="AF169">
        <v>28.3</v>
      </c>
      <c r="AG169">
        <v>998.9</v>
      </c>
      <c r="AH169">
        <v>0.73292999999999997</v>
      </c>
      <c r="AI169">
        <v>90</v>
      </c>
      <c r="AJ169">
        <v>1.5029999999999999</v>
      </c>
      <c r="AK169">
        <v>8.0699999999999999E-4</v>
      </c>
      <c r="AL169">
        <v>84.1</v>
      </c>
      <c r="AM169">
        <v>0.7329</v>
      </c>
      <c r="AN169">
        <v>12.842000000000001</v>
      </c>
      <c r="AO169">
        <v>-1.2700000000000001E-3</v>
      </c>
      <c r="AP169">
        <v>98.7</v>
      </c>
      <c r="AQ169">
        <v>103</v>
      </c>
    </row>
    <row r="170" spans="1:43">
      <c r="A170">
        <v>169</v>
      </c>
      <c r="B170">
        <v>849995</v>
      </c>
      <c r="C170" t="s">
        <v>80</v>
      </c>
      <c r="D170">
        <v>0</v>
      </c>
      <c r="E170" t="s">
        <v>81</v>
      </c>
      <c r="F170" t="s">
        <v>733</v>
      </c>
      <c r="G170">
        <v>421708.337</v>
      </c>
      <c r="H170" t="s">
        <v>251</v>
      </c>
      <c r="I170" t="s">
        <v>734</v>
      </c>
      <c r="J170" t="s">
        <v>251</v>
      </c>
      <c r="K170" s="14">
        <v>41839.306226851855</v>
      </c>
      <c r="L170">
        <v>1800</v>
      </c>
      <c r="M170">
        <v>50.6</v>
      </c>
      <c r="N170">
        <v>113.57</v>
      </c>
      <c r="O170">
        <v>589.6</v>
      </c>
      <c r="P170">
        <v>368.9</v>
      </c>
      <c r="Q170">
        <v>517.6</v>
      </c>
      <c r="R170">
        <v>2</v>
      </c>
      <c r="S170">
        <v>148.80000000000001</v>
      </c>
      <c r="T170">
        <v>99.8</v>
      </c>
      <c r="U170">
        <v>5.3</v>
      </c>
      <c r="V170">
        <v>20.9</v>
      </c>
      <c r="W170">
        <v>4.28</v>
      </c>
      <c r="X170">
        <v>96</v>
      </c>
      <c r="Y170">
        <v>89.9</v>
      </c>
      <c r="Z170">
        <v>89.1</v>
      </c>
      <c r="AA170">
        <v>90</v>
      </c>
      <c r="AB170">
        <v>25</v>
      </c>
      <c r="AC170">
        <v>40</v>
      </c>
      <c r="AD170">
        <v>38</v>
      </c>
      <c r="AE170">
        <v>95.5</v>
      </c>
      <c r="AF170">
        <v>27.6</v>
      </c>
      <c r="AG170">
        <v>998.9</v>
      </c>
      <c r="AH170">
        <v>0.73212999999999995</v>
      </c>
      <c r="AI170">
        <v>89.9</v>
      </c>
      <c r="AJ170">
        <v>1.502</v>
      </c>
      <c r="AK170">
        <v>8.0599999999999997E-4</v>
      </c>
      <c r="AL170">
        <v>83.9</v>
      </c>
      <c r="AM170">
        <v>0.73209999999999997</v>
      </c>
      <c r="AN170">
        <v>12.973000000000001</v>
      </c>
      <c r="AO170">
        <v>-1.2700000000000001E-3</v>
      </c>
      <c r="AP170">
        <v>98.7</v>
      </c>
      <c r="AQ170">
        <v>103</v>
      </c>
    </row>
    <row r="171" spans="1:43">
      <c r="A171">
        <v>170</v>
      </c>
      <c r="B171">
        <v>853607</v>
      </c>
      <c r="C171" t="s">
        <v>80</v>
      </c>
      <c r="D171">
        <v>0</v>
      </c>
      <c r="E171" t="s">
        <v>81</v>
      </c>
      <c r="F171" t="s">
        <v>735</v>
      </c>
      <c r="G171">
        <v>422068.337</v>
      </c>
      <c r="H171" t="s">
        <v>252</v>
      </c>
      <c r="I171" t="s">
        <v>736</v>
      </c>
      <c r="J171" t="s">
        <v>252</v>
      </c>
      <c r="K171" s="14">
        <v>41839.310393518521</v>
      </c>
      <c r="L171">
        <v>1800</v>
      </c>
      <c r="M171">
        <v>53.3</v>
      </c>
      <c r="N171">
        <v>112.84</v>
      </c>
      <c r="O171">
        <v>590.6</v>
      </c>
      <c r="P171">
        <v>369.4</v>
      </c>
      <c r="Q171">
        <v>518</v>
      </c>
      <c r="R171">
        <v>2</v>
      </c>
      <c r="S171">
        <v>148.6</v>
      </c>
      <c r="T171">
        <v>99.9</v>
      </c>
      <c r="U171">
        <v>5.3</v>
      </c>
      <c r="V171">
        <v>20.7</v>
      </c>
      <c r="W171">
        <v>4.33</v>
      </c>
      <c r="X171">
        <v>95.9</v>
      </c>
      <c r="Y171">
        <v>90</v>
      </c>
      <c r="Z171">
        <v>89.1</v>
      </c>
      <c r="AA171">
        <v>90</v>
      </c>
      <c r="AB171">
        <v>25.2</v>
      </c>
      <c r="AC171">
        <v>40</v>
      </c>
      <c r="AD171">
        <v>39.5</v>
      </c>
      <c r="AE171">
        <v>95.5</v>
      </c>
      <c r="AF171">
        <v>29.4</v>
      </c>
      <c r="AG171">
        <v>998.9</v>
      </c>
      <c r="AH171">
        <v>0.73207</v>
      </c>
      <c r="AI171">
        <v>90</v>
      </c>
      <c r="AJ171">
        <v>1.502</v>
      </c>
      <c r="AK171">
        <v>8.0599999999999997E-4</v>
      </c>
      <c r="AL171">
        <v>84</v>
      </c>
      <c r="AM171">
        <v>0.73199999999999998</v>
      </c>
      <c r="AN171">
        <v>12.978</v>
      </c>
      <c r="AO171">
        <v>-1.2700000000000001E-3</v>
      </c>
      <c r="AP171">
        <v>98.7</v>
      </c>
      <c r="AQ171">
        <v>103</v>
      </c>
    </row>
    <row r="172" spans="1:43">
      <c r="A172">
        <v>171</v>
      </c>
      <c r="B172">
        <v>857219</v>
      </c>
      <c r="C172" t="s">
        <v>80</v>
      </c>
      <c r="D172">
        <v>0</v>
      </c>
      <c r="E172" t="s">
        <v>81</v>
      </c>
      <c r="F172" t="s">
        <v>737</v>
      </c>
      <c r="G172">
        <v>422428.337</v>
      </c>
      <c r="H172" t="s">
        <v>253</v>
      </c>
      <c r="I172" t="s">
        <v>738</v>
      </c>
      <c r="J172" t="s">
        <v>253</v>
      </c>
      <c r="K172" s="14">
        <v>41839.314560185187</v>
      </c>
      <c r="L172">
        <v>1800</v>
      </c>
      <c r="M172">
        <v>54.6</v>
      </c>
      <c r="N172">
        <v>112.66</v>
      </c>
      <c r="O172">
        <v>589</v>
      </c>
      <c r="P172">
        <v>369.5</v>
      </c>
      <c r="Q172">
        <v>518.20000000000005</v>
      </c>
      <c r="R172">
        <v>2</v>
      </c>
      <c r="S172">
        <v>148.69999999999999</v>
      </c>
      <c r="T172">
        <v>99.9</v>
      </c>
      <c r="U172">
        <v>5.2</v>
      </c>
      <c r="V172">
        <v>21</v>
      </c>
      <c r="W172">
        <v>4.3</v>
      </c>
      <c r="X172">
        <v>96</v>
      </c>
      <c r="Y172">
        <v>90</v>
      </c>
      <c r="Z172">
        <v>89.1</v>
      </c>
      <c r="AA172">
        <v>89.9</v>
      </c>
      <c r="AB172">
        <v>24.5</v>
      </c>
      <c r="AC172">
        <v>39.9</v>
      </c>
      <c r="AD172">
        <v>40.700000000000003</v>
      </c>
      <c r="AE172">
        <v>95.4</v>
      </c>
      <c r="AF172">
        <v>31.4</v>
      </c>
      <c r="AG172">
        <v>998.9</v>
      </c>
      <c r="AH172">
        <v>0.73219000000000001</v>
      </c>
      <c r="AI172">
        <v>90</v>
      </c>
      <c r="AJ172">
        <v>1.496</v>
      </c>
      <c r="AK172">
        <v>8.0500000000000005E-4</v>
      </c>
      <c r="AL172">
        <v>83.9</v>
      </c>
      <c r="AM172">
        <v>0.73219999999999996</v>
      </c>
      <c r="AN172">
        <v>12.952</v>
      </c>
      <c r="AO172">
        <v>-1.2700000000000001E-3</v>
      </c>
      <c r="AP172">
        <v>98.7</v>
      </c>
      <c r="AQ172">
        <v>103</v>
      </c>
    </row>
    <row r="173" spans="1:43">
      <c r="A173">
        <v>172</v>
      </c>
      <c r="B173">
        <v>860831</v>
      </c>
      <c r="C173" t="s">
        <v>80</v>
      </c>
      <c r="D173">
        <v>0</v>
      </c>
      <c r="E173" t="s">
        <v>81</v>
      </c>
      <c r="F173" t="s">
        <v>739</v>
      </c>
      <c r="G173">
        <v>422788.337</v>
      </c>
      <c r="H173" t="s">
        <v>254</v>
      </c>
      <c r="I173" t="s">
        <v>740</v>
      </c>
      <c r="J173" t="s">
        <v>254</v>
      </c>
      <c r="K173" s="14">
        <v>41839.318726851852</v>
      </c>
      <c r="L173">
        <v>1800</v>
      </c>
      <c r="M173">
        <v>56.1</v>
      </c>
      <c r="N173">
        <v>112.94</v>
      </c>
      <c r="O173">
        <v>587.9</v>
      </c>
      <c r="P173">
        <v>369.4</v>
      </c>
      <c r="Q173">
        <v>518.20000000000005</v>
      </c>
      <c r="R173">
        <v>2.1</v>
      </c>
      <c r="S173">
        <v>148.69999999999999</v>
      </c>
      <c r="T173">
        <v>99.8</v>
      </c>
      <c r="U173">
        <v>5.2</v>
      </c>
      <c r="V173">
        <v>21.1</v>
      </c>
      <c r="W173">
        <v>4.3099999999999996</v>
      </c>
      <c r="X173">
        <v>96</v>
      </c>
      <c r="Y173">
        <v>90</v>
      </c>
      <c r="Z173">
        <v>89.1</v>
      </c>
      <c r="AA173">
        <v>89.9</v>
      </c>
      <c r="AB173">
        <v>24.7</v>
      </c>
      <c r="AC173">
        <v>40</v>
      </c>
      <c r="AD173">
        <v>41.8</v>
      </c>
      <c r="AE173">
        <v>95.4</v>
      </c>
      <c r="AF173">
        <v>29.3</v>
      </c>
      <c r="AG173">
        <v>998.9</v>
      </c>
      <c r="AH173">
        <v>0.73238000000000003</v>
      </c>
      <c r="AI173">
        <v>89.9</v>
      </c>
      <c r="AJ173">
        <v>1.5</v>
      </c>
      <c r="AK173">
        <v>8.0500000000000005E-4</v>
      </c>
      <c r="AL173">
        <v>83.9</v>
      </c>
      <c r="AM173">
        <v>0.73229999999999995</v>
      </c>
      <c r="AN173">
        <v>12.942</v>
      </c>
      <c r="AO173">
        <v>-1.2700000000000001E-3</v>
      </c>
      <c r="AP173">
        <v>98.7</v>
      </c>
      <c r="AQ173">
        <v>103</v>
      </c>
    </row>
    <row r="174" spans="1:43">
      <c r="A174">
        <v>173</v>
      </c>
      <c r="B174">
        <v>864443</v>
      </c>
      <c r="C174" t="s">
        <v>80</v>
      </c>
      <c r="D174">
        <v>0</v>
      </c>
      <c r="E174" t="s">
        <v>81</v>
      </c>
      <c r="F174" t="s">
        <v>741</v>
      </c>
      <c r="G174">
        <v>423148.337</v>
      </c>
      <c r="H174" t="s">
        <v>255</v>
      </c>
      <c r="I174" t="s">
        <v>742</v>
      </c>
      <c r="J174" t="s">
        <v>255</v>
      </c>
      <c r="K174" s="14">
        <v>41839.322893518518</v>
      </c>
      <c r="L174">
        <v>1800</v>
      </c>
      <c r="M174">
        <v>56</v>
      </c>
      <c r="N174">
        <v>113.28</v>
      </c>
      <c r="O174">
        <v>582.5</v>
      </c>
      <c r="P174">
        <v>369.1</v>
      </c>
      <c r="Q174">
        <v>517.79999999999995</v>
      </c>
      <c r="R174">
        <v>2.1</v>
      </c>
      <c r="S174">
        <v>148.80000000000001</v>
      </c>
      <c r="T174">
        <v>99.8</v>
      </c>
      <c r="U174">
        <v>5.2</v>
      </c>
      <c r="V174">
        <v>21.1</v>
      </c>
      <c r="W174">
        <v>4.25</v>
      </c>
      <c r="X174">
        <v>96</v>
      </c>
      <c r="Y174">
        <v>90</v>
      </c>
      <c r="Z174">
        <v>89.1</v>
      </c>
      <c r="AA174">
        <v>89.9</v>
      </c>
      <c r="AB174">
        <v>25.4</v>
      </c>
      <c r="AC174">
        <v>40</v>
      </c>
      <c r="AD174">
        <v>42.9</v>
      </c>
      <c r="AE174">
        <v>95.4</v>
      </c>
      <c r="AF174">
        <v>29.5</v>
      </c>
      <c r="AG174">
        <v>998.9</v>
      </c>
      <c r="AH174">
        <v>0.73238000000000003</v>
      </c>
      <c r="AI174">
        <v>90</v>
      </c>
      <c r="AJ174">
        <v>1.478</v>
      </c>
      <c r="AK174">
        <v>8.0500000000000005E-4</v>
      </c>
      <c r="AL174">
        <v>83.9</v>
      </c>
      <c r="AM174">
        <v>0.73240000000000005</v>
      </c>
      <c r="AN174">
        <v>12.926</v>
      </c>
      <c r="AO174">
        <v>-1.2700000000000001E-3</v>
      </c>
      <c r="AP174">
        <v>98.7</v>
      </c>
      <c r="AQ174">
        <v>102.9</v>
      </c>
    </row>
    <row r="175" spans="1:43">
      <c r="A175">
        <v>174</v>
      </c>
      <c r="B175">
        <v>868055</v>
      </c>
      <c r="C175" t="s">
        <v>80</v>
      </c>
      <c r="D175">
        <v>0</v>
      </c>
      <c r="E175" t="s">
        <v>81</v>
      </c>
      <c r="F175" t="s">
        <v>743</v>
      </c>
      <c r="G175">
        <v>423508.337</v>
      </c>
      <c r="H175" t="s">
        <v>256</v>
      </c>
      <c r="I175" t="s">
        <v>744</v>
      </c>
      <c r="J175" t="s">
        <v>256</v>
      </c>
      <c r="K175" s="14">
        <v>41839.327060185184</v>
      </c>
      <c r="L175">
        <v>1799</v>
      </c>
      <c r="M175">
        <v>57.1</v>
      </c>
      <c r="N175">
        <v>113.61</v>
      </c>
      <c r="O175">
        <v>587.5</v>
      </c>
      <c r="P175">
        <v>368.8</v>
      </c>
      <c r="Q175">
        <v>517.4</v>
      </c>
      <c r="R175">
        <v>2.1</v>
      </c>
      <c r="S175">
        <v>148.5</v>
      </c>
      <c r="T175">
        <v>99.8</v>
      </c>
      <c r="U175">
        <v>5.2</v>
      </c>
      <c r="V175">
        <v>21.8</v>
      </c>
      <c r="W175">
        <v>4.1900000000000004</v>
      </c>
      <c r="X175">
        <v>96.4</v>
      </c>
      <c r="Y175">
        <v>90</v>
      </c>
      <c r="Z175">
        <v>89.1</v>
      </c>
      <c r="AA175">
        <v>89.9</v>
      </c>
      <c r="AB175">
        <v>25.6</v>
      </c>
      <c r="AC175">
        <v>39.9</v>
      </c>
      <c r="AD175">
        <v>43.8</v>
      </c>
      <c r="AE175">
        <v>95.4</v>
      </c>
      <c r="AF175">
        <v>31.3</v>
      </c>
      <c r="AG175">
        <v>998.9</v>
      </c>
      <c r="AH175">
        <v>0.73250000000000004</v>
      </c>
      <c r="AI175">
        <v>90.1</v>
      </c>
      <c r="AJ175">
        <v>1.4990000000000001</v>
      </c>
      <c r="AK175">
        <v>8.0500000000000005E-4</v>
      </c>
      <c r="AL175">
        <v>84</v>
      </c>
      <c r="AM175">
        <v>0.73260000000000003</v>
      </c>
      <c r="AN175">
        <v>12.894</v>
      </c>
      <c r="AO175">
        <v>-1.2700000000000001E-3</v>
      </c>
      <c r="AP175">
        <v>98.7</v>
      </c>
      <c r="AQ175">
        <v>102.9</v>
      </c>
    </row>
    <row r="176" spans="1:43">
      <c r="A176">
        <v>175</v>
      </c>
      <c r="B176">
        <v>871667</v>
      </c>
      <c r="C176" t="s">
        <v>80</v>
      </c>
      <c r="D176">
        <v>0</v>
      </c>
      <c r="E176" t="s">
        <v>81</v>
      </c>
      <c r="F176" t="s">
        <v>745</v>
      </c>
      <c r="G176">
        <v>423868.337</v>
      </c>
      <c r="H176" t="s">
        <v>257</v>
      </c>
      <c r="I176" t="s">
        <v>746</v>
      </c>
      <c r="J176" t="s">
        <v>257</v>
      </c>
      <c r="K176" s="14">
        <v>41839.331226851849</v>
      </c>
      <c r="L176">
        <v>1800</v>
      </c>
      <c r="M176">
        <v>55.8</v>
      </c>
      <c r="N176">
        <v>113.57</v>
      </c>
      <c r="O176">
        <v>592.70000000000005</v>
      </c>
      <c r="P176">
        <v>369.2</v>
      </c>
      <c r="Q176">
        <v>517.70000000000005</v>
      </c>
      <c r="R176">
        <v>2.1</v>
      </c>
      <c r="S176">
        <v>148.5</v>
      </c>
      <c r="T176">
        <v>100</v>
      </c>
      <c r="U176">
        <v>5.3</v>
      </c>
      <c r="V176">
        <v>21.5</v>
      </c>
      <c r="W176">
        <v>4.2</v>
      </c>
      <c r="X176">
        <v>96.1</v>
      </c>
      <c r="Y176">
        <v>90</v>
      </c>
      <c r="Z176">
        <v>89.1</v>
      </c>
      <c r="AA176">
        <v>89.9</v>
      </c>
      <c r="AB176">
        <v>24.3</v>
      </c>
      <c r="AC176">
        <v>40</v>
      </c>
      <c r="AD176">
        <v>43.4</v>
      </c>
      <c r="AE176">
        <v>95.4</v>
      </c>
      <c r="AF176">
        <v>29.2</v>
      </c>
      <c r="AG176">
        <v>998.9</v>
      </c>
      <c r="AH176">
        <v>0.73273999999999995</v>
      </c>
      <c r="AI176">
        <v>89.9</v>
      </c>
      <c r="AJ176">
        <v>1.5</v>
      </c>
      <c r="AK176">
        <v>8.0599999999999997E-4</v>
      </c>
      <c r="AL176">
        <v>84</v>
      </c>
      <c r="AM176">
        <v>0.73260000000000003</v>
      </c>
      <c r="AN176">
        <v>12.885999999999999</v>
      </c>
      <c r="AO176">
        <v>-1.2700000000000001E-3</v>
      </c>
      <c r="AP176">
        <v>98.7</v>
      </c>
      <c r="AQ176">
        <v>102.9</v>
      </c>
    </row>
    <row r="177" spans="1:43">
      <c r="A177">
        <v>176</v>
      </c>
      <c r="B177">
        <v>875279</v>
      </c>
      <c r="C177" t="s">
        <v>80</v>
      </c>
      <c r="D177">
        <v>0</v>
      </c>
      <c r="E177" t="s">
        <v>81</v>
      </c>
      <c r="F177" t="s">
        <v>747</v>
      </c>
      <c r="G177">
        <v>424228.337</v>
      </c>
      <c r="H177" t="s">
        <v>258</v>
      </c>
      <c r="I177" t="s">
        <v>748</v>
      </c>
      <c r="J177" t="s">
        <v>258</v>
      </c>
      <c r="K177" s="14">
        <v>41839.335393518515</v>
      </c>
      <c r="L177">
        <v>1800</v>
      </c>
      <c r="M177">
        <v>58.6</v>
      </c>
      <c r="N177">
        <v>113.53</v>
      </c>
      <c r="O177">
        <v>589.5</v>
      </c>
      <c r="P177">
        <v>369.1</v>
      </c>
      <c r="Q177">
        <v>518</v>
      </c>
      <c r="R177">
        <v>2.1</v>
      </c>
      <c r="S177">
        <v>148.80000000000001</v>
      </c>
      <c r="T177">
        <v>100</v>
      </c>
      <c r="U177">
        <v>5.3</v>
      </c>
      <c r="V177">
        <v>21.1</v>
      </c>
      <c r="W177">
        <v>4.28</v>
      </c>
      <c r="X177">
        <v>96</v>
      </c>
      <c r="Y177">
        <v>90.1</v>
      </c>
      <c r="Z177">
        <v>89.3</v>
      </c>
      <c r="AA177">
        <v>90.2</v>
      </c>
      <c r="AB177">
        <v>25.2</v>
      </c>
      <c r="AC177">
        <v>40.1</v>
      </c>
      <c r="AD177">
        <v>42.2</v>
      </c>
      <c r="AE177">
        <v>95.6</v>
      </c>
      <c r="AF177">
        <v>30.7</v>
      </c>
      <c r="AG177">
        <v>998.9</v>
      </c>
      <c r="AH177">
        <v>0.73194999999999999</v>
      </c>
      <c r="AI177">
        <v>90.2</v>
      </c>
      <c r="AJ177">
        <v>1.504</v>
      </c>
      <c r="AK177">
        <v>8.0500000000000005E-4</v>
      </c>
      <c r="AL177">
        <v>84</v>
      </c>
      <c r="AM177">
        <v>0.73219999999999996</v>
      </c>
      <c r="AN177">
        <v>12.948</v>
      </c>
      <c r="AO177">
        <v>-1.2700000000000001E-3</v>
      </c>
      <c r="AP177">
        <v>98.7</v>
      </c>
      <c r="AQ177">
        <v>103</v>
      </c>
    </row>
    <row r="178" spans="1:43">
      <c r="A178">
        <v>177</v>
      </c>
      <c r="B178">
        <v>878891</v>
      </c>
      <c r="C178" t="s">
        <v>80</v>
      </c>
      <c r="D178">
        <v>0</v>
      </c>
      <c r="E178" t="s">
        <v>81</v>
      </c>
      <c r="F178" t="s">
        <v>749</v>
      </c>
      <c r="G178">
        <v>424588.337</v>
      </c>
      <c r="H178" t="s">
        <v>259</v>
      </c>
      <c r="I178" t="s">
        <v>750</v>
      </c>
      <c r="J178" t="s">
        <v>259</v>
      </c>
      <c r="K178" s="14">
        <v>41839.339560185188</v>
      </c>
      <c r="L178">
        <v>1800</v>
      </c>
      <c r="M178">
        <v>58.1</v>
      </c>
      <c r="N178">
        <v>114.29</v>
      </c>
      <c r="O178">
        <v>587</v>
      </c>
      <c r="P178">
        <v>368.5</v>
      </c>
      <c r="Q178">
        <v>517.5</v>
      </c>
      <c r="R178">
        <v>2.1</v>
      </c>
      <c r="S178">
        <v>149</v>
      </c>
      <c r="T178">
        <v>99.9</v>
      </c>
      <c r="U178">
        <v>5.3</v>
      </c>
      <c r="V178">
        <v>21</v>
      </c>
      <c r="W178">
        <v>4.2699999999999996</v>
      </c>
      <c r="X178">
        <v>96</v>
      </c>
      <c r="Y178">
        <v>90.1</v>
      </c>
      <c r="Z178">
        <v>89.2</v>
      </c>
      <c r="AA178">
        <v>90.2</v>
      </c>
      <c r="AB178">
        <v>25.6</v>
      </c>
      <c r="AC178">
        <v>40.299999999999997</v>
      </c>
      <c r="AD178">
        <v>42.4</v>
      </c>
      <c r="AE178">
        <v>95.7</v>
      </c>
      <c r="AF178">
        <v>30.9</v>
      </c>
      <c r="AG178">
        <v>998.9</v>
      </c>
      <c r="AH178">
        <v>0.73163999999999996</v>
      </c>
      <c r="AI178">
        <v>90.1</v>
      </c>
      <c r="AJ178">
        <v>1.5</v>
      </c>
      <c r="AK178">
        <v>8.0500000000000005E-4</v>
      </c>
      <c r="AL178">
        <v>83.9</v>
      </c>
      <c r="AM178">
        <v>0.73180000000000001</v>
      </c>
      <c r="AN178">
        <v>13.013999999999999</v>
      </c>
      <c r="AO178">
        <v>-1.2700000000000001E-3</v>
      </c>
      <c r="AP178">
        <v>98.7</v>
      </c>
      <c r="AQ178">
        <v>103</v>
      </c>
    </row>
    <row r="179" spans="1:43">
      <c r="A179">
        <v>178</v>
      </c>
      <c r="B179">
        <v>882503</v>
      </c>
      <c r="C179" t="s">
        <v>80</v>
      </c>
      <c r="D179">
        <v>0</v>
      </c>
      <c r="E179" t="s">
        <v>81</v>
      </c>
      <c r="F179" t="s">
        <v>751</v>
      </c>
      <c r="G179">
        <v>424948.337</v>
      </c>
      <c r="H179" t="s">
        <v>260</v>
      </c>
      <c r="I179" t="s">
        <v>752</v>
      </c>
      <c r="J179" t="s">
        <v>260</v>
      </c>
      <c r="K179" s="14">
        <v>41839.343726851854</v>
      </c>
      <c r="L179">
        <v>1800</v>
      </c>
      <c r="M179">
        <v>58.4</v>
      </c>
      <c r="N179">
        <v>110.23</v>
      </c>
      <c r="O179">
        <v>583.20000000000005</v>
      </c>
      <c r="P179">
        <v>369.3</v>
      </c>
      <c r="Q179">
        <v>518.29999999999995</v>
      </c>
      <c r="R179">
        <v>2.1</v>
      </c>
      <c r="S179">
        <v>149</v>
      </c>
      <c r="T179">
        <v>100</v>
      </c>
      <c r="U179">
        <v>5.3</v>
      </c>
      <c r="V179">
        <v>21.1</v>
      </c>
      <c r="W179">
        <v>4.3</v>
      </c>
      <c r="X179">
        <v>96</v>
      </c>
      <c r="Y179">
        <v>90</v>
      </c>
      <c r="Z179">
        <v>89.1</v>
      </c>
      <c r="AA179">
        <v>89.9</v>
      </c>
      <c r="AB179">
        <v>24.2</v>
      </c>
      <c r="AC179">
        <v>40</v>
      </c>
      <c r="AD179">
        <v>42.7</v>
      </c>
      <c r="AE179">
        <v>95.4</v>
      </c>
      <c r="AF179">
        <v>29.6</v>
      </c>
      <c r="AG179">
        <v>998.9</v>
      </c>
      <c r="AH179">
        <v>0.73219000000000001</v>
      </c>
      <c r="AI179">
        <v>89.8</v>
      </c>
      <c r="AJ179">
        <v>1.5029999999999999</v>
      </c>
      <c r="AK179">
        <v>8.0500000000000005E-4</v>
      </c>
      <c r="AL179">
        <v>83.9</v>
      </c>
      <c r="AM179">
        <v>0.7319</v>
      </c>
      <c r="AN179">
        <v>12.991</v>
      </c>
      <c r="AO179">
        <v>-1.2700000000000001E-3</v>
      </c>
      <c r="AP179">
        <v>98.7</v>
      </c>
      <c r="AQ179">
        <v>103</v>
      </c>
    </row>
    <row r="180" spans="1:43">
      <c r="A180">
        <v>179</v>
      </c>
      <c r="B180">
        <v>886115</v>
      </c>
      <c r="C180" t="s">
        <v>80</v>
      </c>
      <c r="D180">
        <v>0</v>
      </c>
      <c r="E180" t="s">
        <v>81</v>
      </c>
      <c r="F180" t="s">
        <v>753</v>
      </c>
      <c r="G180">
        <v>425308.337</v>
      </c>
      <c r="H180" t="s">
        <v>261</v>
      </c>
      <c r="I180" t="s">
        <v>754</v>
      </c>
      <c r="J180" t="s">
        <v>261</v>
      </c>
      <c r="K180" s="14">
        <v>41839.347893518519</v>
      </c>
      <c r="L180">
        <v>1800</v>
      </c>
      <c r="M180">
        <v>58.1</v>
      </c>
      <c r="N180">
        <v>112.93</v>
      </c>
      <c r="O180">
        <v>591.4</v>
      </c>
      <c r="P180">
        <v>369.2</v>
      </c>
      <c r="Q180">
        <v>518.1</v>
      </c>
      <c r="R180">
        <v>2.1</v>
      </c>
      <c r="S180">
        <v>148.9</v>
      </c>
      <c r="T180">
        <v>99.7</v>
      </c>
      <c r="U180">
        <v>5.2</v>
      </c>
      <c r="V180">
        <v>21</v>
      </c>
      <c r="W180">
        <v>4.29</v>
      </c>
      <c r="X180">
        <v>96</v>
      </c>
      <c r="Y180">
        <v>90.1</v>
      </c>
      <c r="Z180">
        <v>89.3</v>
      </c>
      <c r="AA180">
        <v>89.9</v>
      </c>
      <c r="AB180">
        <v>24.9</v>
      </c>
      <c r="AC180">
        <v>40</v>
      </c>
      <c r="AD180">
        <v>42.3</v>
      </c>
      <c r="AE180">
        <v>95.4</v>
      </c>
      <c r="AF180">
        <v>28.9</v>
      </c>
      <c r="AG180">
        <v>998.9</v>
      </c>
      <c r="AH180">
        <v>0.73212999999999995</v>
      </c>
      <c r="AI180">
        <v>89.9</v>
      </c>
      <c r="AJ180">
        <v>1.4950000000000001</v>
      </c>
      <c r="AK180">
        <v>8.0599999999999997E-4</v>
      </c>
      <c r="AL180">
        <v>84</v>
      </c>
      <c r="AM180">
        <v>0.73199999999999998</v>
      </c>
      <c r="AN180">
        <v>12.976000000000001</v>
      </c>
      <c r="AO180">
        <v>-1.2700000000000001E-3</v>
      </c>
      <c r="AP180">
        <v>98.7</v>
      </c>
      <c r="AQ180">
        <v>103</v>
      </c>
    </row>
    <row r="181" spans="1:43">
      <c r="A181">
        <v>180</v>
      </c>
      <c r="B181">
        <v>889727</v>
      </c>
      <c r="C181" t="s">
        <v>80</v>
      </c>
      <c r="D181">
        <v>0</v>
      </c>
      <c r="E181" t="s">
        <v>81</v>
      </c>
      <c r="F181" t="s">
        <v>755</v>
      </c>
      <c r="G181">
        <v>425668.337</v>
      </c>
      <c r="H181" t="s">
        <v>262</v>
      </c>
      <c r="I181" t="s">
        <v>756</v>
      </c>
      <c r="J181" t="s">
        <v>262</v>
      </c>
      <c r="K181" s="14">
        <v>41839.352060185185</v>
      </c>
      <c r="L181">
        <v>1800</v>
      </c>
      <c r="M181">
        <v>60.2</v>
      </c>
      <c r="N181">
        <v>113.91</v>
      </c>
      <c r="O181">
        <v>590.79999999999995</v>
      </c>
      <c r="P181">
        <v>368.7</v>
      </c>
      <c r="Q181">
        <v>517.70000000000005</v>
      </c>
      <c r="R181">
        <v>2.1</v>
      </c>
      <c r="S181">
        <v>148.9</v>
      </c>
      <c r="T181">
        <v>99.8</v>
      </c>
      <c r="U181">
        <v>5.2</v>
      </c>
      <c r="V181">
        <v>20.9</v>
      </c>
      <c r="W181">
        <v>4.3</v>
      </c>
      <c r="X181">
        <v>96</v>
      </c>
      <c r="Y181">
        <v>90.1</v>
      </c>
      <c r="Z181">
        <v>89.2</v>
      </c>
      <c r="AA181">
        <v>90.1</v>
      </c>
      <c r="AB181">
        <v>25.4</v>
      </c>
      <c r="AC181">
        <v>39.9</v>
      </c>
      <c r="AD181">
        <v>42.1</v>
      </c>
      <c r="AE181">
        <v>95.5</v>
      </c>
      <c r="AF181">
        <v>29.1</v>
      </c>
      <c r="AG181">
        <v>998.9</v>
      </c>
      <c r="AH181">
        <v>0.73238000000000003</v>
      </c>
      <c r="AI181">
        <v>90.1</v>
      </c>
      <c r="AJ181">
        <v>1.506</v>
      </c>
      <c r="AK181">
        <v>8.0599999999999997E-4</v>
      </c>
      <c r="AL181">
        <v>84</v>
      </c>
      <c r="AM181">
        <v>0.73250000000000004</v>
      </c>
      <c r="AN181">
        <v>12.898</v>
      </c>
      <c r="AO181">
        <v>-1.2700000000000001E-3</v>
      </c>
      <c r="AP181">
        <v>98.7</v>
      </c>
      <c r="AQ181">
        <v>103</v>
      </c>
    </row>
    <row r="182" spans="1:43">
      <c r="A182">
        <v>181</v>
      </c>
      <c r="B182">
        <v>893339</v>
      </c>
      <c r="C182" t="s">
        <v>80</v>
      </c>
      <c r="D182">
        <v>0</v>
      </c>
      <c r="E182" t="s">
        <v>81</v>
      </c>
      <c r="F182" t="s">
        <v>757</v>
      </c>
      <c r="G182">
        <v>426028.337</v>
      </c>
      <c r="H182" t="s">
        <v>263</v>
      </c>
      <c r="I182" t="s">
        <v>758</v>
      </c>
      <c r="J182" t="s">
        <v>263</v>
      </c>
      <c r="K182" s="14">
        <v>41839.356226851851</v>
      </c>
      <c r="L182">
        <v>1800</v>
      </c>
      <c r="M182">
        <v>60.5</v>
      </c>
      <c r="N182">
        <v>114.47</v>
      </c>
      <c r="O182">
        <v>591.20000000000005</v>
      </c>
      <c r="P182">
        <v>368.8</v>
      </c>
      <c r="Q182">
        <v>517.6</v>
      </c>
      <c r="R182">
        <v>2.1</v>
      </c>
      <c r="S182">
        <v>148.80000000000001</v>
      </c>
      <c r="T182">
        <v>99.8</v>
      </c>
      <c r="U182">
        <v>5.3</v>
      </c>
      <c r="V182">
        <v>21</v>
      </c>
      <c r="W182">
        <v>4.2699999999999996</v>
      </c>
      <c r="X182">
        <v>96</v>
      </c>
      <c r="Y182">
        <v>90.1</v>
      </c>
      <c r="Z182">
        <v>89.2</v>
      </c>
      <c r="AA182">
        <v>90.2</v>
      </c>
      <c r="AB182">
        <v>25.3</v>
      </c>
      <c r="AC182">
        <v>40.1</v>
      </c>
      <c r="AD182">
        <v>41.6</v>
      </c>
      <c r="AE182">
        <v>95.6</v>
      </c>
      <c r="AF182">
        <v>29.9</v>
      </c>
      <c r="AG182">
        <v>998.9</v>
      </c>
      <c r="AH182">
        <v>0.73268</v>
      </c>
      <c r="AI182">
        <v>90.2</v>
      </c>
      <c r="AJ182">
        <v>1.502</v>
      </c>
      <c r="AK182">
        <v>8.0699999999999999E-4</v>
      </c>
      <c r="AL182">
        <v>84.2</v>
      </c>
      <c r="AM182">
        <v>0.7329</v>
      </c>
      <c r="AN182">
        <v>12.837999999999999</v>
      </c>
      <c r="AO182">
        <v>-1.2700000000000001E-3</v>
      </c>
      <c r="AP182">
        <v>98.8</v>
      </c>
      <c r="AQ182">
        <v>103.1</v>
      </c>
    </row>
    <row r="183" spans="1:43">
      <c r="A183">
        <v>182</v>
      </c>
      <c r="B183">
        <v>896951</v>
      </c>
      <c r="C183" t="s">
        <v>80</v>
      </c>
      <c r="D183">
        <v>0</v>
      </c>
      <c r="E183" t="s">
        <v>81</v>
      </c>
      <c r="F183" t="s">
        <v>759</v>
      </c>
      <c r="G183">
        <v>426388.337</v>
      </c>
      <c r="H183" t="s">
        <v>264</v>
      </c>
      <c r="I183" t="s">
        <v>760</v>
      </c>
      <c r="J183" t="s">
        <v>264</v>
      </c>
      <c r="K183" s="14">
        <v>41839.360393518517</v>
      </c>
      <c r="L183">
        <v>1800</v>
      </c>
      <c r="M183">
        <v>61.4</v>
      </c>
      <c r="N183">
        <v>113.49</v>
      </c>
      <c r="O183">
        <v>589.6</v>
      </c>
      <c r="P183">
        <v>368.9</v>
      </c>
      <c r="Q183">
        <v>517.70000000000005</v>
      </c>
      <c r="R183">
        <v>2.1</v>
      </c>
      <c r="S183">
        <v>148.80000000000001</v>
      </c>
      <c r="T183">
        <v>99.8</v>
      </c>
      <c r="U183">
        <v>5.3</v>
      </c>
      <c r="V183">
        <v>21.1</v>
      </c>
      <c r="W183">
        <v>4.29</v>
      </c>
      <c r="X183">
        <v>96</v>
      </c>
      <c r="Y183">
        <v>90</v>
      </c>
      <c r="Z183">
        <v>89.1</v>
      </c>
      <c r="AA183">
        <v>90.1</v>
      </c>
      <c r="AB183">
        <v>24.8</v>
      </c>
      <c r="AC183">
        <v>39.799999999999997</v>
      </c>
      <c r="AD183">
        <v>41.3</v>
      </c>
      <c r="AE183">
        <v>95.6</v>
      </c>
      <c r="AF183">
        <v>29.1</v>
      </c>
      <c r="AG183">
        <v>998.9</v>
      </c>
      <c r="AH183">
        <v>0.73231999999999997</v>
      </c>
      <c r="AI183">
        <v>90</v>
      </c>
      <c r="AJ183">
        <v>1.4990000000000001</v>
      </c>
      <c r="AK183">
        <v>8.0599999999999997E-4</v>
      </c>
      <c r="AL183">
        <v>84</v>
      </c>
      <c r="AM183">
        <v>0.73229999999999995</v>
      </c>
      <c r="AN183">
        <v>12.932</v>
      </c>
      <c r="AO183">
        <v>-1.2700000000000001E-3</v>
      </c>
      <c r="AP183">
        <v>98.8</v>
      </c>
      <c r="AQ183">
        <v>103.1</v>
      </c>
    </row>
    <row r="184" spans="1:43">
      <c r="A184">
        <v>183</v>
      </c>
      <c r="B184">
        <v>900563</v>
      </c>
      <c r="C184" t="s">
        <v>80</v>
      </c>
      <c r="D184">
        <v>0</v>
      </c>
      <c r="E184" t="s">
        <v>81</v>
      </c>
      <c r="F184" t="s">
        <v>761</v>
      </c>
      <c r="G184">
        <v>426748.337</v>
      </c>
      <c r="H184" t="s">
        <v>265</v>
      </c>
      <c r="I184" t="s">
        <v>762</v>
      </c>
      <c r="J184" t="s">
        <v>265</v>
      </c>
      <c r="K184" s="14">
        <v>41839.364560185182</v>
      </c>
      <c r="L184">
        <v>1800</v>
      </c>
      <c r="M184">
        <v>59.3</v>
      </c>
      <c r="N184">
        <v>115.01</v>
      </c>
      <c r="O184">
        <v>589</v>
      </c>
      <c r="P184">
        <v>369.1</v>
      </c>
      <c r="Q184">
        <v>517.9</v>
      </c>
      <c r="R184">
        <v>2.1</v>
      </c>
      <c r="S184">
        <v>148.80000000000001</v>
      </c>
      <c r="T184">
        <v>99.9</v>
      </c>
      <c r="U184">
        <v>5.2</v>
      </c>
      <c r="V184">
        <v>20.9</v>
      </c>
      <c r="W184">
        <v>4.32</v>
      </c>
      <c r="X184">
        <v>96</v>
      </c>
      <c r="Y184">
        <v>90.1</v>
      </c>
      <c r="Z184">
        <v>89.2</v>
      </c>
      <c r="AA184">
        <v>90</v>
      </c>
      <c r="AB184">
        <v>25.5</v>
      </c>
      <c r="AC184">
        <v>39.799999999999997</v>
      </c>
      <c r="AD184">
        <v>40.799999999999997</v>
      </c>
      <c r="AE184">
        <v>95.5</v>
      </c>
      <c r="AF184">
        <v>29.1</v>
      </c>
      <c r="AG184">
        <v>998.9</v>
      </c>
      <c r="AH184">
        <v>0.73262000000000005</v>
      </c>
      <c r="AI184">
        <v>89.9</v>
      </c>
      <c r="AJ184">
        <v>1.492</v>
      </c>
      <c r="AK184">
        <v>8.0599999999999997E-4</v>
      </c>
      <c r="AL184">
        <v>84</v>
      </c>
      <c r="AM184">
        <v>0.73250000000000004</v>
      </c>
      <c r="AN184">
        <v>12.909000000000001</v>
      </c>
      <c r="AO184">
        <v>-1.2700000000000001E-3</v>
      </c>
      <c r="AP184">
        <v>98.7</v>
      </c>
      <c r="AQ184">
        <v>103</v>
      </c>
    </row>
    <row r="185" spans="1:43">
      <c r="A185">
        <v>184</v>
      </c>
      <c r="B185">
        <v>904175</v>
      </c>
      <c r="C185" t="s">
        <v>80</v>
      </c>
      <c r="D185">
        <v>0</v>
      </c>
      <c r="E185" t="s">
        <v>81</v>
      </c>
      <c r="F185" t="s">
        <v>763</v>
      </c>
      <c r="G185">
        <v>427108.337</v>
      </c>
      <c r="H185" t="s">
        <v>266</v>
      </c>
      <c r="I185" t="s">
        <v>764</v>
      </c>
      <c r="J185" t="s">
        <v>266</v>
      </c>
      <c r="K185" s="14">
        <v>41839.368726851855</v>
      </c>
      <c r="L185">
        <v>1800</v>
      </c>
      <c r="M185">
        <v>59.7</v>
      </c>
      <c r="N185">
        <v>112.98</v>
      </c>
      <c r="O185">
        <v>587.5</v>
      </c>
      <c r="P185">
        <v>369</v>
      </c>
      <c r="Q185">
        <v>518.1</v>
      </c>
      <c r="R185">
        <v>2.1</v>
      </c>
      <c r="S185">
        <v>149.1</v>
      </c>
      <c r="T185">
        <v>99.8</v>
      </c>
      <c r="U185">
        <v>5.3</v>
      </c>
      <c r="V185">
        <v>21</v>
      </c>
      <c r="W185">
        <v>4.28</v>
      </c>
      <c r="X185">
        <v>96</v>
      </c>
      <c r="Y185">
        <v>90</v>
      </c>
      <c r="Z185">
        <v>89.2</v>
      </c>
      <c r="AA185">
        <v>89.9</v>
      </c>
      <c r="AB185">
        <v>24.8</v>
      </c>
      <c r="AC185">
        <v>39.9</v>
      </c>
      <c r="AD185">
        <v>40.1</v>
      </c>
      <c r="AE185">
        <v>95.5</v>
      </c>
      <c r="AF185">
        <v>30.4</v>
      </c>
      <c r="AG185">
        <v>998.9</v>
      </c>
      <c r="AH185">
        <v>0.73219000000000001</v>
      </c>
      <c r="AI185">
        <v>90</v>
      </c>
      <c r="AJ185">
        <v>1.5</v>
      </c>
      <c r="AK185">
        <v>8.0500000000000005E-4</v>
      </c>
      <c r="AL185">
        <v>83.9</v>
      </c>
      <c r="AM185">
        <v>0.73219999999999996</v>
      </c>
      <c r="AN185">
        <v>12.955</v>
      </c>
      <c r="AO185">
        <v>-1.2700000000000001E-3</v>
      </c>
      <c r="AP185">
        <v>98.7</v>
      </c>
      <c r="AQ185">
        <v>103</v>
      </c>
    </row>
    <row r="186" spans="1:43">
      <c r="A186">
        <v>185</v>
      </c>
      <c r="B186">
        <v>907787</v>
      </c>
      <c r="C186" t="s">
        <v>80</v>
      </c>
      <c r="D186">
        <v>0</v>
      </c>
      <c r="E186" t="s">
        <v>81</v>
      </c>
      <c r="F186" t="s">
        <v>765</v>
      </c>
      <c r="G186">
        <v>427468.337</v>
      </c>
      <c r="H186" t="s">
        <v>267</v>
      </c>
      <c r="I186" t="s">
        <v>766</v>
      </c>
      <c r="J186" t="s">
        <v>267</v>
      </c>
      <c r="K186" s="14">
        <v>41839.372893518521</v>
      </c>
      <c r="L186">
        <v>1800</v>
      </c>
      <c r="M186">
        <v>60.5</v>
      </c>
      <c r="N186">
        <v>113.07</v>
      </c>
      <c r="O186">
        <v>589.5</v>
      </c>
      <c r="P186">
        <v>369.2</v>
      </c>
      <c r="Q186">
        <v>517.79999999999995</v>
      </c>
      <c r="R186">
        <v>2.1</v>
      </c>
      <c r="S186">
        <v>148.6</v>
      </c>
      <c r="T186">
        <v>99.8</v>
      </c>
      <c r="U186">
        <v>5.3</v>
      </c>
      <c r="V186">
        <v>21</v>
      </c>
      <c r="W186">
        <v>4.38</v>
      </c>
      <c r="X186">
        <v>96</v>
      </c>
      <c r="Y186">
        <v>90</v>
      </c>
      <c r="Z186">
        <v>89.2</v>
      </c>
      <c r="AA186">
        <v>90</v>
      </c>
      <c r="AB186">
        <v>24.6</v>
      </c>
      <c r="AC186">
        <v>40.200000000000003</v>
      </c>
      <c r="AD186">
        <v>39.799999999999997</v>
      </c>
      <c r="AE186">
        <v>95.5</v>
      </c>
      <c r="AF186">
        <v>31.1</v>
      </c>
      <c r="AG186">
        <v>998.9</v>
      </c>
      <c r="AH186">
        <v>0.73170000000000002</v>
      </c>
      <c r="AI186">
        <v>90.1</v>
      </c>
      <c r="AJ186">
        <v>1.504</v>
      </c>
      <c r="AK186">
        <v>8.0500000000000005E-4</v>
      </c>
      <c r="AL186">
        <v>83.9</v>
      </c>
      <c r="AM186">
        <v>0.73180000000000001</v>
      </c>
      <c r="AN186">
        <v>13.010999999999999</v>
      </c>
      <c r="AO186">
        <v>-1.2700000000000001E-3</v>
      </c>
      <c r="AP186">
        <v>98.7</v>
      </c>
      <c r="AQ186">
        <v>103.1</v>
      </c>
    </row>
    <row r="187" spans="1:43">
      <c r="A187">
        <v>186</v>
      </c>
      <c r="B187">
        <v>911399</v>
      </c>
      <c r="C187" t="s">
        <v>80</v>
      </c>
      <c r="D187">
        <v>0</v>
      </c>
      <c r="E187" t="s">
        <v>81</v>
      </c>
      <c r="F187" t="s">
        <v>767</v>
      </c>
      <c r="G187">
        <v>427828.337</v>
      </c>
      <c r="H187" t="s">
        <v>268</v>
      </c>
      <c r="I187" t="s">
        <v>768</v>
      </c>
      <c r="J187" t="s">
        <v>268</v>
      </c>
      <c r="K187" s="14">
        <v>41839.377060185187</v>
      </c>
      <c r="L187">
        <v>1800</v>
      </c>
      <c r="M187">
        <v>63.3</v>
      </c>
      <c r="N187">
        <v>112.41</v>
      </c>
      <c r="O187">
        <v>590.9</v>
      </c>
      <c r="P187">
        <v>369</v>
      </c>
      <c r="Q187">
        <v>517.5</v>
      </c>
      <c r="R187">
        <v>2.1</v>
      </c>
      <c r="S187">
        <v>148.5</v>
      </c>
      <c r="T187">
        <v>99.9</v>
      </c>
      <c r="U187">
        <v>5.3</v>
      </c>
      <c r="V187">
        <v>20.9</v>
      </c>
      <c r="W187">
        <v>4.33</v>
      </c>
      <c r="X187">
        <v>96</v>
      </c>
      <c r="Y187">
        <v>90.1</v>
      </c>
      <c r="Z187">
        <v>89.2</v>
      </c>
      <c r="AA187">
        <v>90</v>
      </c>
      <c r="AB187">
        <v>25.8</v>
      </c>
      <c r="AC187">
        <v>40.1</v>
      </c>
      <c r="AD187">
        <v>40.200000000000003</v>
      </c>
      <c r="AE187">
        <v>95.5</v>
      </c>
      <c r="AF187">
        <v>30.6</v>
      </c>
      <c r="AG187">
        <v>998.9</v>
      </c>
      <c r="AH187">
        <v>0.73170000000000002</v>
      </c>
      <c r="AI187">
        <v>90.1</v>
      </c>
      <c r="AJ187">
        <v>1.4990000000000001</v>
      </c>
      <c r="AK187">
        <v>8.0400000000000003E-4</v>
      </c>
      <c r="AL187">
        <v>83.9</v>
      </c>
      <c r="AM187">
        <v>0.73180000000000001</v>
      </c>
      <c r="AN187">
        <v>13.015000000000001</v>
      </c>
      <c r="AO187">
        <v>-1.2700000000000001E-3</v>
      </c>
      <c r="AP187">
        <v>98.7</v>
      </c>
      <c r="AQ187">
        <v>103</v>
      </c>
    </row>
    <row r="188" spans="1:43">
      <c r="A188">
        <v>187</v>
      </c>
      <c r="B188">
        <v>915011</v>
      </c>
      <c r="C188" t="s">
        <v>80</v>
      </c>
      <c r="D188">
        <v>0</v>
      </c>
      <c r="E188" t="s">
        <v>81</v>
      </c>
      <c r="F188" t="s">
        <v>769</v>
      </c>
      <c r="G188">
        <v>428188.337</v>
      </c>
      <c r="H188" t="s">
        <v>269</v>
      </c>
      <c r="I188" t="s">
        <v>770</v>
      </c>
      <c r="J188" t="s">
        <v>269</v>
      </c>
      <c r="K188" s="14">
        <v>41839.381226851852</v>
      </c>
      <c r="L188">
        <v>1800</v>
      </c>
      <c r="M188">
        <v>60</v>
      </c>
      <c r="N188">
        <v>112.63</v>
      </c>
      <c r="O188">
        <v>587.9</v>
      </c>
      <c r="P188">
        <v>368.9</v>
      </c>
      <c r="Q188">
        <v>517.4</v>
      </c>
      <c r="R188">
        <v>2.1</v>
      </c>
      <c r="S188">
        <v>148.5</v>
      </c>
      <c r="T188">
        <v>99.7</v>
      </c>
      <c r="U188">
        <v>5.3</v>
      </c>
      <c r="V188">
        <v>21.1</v>
      </c>
      <c r="W188">
        <v>4.28</v>
      </c>
      <c r="X188">
        <v>96</v>
      </c>
      <c r="Y188">
        <v>90</v>
      </c>
      <c r="Z188">
        <v>89.1</v>
      </c>
      <c r="AA188">
        <v>90</v>
      </c>
      <c r="AB188">
        <v>24.7</v>
      </c>
      <c r="AC188">
        <v>39.9</v>
      </c>
      <c r="AD188">
        <v>40.5</v>
      </c>
      <c r="AE188">
        <v>95.5</v>
      </c>
      <c r="AF188">
        <v>30.2</v>
      </c>
      <c r="AG188">
        <v>998.9</v>
      </c>
      <c r="AH188">
        <v>0.73262000000000005</v>
      </c>
      <c r="AI188">
        <v>90</v>
      </c>
      <c r="AJ188">
        <v>1.502</v>
      </c>
      <c r="AK188">
        <v>8.0599999999999997E-4</v>
      </c>
      <c r="AL188">
        <v>84</v>
      </c>
      <c r="AM188">
        <v>0.73260000000000003</v>
      </c>
      <c r="AN188">
        <v>12.894</v>
      </c>
      <c r="AO188">
        <v>-1.2700000000000001E-3</v>
      </c>
      <c r="AP188">
        <v>98.8</v>
      </c>
      <c r="AQ188">
        <v>103.1</v>
      </c>
    </row>
    <row r="189" spans="1:43">
      <c r="A189">
        <v>188</v>
      </c>
      <c r="B189">
        <v>918623</v>
      </c>
      <c r="C189" t="s">
        <v>80</v>
      </c>
      <c r="D189">
        <v>0</v>
      </c>
      <c r="E189" t="s">
        <v>81</v>
      </c>
      <c r="F189" t="s">
        <v>771</v>
      </c>
      <c r="G189">
        <v>428548.337</v>
      </c>
      <c r="H189" t="s">
        <v>270</v>
      </c>
      <c r="I189" t="s">
        <v>772</v>
      </c>
      <c r="J189" t="s">
        <v>270</v>
      </c>
      <c r="K189" s="14">
        <v>41839.385393518518</v>
      </c>
      <c r="L189">
        <v>1800</v>
      </c>
      <c r="M189">
        <v>59.7</v>
      </c>
      <c r="N189">
        <v>112.79</v>
      </c>
      <c r="O189">
        <v>585.70000000000005</v>
      </c>
      <c r="P189">
        <v>368.8</v>
      </c>
      <c r="Q189">
        <v>517.4</v>
      </c>
      <c r="R189">
        <v>2.1</v>
      </c>
      <c r="S189">
        <v>148.6</v>
      </c>
      <c r="T189">
        <v>99.8</v>
      </c>
      <c r="U189">
        <v>5.3</v>
      </c>
      <c r="V189">
        <v>21.2</v>
      </c>
      <c r="W189">
        <v>4.32</v>
      </c>
      <c r="X189">
        <v>96</v>
      </c>
      <c r="Y189">
        <v>90.1</v>
      </c>
      <c r="Z189">
        <v>89.2</v>
      </c>
      <c r="AA189">
        <v>90</v>
      </c>
      <c r="AB189">
        <v>24.7</v>
      </c>
      <c r="AC189">
        <v>40</v>
      </c>
      <c r="AD189">
        <v>40.6</v>
      </c>
      <c r="AE189">
        <v>95.5</v>
      </c>
      <c r="AF189">
        <v>29.3</v>
      </c>
      <c r="AG189">
        <v>998.9</v>
      </c>
      <c r="AH189">
        <v>0.73146</v>
      </c>
      <c r="AI189">
        <v>89.9</v>
      </c>
      <c r="AJ189">
        <v>1.502</v>
      </c>
      <c r="AK189">
        <v>8.0500000000000005E-4</v>
      </c>
      <c r="AL189">
        <v>83.9</v>
      </c>
      <c r="AM189">
        <v>0.73140000000000005</v>
      </c>
      <c r="AN189">
        <v>13.08</v>
      </c>
      <c r="AO189">
        <v>-1.2700000000000001E-3</v>
      </c>
      <c r="AP189">
        <v>98.7</v>
      </c>
      <c r="AQ189">
        <v>103</v>
      </c>
    </row>
    <row r="190" spans="1:43">
      <c r="A190">
        <v>189</v>
      </c>
      <c r="B190">
        <v>922235</v>
      </c>
      <c r="C190" t="s">
        <v>80</v>
      </c>
      <c r="D190">
        <v>0</v>
      </c>
      <c r="E190" t="s">
        <v>81</v>
      </c>
      <c r="F190" t="s">
        <v>773</v>
      </c>
      <c r="G190">
        <v>428908.337</v>
      </c>
      <c r="H190" t="s">
        <v>271</v>
      </c>
      <c r="I190" t="s">
        <v>774</v>
      </c>
      <c r="J190" t="s">
        <v>271</v>
      </c>
      <c r="K190" s="14">
        <v>41839.389560185184</v>
      </c>
      <c r="L190">
        <v>1800</v>
      </c>
      <c r="M190">
        <v>60.2</v>
      </c>
      <c r="N190">
        <v>112.31</v>
      </c>
      <c r="O190">
        <v>586.1</v>
      </c>
      <c r="P190">
        <v>369.1</v>
      </c>
      <c r="Q190">
        <v>517.79999999999995</v>
      </c>
      <c r="R190">
        <v>2.1</v>
      </c>
      <c r="S190">
        <v>148.69999999999999</v>
      </c>
      <c r="T190">
        <v>99.9</v>
      </c>
      <c r="U190">
        <v>5.3</v>
      </c>
      <c r="V190">
        <v>21.1</v>
      </c>
      <c r="W190">
        <v>4.34</v>
      </c>
      <c r="X190">
        <v>96</v>
      </c>
      <c r="Y190">
        <v>90</v>
      </c>
      <c r="Z190">
        <v>89.2</v>
      </c>
      <c r="AA190">
        <v>90</v>
      </c>
      <c r="AB190">
        <v>25.4</v>
      </c>
      <c r="AC190">
        <v>40.1</v>
      </c>
      <c r="AD190">
        <v>41</v>
      </c>
      <c r="AE190">
        <v>95.5</v>
      </c>
      <c r="AF190">
        <v>29.5</v>
      </c>
      <c r="AG190">
        <v>998.9</v>
      </c>
      <c r="AH190">
        <v>0.73201000000000005</v>
      </c>
      <c r="AI190">
        <v>90</v>
      </c>
      <c r="AJ190">
        <v>1.502</v>
      </c>
      <c r="AK190">
        <v>8.0800000000000002E-4</v>
      </c>
      <c r="AL190">
        <v>84.2</v>
      </c>
      <c r="AM190">
        <v>0.73199999999999998</v>
      </c>
      <c r="AN190">
        <v>12.978999999999999</v>
      </c>
      <c r="AO190">
        <v>-1.2700000000000001E-3</v>
      </c>
      <c r="AP190">
        <v>98.7</v>
      </c>
      <c r="AQ190">
        <v>103.1</v>
      </c>
    </row>
    <row r="191" spans="1:43">
      <c r="A191">
        <v>190</v>
      </c>
      <c r="B191">
        <v>925847</v>
      </c>
      <c r="C191" t="s">
        <v>80</v>
      </c>
      <c r="D191">
        <v>0</v>
      </c>
      <c r="E191" t="s">
        <v>81</v>
      </c>
      <c r="F191" t="s">
        <v>775</v>
      </c>
      <c r="G191">
        <v>429268.337</v>
      </c>
      <c r="H191" t="s">
        <v>272</v>
      </c>
      <c r="I191" t="s">
        <v>776</v>
      </c>
      <c r="J191" t="s">
        <v>272</v>
      </c>
      <c r="K191" s="14">
        <v>41839.393726851849</v>
      </c>
      <c r="L191">
        <v>1800</v>
      </c>
      <c r="M191">
        <v>59.1</v>
      </c>
      <c r="N191">
        <v>112.84</v>
      </c>
      <c r="O191">
        <v>587.70000000000005</v>
      </c>
      <c r="P191">
        <v>368.9</v>
      </c>
      <c r="Q191">
        <v>517.20000000000005</v>
      </c>
      <c r="R191">
        <v>2.1</v>
      </c>
      <c r="S191">
        <v>148.30000000000001</v>
      </c>
      <c r="T191">
        <v>99.8</v>
      </c>
      <c r="U191">
        <v>5.3</v>
      </c>
      <c r="V191">
        <v>21</v>
      </c>
      <c r="W191">
        <v>4.3</v>
      </c>
      <c r="X191">
        <v>96</v>
      </c>
      <c r="Y191">
        <v>90.1</v>
      </c>
      <c r="Z191">
        <v>89.2</v>
      </c>
      <c r="AA191">
        <v>90</v>
      </c>
      <c r="AB191">
        <v>25.2</v>
      </c>
      <c r="AC191">
        <v>40</v>
      </c>
      <c r="AD191">
        <v>41.6</v>
      </c>
      <c r="AE191">
        <v>95.5</v>
      </c>
      <c r="AF191">
        <v>29.7</v>
      </c>
      <c r="AG191">
        <v>998.9</v>
      </c>
      <c r="AH191">
        <v>0.73243999999999998</v>
      </c>
      <c r="AI191">
        <v>90</v>
      </c>
      <c r="AJ191">
        <v>1.5009999999999999</v>
      </c>
      <c r="AK191">
        <v>8.0599999999999997E-4</v>
      </c>
      <c r="AL191">
        <v>84.1</v>
      </c>
      <c r="AM191">
        <v>0.73250000000000004</v>
      </c>
      <c r="AN191">
        <v>12.907</v>
      </c>
      <c r="AO191">
        <v>-1.2700000000000001E-3</v>
      </c>
      <c r="AP191">
        <v>98.7</v>
      </c>
      <c r="AQ191">
        <v>103</v>
      </c>
    </row>
    <row r="192" spans="1:43">
      <c r="A192">
        <v>191</v>
      </c>
      <c r="B192">
        <v>929459</v>
      </c>
      <c r="C192" t="s">
        <v>80</v>
      </c>
      <c r="D192">
        <v>0</v>
      </c>
      <c r="E192" t="s">
        <v>81</v>
      </c>
      <c r="F192" t="s">
        <v>777</v>
      </c>
      <c r="G192">
        <v>429628.337</v>
      </c>
      <c r="H192" t="s">
        <v>273</v>
      </c>
      <c r="I192" t="s">
        <v>778</v>
      </c>
      <c r="J192" t="s">
        <v>273</v>
      </c>
      <c r="K192" s="14">
        <v>41839.397893518515</v>
      </c>
      <c r="L192">
        <v>1800</v>
      </c>
      <c r="M192">
        <v>61.2</v>
      </c>
      <c r="N192">
        <v>112.16</v>
      </c>
      <c r="O192">
        <v>588.9</v>
      </c>
      <c r="P192">
        <v>369.2</v>
      </c>
      <c r="Q192">
        <v>518</v>
      </c>
      <c r="R192">
        <v>2.1</v>
      </c>
      <c r="S192">
        <v>148.80000000000001</v>
      </c>
      <c r="T192">
        <v>99.8</v>
      </c>
      <c r="U192">
        <v>5.3</v>
      </c>
      <c r="V192">
        <v>21.2</v>
      </c>
      <c r="W192">
        <v>4.3600000000000003</v>
      </c>
      <c r="X192">
        <v>96</v>
      </c>
      <c r="Y192">
        <v>90.1</v>
      </c>
      <c r="Z192">
        <v>89.2</v>
      </c>
      <c r="AA192">
        <v>90</v>
      </c>
      <c r="AB192">
        <v>24.6</v>
      </c>
      <c r="AC192">
        <v>40.200000000000003</v>
      </c>
      <c r="AD192">
        <v>41.9</v>
      </c>
      <c r="AE192">
        <v>95.5</v>
      </c>
      <c r="AF192">
        <v>31.1</v>
      </c>
      <c r="AG192">
        <v>998.9</v>
      </c>
      <c r="AH192">
        <v>0.73250000000000004</v>
      </c>
      <c r="AI192">
        <v>90.1</v>
      </c>
      <c r="AJ192">
        <v>1.5049999999999999</v>
      </c>
      <c r="AK192">
        <v>8.0800000000000002E-4</v>
      </c>
      <c r="AL192">
        <v>84.2</v>
      </c>
      <c r="AM192">
        <v>0.73260000000000003</v>
      </c>
      <c r="AN192">
        <v>12.888</v>
      </c>
      <c r="AO192">
        <v>-1.2700000000000001E-3</v>
      </c>
      <c r="AP192">
        <v>98.8</v>
      </c>
      <c r="AQ192">
        <v>103.1</v>
      </c>
    </row>
    <row r="193" spans="1:43">
      <c r="A193">
        <v>192</v>
      </c>
      <c r="B193">
        <v>933071</v>
      </c>
      <c r="C193" t="s">
        <v>80</v>
      </c>
      <c r="D193">
        <v>0</v>
      </c>
      <c r="E193" t="s">
        <v>81</v>
      </c>
      <c r="F193" t="s">
        <v>779</v>
      </c>
      <c r="G193">
        <v>429988.337</v>
      </c>
      <c r="H193" t="s">
        <v>274</v>
      </c>
      <c r="I193" t="s">
        <v>780</v>
      </c>
      <c r="J193" t="s">
        <v>274</v>
      </c>
      <c r="K193" s="14">
        <v>41839.402060185188</v>
      </c>
      <c r="L193">
        <v>1800</v>
      </c>
      <c r="M193">
        <v>59.5</v>
      </c>
      <c r="N193">
        <v>113.88</v>
      </c>
      <c r="O193">
        <v>583.70000000000005</v>
      </c>
      <c r="P193">
        <v>368.9</v>
      </c>
      <c r="Q193">
        <v>517.70000000000005</v>
      </c>
      <c r="R193">
        <v>2.1</v>
      </c>
      <c r="S193">
        <v>148.80000000000001</v>
      </c>
      <c r="T193">
        <v>99.9</v>
      </c>
      <c r="U193">
        <v>5.2</v>
      </c>
      <c r="V193">
        <v>21.3</v>
      </c>
      <c r="W193">
        <v>4.3099999999999996</v>
      </c>
      <c r="X193">
        <v>96</v>
      </c>
      <c r="Y193">
        <v>90</v>
      </c>
      <c r="Z193">
        <v>89.1</v>
      </c>
      <c r="AA193">
        <v>90</v>
      </c>
      <c r="AB193">
        <v>24.8</v>
      </c>
      <c r="AC193">
        <v>40.1</v>
      </c>
      <c r="AD193">
        <v>42.5</v>
      </c>
      <c r="AE193">
        <v>95.5</v>
      </c>
      <c r="AF193">
        <v>29.7</v>
      </c>
      <c r="AG193">
        <v>998.9</v>
      </c>
      <c r="AH193">
        <v>0.73182999999999998</v>
      </c>
      <c r="AI193">
        <v>90</v>
      </c>
      <c r="AJ193">
        <v>1.498</v>
      </c>
      <c r="AK193">
        <v>8.0699999999999999E-4</v>
      </c>
      <c r="AL193">
        <v>84.1</v>
      </c>
      <c r="AM193">
        <v>0.73180000000000001</v>
      </c>
      <c r="AN193">
        <v>13.018000000000001</v>
      </c>
      <c r="AO193">
        <v>-1.2700000000000001E-3</v>
      </c>
      <c r="AP193">
        <v>98.7</v>
      </c>
      <c r="AQ193">
        <v>103</v>
      </c>
    </row>
    <row r="194" spans="1:43">
      <c r="A194">
        <v>193</v>
      </c>
      <c r="B194">
        <v>936683</v>
      </c>
      <c r="C194" t="s">
        <v>80</v>
      </c>
      <c r="D194">
        <v>0</v>
      </c>
      <c r="E194" t="s">
        <v>81</v>
      </c>
      <c r="F194" t="s">
        <v>781</v>
      </c>
      <c r="G194">
        <v>430348.337</v>
      </c>
      <c r="H194" t="s">
        <v>275</v>
      </c>
      <c r="I194" t="s">
        <v>782</v>
      </c>
      <c r="J194" t="s">
        <v>275</v>
      </c>
      <c r="K194" s="14">
        <v>41839.406226851854</v>
      </c>
      <c r="L194">
        <v>1800</v>
      </c>
      <c r="M194">
        <v>58.5</v>
      </c>
      <c r="N194">
        <v>111.45</v>
      </c>
      <c r="O194">
        <v>584.29999999999995</v>
      </c>
      <c r="P194">
        <v>369</v>
      </c>
      <c r="Q194">
        <v>517.79999999999995</v>
      </c>
      <c r="R194">
        <v>2.1</v>
      </c>
      <c r="S194">
        <v>148.80000000000001</v>
      </c>
      <c r="T194">
        <v>99.8</v>
      </c>
      <c r="U194">
        <v>5.2</v>
      </c>
      <c r="V194">
        <v>21.1</v>
      </c>
      <c r="W194">
        <v>4.3099999999999996</v>
      </c>
      <c r="X194">
        <v>96</v>
      </c>
      <c r="Y194">
        <v>90</v>
      </c>
      <c r="Z194">
        <v>89.1</v>
      </c>
      <c r="AA194">
        <v>90</v>
      </c>
      <c r="AB194">
        <v>25.5</v>
      </c>
      <c r="AC194">
        <v>40</v>
      </c>
      <c r="AD194">
        <v>43.2</v>
      </c>
      <c r="AE194">
        <v>95.5</v>
      </c>
      <c r="AF194">
        <v>29.5</v>
      </c>
      <c r="AG194">
        <v>998.9</v>
      </c>
      <c r="AH194">
        <v>0.73128000000000004</v>
      </c>
      <c r="AI194">
        <v>90</v>
      </c>
      <c r="AJ194">
        <v>1.4930000000000001</v>
      </c>
      <c r="AK194">
        <v>8.0599999999999997E-4</v>
      </c>
      <c r="AL194">
        <v>84</v>
      </c>
      <c r="AM194">
        <v>0.73129999999999995</v>
      </c>
      <c r="AN194">
        <v>13.096</v>
      </c>
      <c r="AO194">
        <v>-1.2700000000000001E-3</v>
      </c>
      <c r="AP194">
        <v>98.7</v>
      </c>
      <c r="AQ194">
        <v>103</v>
      </c>
    </row>
    <row r="195" spans="1:43">
      <c r="A195">
        <v>194</v>
      </c>
      <c r="B195">
        <v>940295</v>
      </c>
      <c r="C195" t="s">
        <v>80</v>
      </c>
      <c r="D195">
        <v>0</v>
      </c>
      <c r="E195" t="s">
        <v>81</v>
      </c>
      <c r="F195" t="s">
        <v>783</v>
      </c>
      <c r="G195">
        <v>430708.337</v>
      </c>
      <c r="H195" t="s">
        <v>276</v>
      </c>
      <c r="I195" t="s">
        <v>784</v>
      </c>
      <c r="J195" t="s">
        <v>276</v>
      </c>
      <c r="K195" s="14">
        <v>41839.410393518519</v>
      </c>
      <c r="L195">
        <v>1800</v>
      </c>
      <c r="M195">
        <v>57.5</v>
      </c>
      <c r="N195">
        <v>109.99</v>
      </c>
      <c r="O195">
        <v>591</v>
      </c>
      <c r="P195">
        <v>368.7</v>
      </c>
      <c r="Q195">
        <v>517.29999999999995</v>
      </c>
      <c r="R195">
        <v>2.1</v>
      </c>
      <c r="S195">
        <v>148.5</v>
      </c>
      <c r="T195">
        <v>99.8</v>
      </c>
      <c r="U195">
        <v>5.2</v>
      </c>
      <c r="V195">
        <v>21.3</v>
      </c>
      <c r="W195">
        <v>4.32</v>
      </c>
      <c r="X195">
        <v>96</v>
      </c>
      <c r="Y195">
        <v>90</v>
      </c>
      <c r="Z195">
        <v>89.1</v>
      </c>
      <c r="AA195">
        <v>90</v>
      </c>
      <c r="AB195">
        <v>24.7</v>
      </c>
      <c r="AC195">
        <v>40.299999999999997</v>
      </c>
      <c r="AD195">
        <v>43.7</v>
      </c>
      <c r="AE195">
        <v>95.5</v>
      </c>
      <c r="AF195">
        <v>29</v>
      </c>
      <c r="AG195">
        <v>998.9</v>
      </c>
      <c r="AH195">
        <v>0.73212999999999995</v>
      </c>
      <c r="AI195">
        <v>90</v>
      </c>
      <c r="AJ195">
        <v>1.504</v>
      </c>
      <c r="AK195">
        <v>8.0400000000000003E-4</v>
      </c>
      <c r="AL195">
        <v>83.8</v>
      </c>
      <c r="AM195">
        <v>0.73219999999999996</v>
      </c>
      <c r="AN195">
        <v>12.957000000000001</v>
      </c>
      <c r="AO195">
        <v>-1.2700000000000001E-3</v>
      </c>
      <c r="AP195">
        <v>98.7</v>
      </c>
      <c r="AQ195">
        <v>103</v>
      </c>
    </row>
    <row r="196" spans="1:43">
      <c r="A196">
        <v>195</v>
      </c>
      <c r="B196">
        <v>943907</v>
      </c>
      <c r="C196" t="s">
        <v>80</v>
      </c>
      <c r="D196">
        <v>0</v>
      </c>
      <c r="E196" t="s">
        <v>81</v>
      </c>
      <c r="F196" t="s">
        <v>785</v>
      </c>
      <c r="G196">
        <v>431068.337</v>
      </c>
      <c r="H196" t="s">
        <v>277</v>
      </c>
      <c r="I196" t="s">
        <v>786</v>
      </c>
      <c r="J196" t="s">
        <v>277</v>
      </c>
      <c r="K196" s="14">
        <v>41839.414560185185</v>
      </c>
      <c r="L196">
        <v>1800</v>
      </c>
      <c r="M196">
        <v>59.5</v>
      </c>
      <c r="N196">
        <v>110.51</v>
      </c>
      <c r="O196">
        <v>589.1</v>
      </c>
      <c r="P196">
        <v>368.6</v>
      </c>
      <c r="Q196">
        <v>517.4</v>
      </c>
      <c r="R196">
        <v>2.1</v>
      </c>
      <c r="S196">
        <v>148.80000000000001</v>
      </c>
      <c r="T196">
        <v>99.9</v>
      </c>
      <c r="U196">
        <v>5.2</v>
      </c>
      <c r="V196">
        <v>21.3</v>
      </c>
      <c r="W196">
        <v>4.25</v>
      </c>
      <c r="X196">
        <v>96</v>
      </c>
      <c r="Y196">
        <v>90.1</v>
      </c>
      <c r="Z196">
        <v>89.3</v>
      </c>
      <c r="AA196">
        <v>90.1</v>
      </c>
      <c r="AB196">
        <v>25</v>
      </c>
      <c r="AC196">
        <v>40.200000000000003</v>
      </c>
      <c r="AD196">
        <v>43.9</v>
      </c>
      <c r="AE196">
        <v>95.5</v>
      </c>
      <c r="AF196">
        <v>30.4</v>
      </c>
      <c r="AG196">
        <v>998.9</v>
      </c>
      <c r="AH196">
        <v>0.73194999999999999</v>
      </c>
      <c r="AI196">
        <v>90.1</v>
      </c>
      <c r="AJ196">
        <v>1.5049999999999999</v>
      </c>
      <c r="AK196">
        <v>8.0500000000000005E-4</v>
      </c>
      <c r="AL196">
        <v>83.9</v>
      </c>
      <c r="AM196">
        <v>0.73209999999999997</v>
      </c>
      <c r="AN196">
        <v>12.965</v>
      </c>
      <c r="AO196">
        <v>-1.2700000000000001E-3</v>
      </c>
      <c r="AP196">
        <v>98.7</v>
      </c>
      <c r="AQ196">
        <v>102.9</v>
      </c>
    </row>
    <row r="197" spans="1:43">
      <c r="A197">
        <v>196</v>
      </c>
      <c r="B197">
        <v>947519</v>
      </c>
      <c r="C197" t="s">
        <v>80</v>
      </c>
      <c r="D197">
        <v>0</v>
      </c>
      <c r="E197" t="s">
        <v>81</v>
      </c>
      <c r="F197" t="s">
        <v>787</v>
      </c>
      <c r="G197">
        <v>431428.337</v>
      </c>
      <c r="H197" t="s">
        <v>278</v>
      </c>
      <c r="I197" t="s">
        <v>788</v>
      </c>
      <c r="J197" t="s">
        <v>278</v>
      </c>
      <c r="K197" s="14">
        <v>41839.418726851851</v>
      </c>
      <c r="L197">
        <v>1800</v>
      </c>
      <c r="M197">
        <v>62.6</v>
      </c>
      <c r="N197">
        <v>114.14</v>
      </c>
      <c r="O197">
        <v>588.29999999999995</v>
      </c>
      <c r="P197">
        <v>368.9</v>
      </c>
      <c r="Q197">
        <v>517.5</v>
      </c>
      <c r="R197">
        <v>2.1</v>
      </c>
      <c r="S197">
        <v>148.5</v>
      </c>
      <c r="T197">
        <v>99.8</v>
      </c>
      <c r="U197">
        <v>5.2</v>
      </c>
      <c r="V197">
        <v>21.2</v>
      </c>
      <c r="W197">
        <v>4.2699999999999996</v>
      </c>
      <c r="X197">
        <v>96</v>
      </c>
      <c r="Y197">
        <v>90.1</v>
      </c>
      <c r="Z197">
        <v>89.2</v>
      </c>
      <c r="AA197">
        <v>90.1</v>
      </c>
      <c r="AB197">
        <v>25.5</v>
      </c>
      <c r="AC197">
        <v>40</v>
      </c>
      <c r="AD197">
        <v>43.6</v>
      </c>
      <c r="AE197">
        <v>95.5</v>
      </c>
      <c r="AF197">
        <v>31.7</v>
      </c>
      <c r="AG197">
        <v>998.9</v>
      </c>
      <c r="AH197">
        <v>0.73201000000000005</v>
      </c>
      <c r="AI197">
        <v>90.1</v>
      </c>
      <c r="AJ197">
        <v>1.5009999999999999</v>
      </c>
      <c r="AK197">
        <v>8.0699999999999999E-4</v>
      </c>
      <c r="AL197">
        <v>84.1</v>
      </c>
      <c r="AM197">
        <v>0.73219999999999996</v>
      </c>
      <c r="AN197">
        <v>12.954000000000001</v>
      </c>
      <c r="AO197">
        <v>-1.2700000000000001E-3</v>
      </c>
      <c r="AP197">
        <v>98.8</v>
      </c>
      <c r="AQ197">
        <v>103</v>
      </c>
    </row>
    <row r="198" spans="1:43">
      <c r="A198">
        <v>197</v>
      </c>
      <c r="B198">
        <v>951131</v>
      </c>
      <c r="C198" t="s">
        <v>80</v>
      </c>
      <c r="D198">
        <v>0</v>
      </c>
      <c r="E198" t="s">
        <v>81</v>
      </c>
      <c r="F198" t="s">
        <v>789</v>
      </c>
      <c r="G198">
        <v>431788.337</v>
      </c>
      <c r="H198" t="s">
        <v>279</v>
      </c>
      <c r="I198" t="s">
        <v>790</v>
      </c>
      <c r="J198" t="s">
        <v>279</v>
      </c>
      <c r="K198" s="14">
        <v>41839.422893518517</v>
      </c>
      <c r="L198">
        <v>1800</v>
      </c>
      <c r="M198">
        <v>65.3</v>
      </c>
      <c r="N198">
        <v>113.52</v>
      </c>
      <c r="O198">
        <v>593.6</v>
      </c>
      <c r="P198">
        <v>368.5</v>
      </c>
      <c r="Q198">
        <v>517.1</v>
      </c>
      <c r="R198">
        <v>2.1</v>
      </c>
      <c r="S198">
        <v>148.6</v>
      </c>
      <c r="T198">
        <v>99.7</v>
      </c>
      <c r="U198">
        <v>5.2</v>
      </c>
      <c r="V198">
        <v>21.2</v>
      </c>
      <c r="W198">
        <v>4.1900000000000004</v>
      </c>
      <c r="X198">
        <v>96</v>
      </c>
      <c r="Y198">
        <v>90</v>
      </c>
      <c r="Z198">
        <v>89.1</v>
      </c>
      <c r="AA198">
        <v>90.1</v>
      </c>
      <c r="AB198">
        <v>24.8</v>
      </c>
      <c r="AC198">
        <v>40</v>
      </c>
      <c r="AD198">
        <v>42.6</v>
      </c>
      <c r="AE198">
        <v>95.5</v>
      </c>
      <c r="AF198">
        <v>31.8</v>
      </c>
      <c r="AG198">
        <v>998.9</v>
      </c>
      <c r="AH198">
        <v>0.73170000000000002</v>
      </c>
      <c r="AI198">
        <v>90</v>
      </c>
      <c r="AJ198">
        <v>1.5049999999999999</v>
      </c>
      <c r="AK198">
        <v>8.0500000000000005E-4</v>
      </c>
      <c r="AL198">
        <v>83.9</v>
      </c>
      <c r="AM198">
        <v>0.73180000000000001</v>
      </c>
      <c r="AN198">
        <v>13.019</v>
      </c>
      <c r="AO198">
        <v>-1.2700000000000001E-3</v>
      </c>
      <c r="AP198">
        <v>98.7</v>
      </c>
      <c r="AQ198">
        <v>102.9</v>
      </c>
    </row>
    <row r="199" spans="1:43">
      <c r="A199">
        <v>198</v>
      </c>
      <c r="B199">
        <v>954743</v>
      </c>
      <c r="C199" t="s">
        <v>80</v>
      </c>
      <c r="D199">
        <v>0</v>
      </c>
      <c r="E199" t="s">
        <v>81</v>
      </c>
      <c r="F199" t="s">
        <v>791</v>
      </c>
      <c r="G199">
        <v>432148.337</v>
      </c>
      <c r="H199" t="s">
        <v>280</v>
      </c>
      <c r="I199" t="s">
        <v>792</v>
      </c>
      <c r="J199" t="s">
        <v>280</v>
      </c>
      <c r="K199" s="14">
        <v>41839.427060185182</v>
      </c>
      <c r="L199">
        <v>1800</v>
      </c>
      <c r="M199">
        <v>66.7</v>
      </c>
      <c r="N199">
        <v>112.68</v>
      </c>
      <c r="O199">
        <v>594.4</v>
      </c>
      <c r="P199">
        <v>368.2</v>
      </c>
      <c r="Q199">
        <v>516.9</v>
      </c>
      <c r="R199">
        <v>2.2000000000000002</v>
      </c>
      <c r="S199">
        <v>148.69999999999999</v>
      </c>
      <c r="T199">
        <v>99.9</v>
      </c>
      <c r="U199">
        <v>5.2</v>
      </c>
      <c r="V199">
        <v>21.3</v>
      </c>
      <c r="W199">
        <v>4.2300000000000004</v>
      </c>
      <c r="X199">
        <v>96</v>
      </c>
      <c r="Y199">
        <v>90</v>
      </c>
      <c r="Z199">
        <v>89.1</v>
      </c>
      <c r="AA199">
        <v>90.1</v>
      </c>
      <c r="AB199">
        <v>24.9</v>
      </c>
      <c r="AC199">
        <v>39.9</v>
      </c>
      <c r="AD199">
        <v>41.5</v>
      </c>
      <c r="AE199">
        <v>95.5</v>
      </c>
      <c r="AF199">
        <v>32.4</v>
      </c>
      <c r="AG199">
        <v>998.9</v>
      </c>
      <c r="AH199">
        <v>0.73182999999999998</v>
      </c>
      <c r="AI199">
        <v>90</v>
      </c>
      <c r="AJ199">
        <v>1.5029999999999999</v>
      </c>
      <c r="AK199">
        <v>8.0599999999999997E-4</v>
      </c>
      <c r="AL199">
        <v>84</v>
      </c>
      <c r="AM199">
        <v>0.7319</v>
      </c>
      <c r="AN199">
        <v>13.003</v>
      </c>
      <c r="AO199">
        <v>-1.2700000000000001E-3</v>
      </c>
      <c r="AP199">
        <v>98.7</v>
      </c>
      <c r="AQ199">
        <v>102.9</v>
      </c>
    </row>
    <row r="200" spans="1:43">
      <c r="A200">
        <v>199</v>
      </c>
      <c r="B200">
        <v>958355</v>
      </c>
      <c r="C200" t="s">
        <v>80</v>
      </c>
      <c r="D200">
        <v>0</v>
      </c>
      <c r="E200" t="s">
        <v>81</v>
      </c>
      <c r="F200" t="s">
        <v>793</v>
      </c>
      <c r="G200">
        <v>432508.337</v>
      </c>
      <c r="H200" t="s">
        <v>281</v>
      </c>
      <c r="I200" t="s">
        <v>794</v>
      </c>
      <c r="J200" t="s">
        <v>281</v>
      </c>
      <c r="K200" s="14">
        <v>41839.431226851855</v>
      </c>
      <c r="L200">
        <v>1800</v>
      </c>
      <c r="M200">
        <v>65.7</v>
      </c>
      <c r="N200">
        <v>114.25</v>
      </c>
      <c r="O200">
        <v>585.20000000000005</v>
      </c>
      <c r="P200">
        <v>368.4</v>
      </c>
      <c r="Q200">
        <v>517.20000000000005</v>
      </c>
      <c r="R200">
        <v>2.2000000000000002</v>
      </c>
      <c r="S200">
        <v>148.80000000000001</v>
      </c>
      <c r="T200">
        <v>99.7</v>
      </c>
      <c r="U200">
        <v>5.2</v>
      </c>
      <c r="V200">
        <v>21.2</v>
      </c>
      <c r="W200">
        <v>4.17</v>
      </c>
      <c r="X200">
        <v>96</v>
      </c>
      <c r="Y200">
        <v>89.9</v>
      </c>
      <c r="Z200">
        <v>89</v>
      </c>
      <c r="AA200">
        <v>89.9</v>
      </c>
      <c r="AB200">
        <v>24.7</v>
      </c>
      <c r="AC200">
        <v>40.1</v>
      </c>
      <c r="AD200">
        <v>39.4</v>
      </c>
      <c r="AE200">
        <v>95.5</v>
      </c>
      <c r="AF200">
        <v>32.9</v>
      </c>
      <c r="AG200">
        <v>998.9</v>
      </c>
      <c r="AH200">
        <v>0.73170000000000002</v>
      </c>
      <c r="AI200">
        <v>90</v>
      </c>
      <c r="AJ200">
        <v>1.4970000000000001</v>
      </c>
      <c r="AK200">
        <v>8.0699999999999999E-4</v>
      </c>
      <c r="AL200">
        <v>84.1</v>
      </c>
      <c r="AM200">
        <v>0.73160000000000003</v>
      </c>
      <c r="AN200">
        <v>13.038</v>
      </c>
      <c r="AO200">
        <v>-1.2700000000000001E-3</v>
      </c>
      <c r="AP200">
        <v>98.8</v>
      </c>
      <c r="AQ200">
        <v>102.9</v>
      </c>
    </row>
    <row r="201" spans="1:43">
      <c r="A201">
        <v>200</v>
      </c>
      <c r="B201">
        <v>961967</v>
      </c>
      <c r="C201" t="s">
        <v>80</v>
      </c>
      <c r="D201">
        <v>0</v>
      </c>
      <c r="E201" t="s">
        <v>81</v>
      </c>
      <c r="F201" t="s">
        <v>795</v>
      </c>
      <c r="G201">
        <v>432868.337</v>
      </c>
      <c r="H201" t="s">
        <v>282</v>
      </c>
      <c r="I201" t="s">
        <v>796</v>
      </c>
      <c r="J201" t="s">
        <v>282</v>
      </c>
      <c r="K201" s="14">
        <v>41839.435393518521</v>
      </c>
      <c r="L201">
        <v>1800</v>
      </c>
      <c r="M201">
        <v>65.7</v>
      </c>
      <c r="N201">
        <v>112.16</v>
      </c>
      <c r="O201">
        <v>586.5</v>
      </c>
      <c r="P201">
        <v>368.5</v>
      </c>
      <c r="Q201">
        <v>517.20000000000005</v>
      </c>
      <c r="R201">
        <v>2.2000000000000002</v>
      </c>
      <c r="S201">
        <v>148.69999999999999</v>
      </c>
      <c r="T201">
        <v>99.8</v>
      </c>
      <c r="U201">
        <v>5.3</v>
      </c>
      <c r="V201">
        <v>21</v>
      </c>
      <c r="W201">
        <v>4.2699999999999996</v>
      </c>
      <c r="X201">
        <v>96</v>
      </c>
      <c r="Y201">
        <v>89.9</v>
      </c>
      <c r="Z201">
        <v>89.1</v>
      </c>
      <c r="AA201">
        <v>89.9</v>
      </c>
      <c r="AB201">
        <v>25.4</v>
      </c>
      <c r="AC201">
        <v>39.799999999999997</v>
      </c>
      <c r="AD201">
        <v>38</v>
      </c>
      <c r="AE201">
        <v>95.4</v>
      </c>
      <c r="AF201">
        <v>30</v>
      </c>
      <c r="AG201">
        <v>998.9</v>
      </c>
      <c r="AH201">
        <v>0.73170000000000002</v>
      </c>
      <c r="AI201">
        <v>89.9</v>
      </c>
      <c r="AJ201">
        <v>1.5</v>
      </c>
      <c r="AK201">
        <v>8.0500000000000005E-4</v>
      </c>
      <c r="AL201">
        <v>83.9</v>
      </c>
      <c r="AM201">
        <v>0.73150000000000004</v>
      </c>
      <c r="AN201">
        <v>13.058</v>
      </c>
      <c r="AO201">
        <v>-1.2700000000000001E-3</v>
      </c>
      <c r="AP201">
        <v>98.8</v>
      </c>
      <c r="AQ201">
        <v>103</v>
      </c>
    </row>
    <row r="202" spans="1:43">
      <c r="A202">
        <v>201</v>
      </c>
      <c r="B202">
        <v>965579</v>
      </c>
      <c r="C202" t="s">
        <v>80</v>
      </c>
      <c r="D202">
        <v>0</v>
      </c>
      <c r="E202" t="s">
        <v>81</v>
      </c>
      <c r="F202" t="s">
        <v>797</v>
      </c>
      <c r="G202">
        <v>433228.337</v>
      </c>
      <c r="H202" t="s">
        <v>283</v>
      </c>
      <c r="I202" t="s">
        <v>798</v>
      </c>
      <c r="J202" t="s">
        <v>283</v>
      </c>
      <c r="K202" s="14">
        <v>41839.439560185187</v>
      </c>
      <c r="L202">
        <v>1800</v>
      </c>
      <c r="M202">
        <v>66.3</v>
      </c>
      <c r="N202">
        <v>111.94</v>
      </c>
      <c r="O202">
        <v>572.1</v>
      </c>
      <c r="P202">
        <v>368.4</v>
      </c>
      <c r="Q202">
        <v>517</v>
      </c>
      <c r="R202">
        <v>2.2000000000000002</v>
      </c>
      <c r="S202">
        <v>148.6</v>
      </c>
      <c r="T202">
        <v>99.8</v>
      </c>
      <c r="U202">
        <v>5.3</v>
      </c>
      <c r="V202">
        <v>21.1</v>
      </c>
      <c r="W202">
        <v>4.18</v>
      </c>
      <c r="X202">
        <v>96</v>
      </c>
      <c r="Y202">
        <v>90</v>
      </c>
      <c r="Z202">
        <v>89.1</v>
      </c>
      <c r="AA202">
        <v>89.9</v>
      </c>
      <c r="AB202">
        <v>25</v>
      </c>
      <c r="AC202">
        <v>40.200000000000003</v>
      </c>
      <c r="AD202">
        <v>38</v>
      </c>
      <c r="AE202">
        <v>95.4</v>
      </c>
      <c r="AF202">
        <v>31.2</v>
      </c>
      <c r="AG202">
        <v>998.9</v>
      </c>
      <c r="AH202">
        <v>0.73194999999999999</v>
      </c>
      <c r="AI202">
        <v>90</v>
      </c>
      <c r="AJ202">
        <v>1.4970000000000001</v>
      </c>
      <c r="AK202">
        <v>8.0599999999999997E-4</v>
      </c>
      <c r="AL202">
        <v>84</v>
      </c>
      <c r="AM202">
        <v>0.7319</v>
      </c>
      <c r="AN202">
        <v>12.994999999999999</v>
      </c>
      <c r="AO202">
        <v>-1.2700000000000001E-3</v>
      </c>
      <c r="AP202">
        <v>98.7</v>
      </c>
      <c r="AQ202">
        <v>102.9</v>
      </c>
    </row>
    <row r="203" spans="1:43">
      <c r="A203">
        <v>202</v>
      </c>
      <c r="B203">
        <v>969191</v>
      </c>
      <c r="C203" t="s">
        <v>80</v>
      </c>
      <c r="D203">
        <v>0</v>
      </c>
      <c r="E203" t="s">
        <v>81</v>
      </c>
      <c r="F203" t="s">
        <v>799</v>
      </c>
      <c r="G203">
        <v>433588.337</v>
      </c>
      <c r="H203" t="s">
        <v>284</v>
      </c>
      <c r="I203" t="s">
        <v>800</v>
      </c>
      <c r="J203" t="s">
        <v>284</v>
      </c>
      <c r="K203" s="14">
        <v>41839.443726851852</v>
      </c>
      <c r="L203">
        <v>1800</v>
      </c>
      <c r="M203">
        <v>67.2</v>
      </c>
      <c r="N203">
        <v>113.07</v>
      </c>
      <c r="O203">
        <v>593.5</v>
      </c>
      <c r="P203">
        <v>368.4</v>
      </c>
      <c r="Q203">
        <v>517.29999999999995</v>
      </c>
      <c r="R203">
        <v>2.2000000000000002</v>
      </c>
      <c r="S203">
        <v>148.9</v>
      </c>
      <c r="T203">
        <v>99.8</v>
      </c>
      <c r="U203">
        <v>5.3</v>
      </c>
      <c r="V203">
        <v>21.2</v>
      </c>
      <c r="W203">
        <v>4.25</v>
      </c>
      <c r="X203">
        <v>96</v>
      </c>
      <c r="Y203">
        <v>90</v>
      </c>
      <c r="Z203">
        <v>89.1</v>
      </c>
      <c r="AA203">
        <v>90</v>
      </c>
      <c r="AB203">
        <v>24.9</v>
      </c>
      <c r="AC203">
        <v>40.1</v>
      </c>
      <c r="AD203">
        <v>38.6</v>
      </c>
      <c r="AE203">
        <v>95.5</v>
      </c>
      <c r="AF203">
        <v>31.4</v>
      </c>
      <c r="AG203">
        <v>998.9</v>
      </c>
      <c r="AH203">
        <v>0.73151999999999995</v>
      </c>
      <c r="AI203">
        <v>90.1</v>
      </c>
      <c r="AJ203">
        <v>1.504</v>
      </c>
      <c r="AK203">
        <v>8.0500000000000005E-4</v>
      </c>
      <c r="AL203">
        <v>83.9</v>
      </c>
      <c r="AM203">
        <v>0.73160000000000003</v>
      </c>
      <c r="AN203">
        <v>13.044</v>
      </c>
      <c r="AO203">
        <v>-1.2700000000000001E-3</v>
      </c>
      <c r="AP203">
        <v>98.7</v>
      </c>
      <c r="AQ203">
        <v>102.9</v>
      </c>
    </row>
    <row r="204" spans="1:43">
      <c r="A204">
        <v>203</v>
      </c>
      <c r="B204">
        <v>996423</v>
      </c>
      <c r="C204" t="s">
        <v>80</v>
      </c>
      <c r="D204">
        <v>0</v>
      </c>
      <c r="E204" t="s">
        <v>81</v>
      </c>
      <c r="F204" t="s">
        <v>801</v>
      </c>
      <c r="G204">
        <v>437814.59600000002</v>
      </c>
      <c r="H204" t="s">
        <v>82</v>
      </c>
      <c r="I204" t="s">
        <v>802</v>
      </c>
      <c r="J204" t="s">
        <v>803</v>
      </c>
      <c r="K204" s="14">
        <v>41839.492638888885</v>
      </c>
      <c r="L204">
        <v>1800</v>
      </c>
      <c r="M204">
        <v>10.6</v>
      </c>
      <c r="N204">
        <v>113.47</v>
      </c>
      <c r="O204">
        <v>595.6</v>
      </c>
      <c r="P204">
        <v>370.2</v>
      </c>
      <c r="Q204">
        <v>516.9</v>
      </c>
      <c r="R204">
        <v>2.5</v>
      </c>
      <c r="S204">
        <v>146.69999999999999</v>
      </c>
      <c r="T204">
        <v>100.3</v>
      </c>
      <c r="U204">
        <v>5.3</v>
      </c>
      <c r="V204">
        <v>21.4</v>
      </c>
      <c r="W204">
        <v>3.96</v>
      </c>
      <c r="X204">
        <v>96</v>
      </c>
      <c r="Y204">
        <v>90.3</v>
      </c>
      <c r="Z204">
        <v>89.3</v>
      </c>
      <c r="AA204">
        <v>90.3</v>
      </c>
      <c r="AB204">
        <v>24.8</v>
      </c>
      <c r="AC204">
        <v>40</v>
      </c>
      <c r="AD204">
        <v>42.1</v>
      </c>
      <c r="AE204">
        <v>95.4</v>
      </c>
      <c r="AF204">
        <v>36.5</v>
      </c>
      <c r="AG204">
        <v>998.9</v>
      </c>
      <c r="AH204">
        <v>0.73053999999999997</v>
      </c>
      <c r="AI204">
        <v>91.6</v>
      </c>
      <c r="AJ204">
        <v>1.4890000000000001</v>
      </c>
      <c r="AK204">
        <v>8.0099999999999995E-4</v>
      </c>
      <c r="AL204">
        <v>83.8</v>
      </c>
      <c r="AM204">
        <v>0.73260000000000003</v>
      </c>
      <c r="AN204">
        <v>12.895</v>
      </c>
      <c r="AO204">
        <v>-1.2700000000000001E-3</v>
      </c>
      <c r="AP204">
        <v>98.7</v>
      </c>
      <c r="AQ204">
        <v>102.7</v>
      </c>
    </row>
    <row r="205" spans="1:43">
      <c r="A205">
        <v>204</v>
      </c>
      <c r="B205">
        <v>1000035</v>
      </c>
      <c r="C205" t="s">
        <v>80</v>
      </c>
      <c r="D205">
        <v>0</v>
      </c>
      <c r="E205" t="s">
        <v>81</v>
      </c>
      <c r="F205" t="s">
        <v>804</v>
      </c>
      <c r="G205">
        <v>438174.59600000002</v>
      </c>
      <c r="H205" t="s">
        <v>84</v>
      </c>
      <c r="I205" t="s">
        <v>805</v>
      </c>
      <c r="J205" t="s">
        <v>806</v>
      </c>
      <c r="K205" s="14">
        <v>41839.496805555558</v>
      </c>
      <c r="L205">
        <v>1799</v>
      </c>
      <c r="M205">
        <v>9.1</v>
      </c>
      <c r="N205">
        <v>113.04</v>
      </c>
      <c r="O205">
        <v>593.70000000000005</v>
      </c>
      <c r="P205">
        <v>371.2</v>
      </c>
      <c r="Q205">
        <v>518.29999999999995</v>
      </c>
      <c r="R205">
        <v>2.5</v>
      </c>
      <c r="S205">
        <v>147.1</v>
      </c>
      <c r="T205">
        <v>100.8</v>
      </c>
      <c r="U205">
        <v>5.3</v>
      </c>
      <c r="V205">
        <v>21.3</v>
      </c>
      <c r="W205">
        <v>4.33</v>
      </c>
      <c r="X205">
        <v>96</v>
      </c>
      <c r="Y205">
        <v>89.9</v>
      </c>
      <c r="Z205">
        <v>89</v>
      </c>
      <c r="AA205">
        <v>90.1</v>
      </c>
      <c r="AB205">
        <v>25.2</v>
      </c>
      <c r="AC205">
        <v>40.1</v>
      </c>
      <c r="AD205">
        <v>40.799999999999997</v>
      </c>
      <c r="AE205">
        <v>95.7</v>
      </c>
      <c r="AF205">
        <v>36</v>
      </c>
      <c r="AG205">
        <v>998.9</v>
      </c>
      <c r="AH205">
        <v>0.73060000000000003</v>
      </c>
      <c r="AI205">
        <v>91.6</v>
      </c>
      <c r="AJ205">
        <v>1.498</v>
      </c>
      <c r="AK205">
        <v>8.03E-4</v>
      </c>
      <c r="AL205">
        <v>84.1</v>
      </c>
      <c r="AM205">
        <v>0.73260000000000003</v>
      </c>
      <c r="AN205">
        <v>12.893000000000001</v>
      </c>
      <c r="AO205">
        <v>-1.2700000000000001E-3</v>
      </c>
      <c r="AP205">
        <v>98.8</v>
      </c>
      <c r="AQ205">
        <v>103.1</v>
      </c>
    </row>
    <row r="206" spans="1:43">
      <c r="A206">
        <v>205</v>
      </c>
      <c r="B206">
        <v>1003647</v>
      </c>
      <c r="C206" t="s">
        <v>80</v>
      </c>
      <c r="D206">
        <v>0</v>
      </c>
      <c r="E206" t="s">
        <v>81</v>
      </c>
      <c r="F206" t="s">
        <v>807</v>
      </c>
      <c r="G206">
        <v>438534.59600000002</v>
      </c>
      <c r="H206" t="s">
        <v>85</v>
      </c>
      <c r="I206" t="s">
        <v>808</v>
      </c>
      <c r="J206" t="s">
        <v>809</v>
      </c>
      <c r="K206" s="14">
        <v>41839.500972222224</v>
      </c>
      <c r="L206">
        <v>1800</v>
      </c>
      <c r="M206">
        <v>8.3000000000000007</v>
      </c>
      <c r="N206">
        <v>113.72</v>
      </c>
      <c r="O206">
        <v>593.79999999999995</v>
      </c>
      <c r="P206">
        <v>370.6</v>
      </c>
      <c r="Q206">
        <v>518.1</v>
      </c>
      <c r="R206">
        <v>2.5</v>
      </c>
      <c r="S206">
        <v>147.5</v>
      </c>
      <c r="T206">
        <v>100.6</v>
      </c>
      <c r="U206">
        <v>5.3</v>
      </c>
      <c r="V206">
        <v>21.4</v>
      </c>
      <c r="W206">
        <v>4.1399999999999997</v>
      </c>
      <c r="X206">
        <v>96</v>
      </c>
      <c r="Y206">
        <v>90</v>
      </c>
      <c r="Z206">
        <v>89</v>
      </c>
      <c r="AA206">
        <v>90</v>
      </c>
      <c r="AB206">
        <v>24.8</v>
      </c>
      <c r="AC206">
        <v>40</v>
      </c>
      <c r="AD206">
        <v>38.6</v>
      </c>
      <c r="AE206">
        <v>95.5</v>
      </c>
      <c r="AF206">
        <v>36.299999999999997</v>
      </c>
      <c r="AG206">
        <v>998.9</v>
      </c>
      <c r="AH206">
        <v>0.72980999999999996</v>
      </c>
      <c r="AI206">
        <v>91.5</v>
      </c>
      <c r="AJ206">
        <v>1.506</v>
      </c>
      <c r="AK206">
        <v>8.0099999999999995E-4</v>
      </c>
      <c r="AL206">
        <v>83.8</v>
      </c>
      <c r="AM206">
        <v>0.73170000000000002</v>
      </c>
      <c r="AN206">
        <v>13.034000000000001</v>
      </c>
      <c r="AO206">
        <v>-1.2700000000000001E-3</v>
      </c>
      <c r="AP206">
        <v>98.7</v>
      </c>
      <c r="AQ206">
        <v>102.9</v>
      </c>
    </row>
    <row r="207" spans="1:43">
      <c r="A207">
        <v>206</v>
      </c>
      <c r="B207">
        <v>1007259</v>
      </c>
      <c r="C207" t="s">
        <v>80</v>
      </c>
      <c r="D207">
        <v>0</v>
      </c>
      <c r="E207" t="s">
        <v>81</v>
      </c>
      <c r="F207" t="s">
        <v>810</v>
      </c>
      <c r="G207">
        <v>438894.59600000002</v>
      </c>
      <c r="H207" t="s">
        <v>86</v>
      </c>
      <c r="I207" t="s">
        <v>811</v>
      </c>
      <c r="J207" t="s">
        <v>812</v>
      </c>
      <c r="K207" s="14">
        <v>41839.50513888889</v>
      </c>
      <c r="L207">
        <v>1800</v>
      </c>
      <c r="M207">
        <v>9.8000000000000007</v>
      </c>
      <c r="N207">
        <v>113.62</v>
      </c>
      <c r="O207">
        <v>594.1</v>
      </c>
      <c r="P207">
        <v>371</v>
      </c>
      <c r="Q207">
        <v>518.6</v>
      </c>
      <c r="R207">
        <v>2.5</v>
      </c>
      <c r="S207">
        <v>147.6</v>
      </c>
      <c r="T207">
        <v>100.8</v>
      </c>
      <c r="U207">
        <v>5.3</v>
      </c>
      <c r="V207">
        <v>21.5</v>
      </c>
      <c r="W207">
        <v>4.4800000000000004</v>
      </c>
      <c r="X207">
        <v>96</v>
      </c>
      <c r="Y207">
        <v>90</v>
      </c>
      <c r="Z207">
        <v>89</v>
      </c>
      <c r="AA207">
        <v>89.9</v>
      </c>
      <c r="AB207">
        <v>24.8</v>
      </c>
      <c r="AC207">
        <v>40</v>
      </c>
      <c r="AD207">
        <v>39.6</v>
      </c>
      <c r="AE207">
        <v>95.5</v>
      </c>
      <c r="AF207">
        <v>36.6</v>
      </c>
      <c r="AG207">
        <v>998.9</v>
      </c>
      <c r="AH207">
        <v>0.73004999999999998</v>
      </c>
      <c r="AI207">
        <v>90.7</v>
      </c>
      <c r="AJ207">
        <v>1.5029999999999999</v>
      </c>
      <c r="AK207">
        <v>8.0400000000000003E-4</v>
      </c>
      <c r="AL207">
        <v>84</v>
      </c>
      <c r="AM207">
        <v>0.73099999999999998</v>
      </c>
      <c r="AN207">
        <v>13.143000000000001</v>
      </c>
      <c r="AO207">
        <v>-1.2700000000000001E-3</v>
      </c>
      <c r="AP207">
        <v>98.8</v>
      </c>
      <c r="AQ207">
        <v>103.2</v>
      </c>
    </row>
    <row r="208" spans="1:43">
      <c r="A208">
        <v>207</v>
      </c>
      <c r="B208">
        <v>1010871</v>
      </c>
      <c r="C208" t="s">
        <v>80</v>
      </c>
      <c r="D208">
        <v>0</v>
      </c>
      <c r="E208" t="s">
        <v>81</v>
      </c>
      <c r="F208" t="s">
        <v>813</v>
      </c>
      <c r="G208">
        <v>439254.59600000002</v>
      </c>
      <c r="H208" t="s">
        <v>87</v>
      </c>
      <c r="I208" t="s">
        <v>814</v>
      </c>
      <c r="J208" t="s">
        <v>815</v>
      </c>
      <c r="K208" s="14">
        <v>41839.509305555555</v>
      </c>
      <c r="L208">
        <v>1800</v>
      </c>
      <c r="M208">
        <v>10.199999999999999</v>
      </c>
      <c r="N208">
        <v>113.49</v>
      </c>
      <c r="O208">
        <v>591.4</v>
      </c>
      <c r="P208">
        <v>370.8</v>
      </c>
      <c r="Q208">
        <v>518.29999999999995</v>
      </c>
      <c r="R208">
        <v>2.6</v>
      </c>
      <c r="S208">
        <v>147.5</v>
      </c>
      <c r="T208">
        <v>100.5</v>
      </c>
      <c r="U208">
        <v>5.2</v>
      </c>
      <c r="V208">
        <v>21.5</v>
      </c>
      <c r="W208">
        <v>4.17</v>
      </c>
      <c r="X208">
        <v>96</v>
      </c>
      <c r="Y208">
        <v>90.1</v>
      </c>
      <c r="Z208">
        <v>89.1</v>
      </c>
      <c r="AA208">
        <v>89.9</v>
      </c>
      <c r="AB208">
        <v>24.8</v>
      </c>
      <c r="AC208">
        <v>40</v>
      </c>
      <c r="AD208">
        <v>41.4</v>
      </c>
      <c r="AE208">
        <v>95.4</v>
      </c>
      <c r="AF208">
        <v>37.9</v>
      </c>
      <c r="AG208">
        <v>998.9</v>
      </c>
      <c r="AH208">
        <v>0.73011000000000004</v>
      </c>
      <c r="AI208">
        <v>90.3</v>
      </c>
      <c r="AJ208">
        <v>1.4890000000000001</v>
      </c>
      <c r="AK208">
        <v>8.0400000000000003E-4</v>
      </c>
      <c r="AL208">
        <v>83.9</v>
      </c>
      <c r="AM208">
        <v>0.73050000000000004</v>
      </c>
      <c r="AN208">
        <v>13.218999999999999</v>
      </c>
      <c r="AO208">
        <v>-1.2700000000000001E-3</v>
      </c>
      <c r="AP208">
        <v>98.7</v>
      </c>
      <c r="AQ208">
        <v>102.9</v>
      </c>
    </row>
    <row r="209" spans="1:43">
      <c r="A209">
        <v>208</v>
      </c>
      <c r="B209">
        <v>1014483</v>
      </c>
      <c r="C209" t="s">
        <v>80</v>
      </c>
      <c r="D209">
        <v>0</v>
      </c>
      <c r="E209" t="s">
        <v>81</v>
      </c>
      <c r="F209" t="s">
        <v>816</v>
      </c>
      <c r="G209">
        <v>439614.59600000002</v>
      </c>
      <c r="H209" t="s">
        <v>88</v>
      </c>
      <c r="I209" t="s">
        <v>817</v>
      </c>
      <c r="J209" t="s">
        <v>818</v>
      </c>
      <c r="K209" s="14">
        <v>41839.513472222221</v>
      </c>
      <c r="L209">
        <v>1801</v>
      </c>
      <c r="M209">
        <v>9.8000000000000007</v>
      </c>
      <c r="N209">
        <v>113.15</v>
      </c>
      <c r="O209">
        <v>595.79999999999995</v>
      </c>
      <c r="P209">
        <v>370.5</v>
      </c>
      <c r="Q209">
        <v>518.20000000000005</v>
      </c>
      <c r="R209">
        <v>2.6</v>
      </c>
      <c r="S209">
        <v>147.6</v>
      </c>
      <c r="T209">
        <v>100.6</v>
      </c>
      <c r="U209">
        <v>5.3</v>
      </c>
      <c r="V209">
        <v>21.4</v>
      </c>
      <c r="W209">
        <v>4.34</v>
      </c>
      <c r="X209">
        <v>96</v>
      </c>
      <c r="Y209">
        <v>90</v>
      </c>
      <c r="Z209">
        <v>89</v>
      </c>
      <c r="AA209">
        <v>90</v>
      </c>
      <c r="AB209">
        <v>25</v>
      </c>
      <c r="AC209">
        <v>40</v>
      </c>
      <c r="AD209">
        <v>38.9</v>
      </c>
      <c r="AE209">
        <v>95.5</v>
      </c>
      <c r="AF209">
        <v>36.799999999999997</v>
      </c>
      <c r="AG209">
        <v>998.9</v>
      </c>
      <c r="AH209">
        <v>0.73011000000000004</v>
      </c>
      <c r="AI209">
        <v>90.2</v>
      </c>
      <c r="AJ209">
        <v>1.4910000000000001</v>
      </c>
      <c r="AK209">
        <v>8.0500000000000005E-4</v>
      </c>
      <c r="AL209">
        <v>83.9</v>
      </c>
      <c r="AM209">
        <v>0.73040000000000005</v>
      </c>
      <c r="AN209">
        <v>13.236000000000001</v>
      </c>
      <c r="AO209">
        <v>-1.2700000000000001E-3</v>
      </c>
      <c r="AP209">
        <v>98.8</v>
      </c>
      <c r="AQ209">
        <v>103.1</v>
      </c>
    </row>
    <row r="210" spans="1:43">
      <c r="A210">
        <v>209</v>
      </c>
      <c r="B210">
        <v>1018095</v>
      </c>
      <c r="C210" t="s">
        <v>80</v>
      </c>
      <c r="D210">
        <v>0</v>
      </c>
      <c r="E210" t="s">
        <v>81</v>
      </c>
      <c r="F210" t="s">
        <v>819</v>
      </c>
      <c r="G210">
        <v>439974.59600000002</v>
      </c>
      <c r="H210" t="s">
        <v>89</v>
      </c>
      <c r="I210" t="s">
        <v>820</v>
      </c>
      <c r="J210" t="s">
        <v>821</v>
      </c>
      <c r="K210" s="14">
        <v>41839.517638888887</v>
      </c>
      <c r="L210">
        <v>1800</v>
      </c>
      <c r="M210">
        <v>8.6999999999999993</v>
      </c>
      <c r="N210">
        <v>114.27</v>
      </c>
      <c r="O210">
        <v>594.4</v>
      </c>
      <c r="P210">
        <v>370.4</v>
      </c>
      <c r="Q210">
        <v>518</v>
      </c>
      <c r="R210">
        <v>2.6</v>
      </c>
      <c r="S210">
        <v>147.6</v>
      </c>
      <c r="T210">
        <v>100.8</v>
      </c>
      <c r="U210">
        <v>5.3</v>
      </c>
      <c r="V210">
        <v>21.4</v>
      </c>
      <c r="W210">
        <v>4.26</v>
      </c>
      <c r="X210">
        <v>96</v>
      </c>
      <c r="Y210">
        <v>90</v>
      </c>
      <c r="Z210">
        <v>89.1</v>
      </c>
      <c r="AA210">
        <v>90</v>
      </c>
      <c r="AB210">
        <v>25.1</v>
      </c>
      <c r="AC210">
        <v>39.9</v>
      </c>
      <c r="AD210">
        <v>40.4</v>
      </c>
      <c r="AE210">
        <v>95.5</v>
      </c>
      <c r="AF210">
        <v>36.1</v>
      </c>
      <c r="AG210">
        <v>998.9</v>
      </c>
      <c r="AH210">
        <v>0.73114999999999997</v>
      </c>
      <c r="AI210">
        <v>90.1</v>
      </c>
      <c r="AJ210">
        <v>1.4990000000000001</v>
      </c>
      <c r="AK210">
        <v>8.0500000000000005E-4</v>
      </c>
      <c r="AL210">
        <v>84</v>
      </c>
      <c r="AM210">
        <v>0.73129999999999995</v>
      </c>
      <c r="AN210">
        <v>13.085000000000001</v>
      </c>
      <c r="AO210">
        <v>-1.2700000000000001E-3</v>
      </c>
      <c r="AP210">
        <v>98.8</v>
      </c>
      <c r="AQ210">
        <v>103</v>
      </c>
    </row>
    <row r="211" spans="1:43">
      <c r="A211">
        <v>210</v>
      </c>
      <c r="B211">
        <v>1021707</v>
      </c>
      <c r="C211" t="s">
        <v>80</v>
      </c>
      <c r="D211">
        <v>0</v>
      </c>
      <c r="E211" t="s">
        <v>81</v>
      </c>
      <c r="F211" t="s">
        <v>822</v>
      </c>
      <c r="G211">
        <v>440334.59600000002</v>
      </c>
      <c r="H211" t="s">
        <v>90</v>
      </c>
      <c r="I211" t="s">
        <v>823</v>
      </c>
      <c r="J211" t="s">
        <v>824</v>
      </c>
      <c r="K211" s="14">
        <v>41839.521805555552</v>
      </c>
      <c r="L211">
        <v>1800</v>
      </c>
      <c r="M211">
        <v>9.9</v>
      </c>
      <c r="N211">
        <v>114.3</v>
      </c>
      <c r="O211">
        <v>594.70000000000005</v>
      </c>
      <c r="P211">
        <v>370.5</v>
      </c>
      <c r="Q211">
        <v>517.9</v>
      </c>
      <c r="R211">
        <v>2.6</v>
      </c>
      <c r="S211">
        <v>147.4</v>
      </c>
      <c r="T211">
        <v>100.7</v>
      </c>
      <c r="U211">
        <v>5.3</v>
      </c>
      <c r="V211">
        <v>21.6</v>
      </c>
      <c r="W211">
        <v>4.37</v>
      </c>
      <c r="X211">
        <v>96</v>
      </c>
      <c r="Y211">
        <v>90</v>
      </c>
      <c r="Z211">
        <v>89</v>
      </c>
      <c r="AA211">
        <v>90</v>
      </c>
      <c r="AB211">
        <v>25</v>
      </c>
      <c r="AC211">
        <v>40</v>
      </c>
      <c r="AD211">
        <v>40.9</v>
      </c>
      <c r="AE211">
        <v>95.5</v>
      </c>
      <c r="AF211">
        <v>37.200000000000003</v>
      </c>
      <c r="AG211">
        <v>998.9</v>
      </c>
      <c r="AH211">
        <v>0.73085</v>
      </c>
      <c r="AI211">
        <v>90.1</v>
      </c>
      <c r="AJ211">
        <v>1.4990000000000001</v>
      </c>
      <c r="AK211">
        <v>8.0500000000000005E-4</v>
      </c>
      <c r="AL211">
        <v>84</v>
      </c>
      <c r="AM211">
        <v>0.73089999999999999</v>
      </c>
      <c r="AN211">
        <v>13.146000000000001</v>
      </c>
      <c r="AO211">
        <v>-1.2700000000000001E-3</v>
      </c>
      <c r="AP211">
        <v>98.7</v>
      </c>
      <c r="AQ211">
        <v>103.1</v>
      </c>
    </row>
    <row r="212" spans="1:43">
      <c r="A212">
        <v>211</v>
      </c>
      <c r="B212">
        <v>1025319</v>
      </c>
      <c r="C212" t="s">
        <v>80</v>
      </c>
      <c r="D212">
        <v>0</v>
      </c>
      <c r="E212" t="s">
        <v>81</v>
      </c>
      <c r="F212" t="s">
        <v>825</v>
      </c>
      <c r="G212">
        <v>440694.59600000002</v>
      </c>
      <c r="H212" t="s">
        <v>91</v>
      </c>
      <c r="I212" t="s">
        <v>826</v>
      </c>
      <c r="J212" t="s">
        <v>827</v>
      </c>
      <c r="K212" s="14">
        <v>41839.525972222225</v>
      </c>
      <c r="L212">
        <v>1800</v>
      </c>
      <c r="M212">
        <v>11.3</v>
      </c>
      <c r="N212">
        <v>112.43</v>
      </c>
      <c r="O212">
        <v>580.20000000000005</v>
      </c>
      <c r="P212">
        <v>370.5</v>
      </c>
      <c r="Q212">
        <v>518.20000000000005</v>
      </c>
      <c r="R212">
        <v>2.6</v>
      </c>
      <c r="S212">
        <v>147.80000000000001</v>
      </c>
      <c r="T212">
        <v>100.7</v>
      </c>
      <c r="U212">
        <v>5.3</v>
      </c>
      <c r="V212">
        <v>21.5</v>
      </c>
      <c r="W212">
        <v>4.33</v>
      </c>
      <c r="X212">
        <v>96</v>
      </c>
      <c r="Y212">
        <v>90</v>
      </c>
      <c r="Z212">
        <v>89</v>
      </c>
      <c r="AA212">
        <v>90.1</v>
      </c>
      <c r="AB212">
        <v>24.9</v>
      </c>
      <c r="AC212">
        <v>40.1</v>
      </c>
      <c r="AD212">
        <v>38.700000000000003</v>
      </c>
      <c r="AE212">
        <v>95.5</v>
      </c>
      <c r="AF212">
        <v>37.9</v>
      </c>
      <c r="AG212">
        <v>998.9</v>
      </c>
      <c r="AH212">
        <v>0.73011000000000004</v>
      </c>
      <c r="AI212">
        <v>90</v>
      </c>
      <c r="AJ212">
        <v>1.504</v>
      </c>
      <c r="AK212">
        <v>8.0699999999999999E-4</v>
      </c>
      <c r="AL212">
        <v>84.1</v>
      </c>
      <c r="AM212">
        <v>0.73009999999999997</v>
      </c>
      <c r="AN212">
        <v>13.27</v>
      </c>
      <c r="AO212">
        <v>-1.2700000000000001E-3</v>
      </c>
      <c r="AP212">
        <v>98.7</v>
      </c>
      <c r="AQ212">
        <v>103</v>
      </c>
    </row>
    <row r="213" spans="1:43">
      <c r="A213">
        <v>212</v>
      </c>
      <c r="B213">
        <v>1028931</v>
      </c>
      <c r="C213" t="s">
        <v>80</v>
      </c>
      <c r="D213">
        <v>0</v>
      </c>
      <c r="E213" t="s">
        <v>81</v>
      </c>
      <c r="F213" t="s">
        <v>828</v>
      </c>
      <c r="G213">
        <v>441054.59600000002</v>
      </c>
      <c r="H213" t="s">
        <v>92</v>
      </c>
      <c r="I213" t="s">
        <v>829</v>
      </c>
      <c r="J213" t="s">
        <v>830</v>
      </c>
      <c r="K213" s="14">
        <v>41839.530138888891</v>
      </c>
      <c r="L213">
        <v>1800</v>
      </c>
      <c r="M213">
        <v>10.199999999999999</v>
      </c>
      <c r="N213">
        <v>114</v>
      </c>
      <c r="O213">
        <v>582.4</v>
      </c>
      <c r="P213">
        <v>370</v>
      </c>
      <c r="Q213">
        <v>517.70000000000005</v>
      </c>
      <c r="R213">
        <v>2.6</v>
      </c>
      <c r="S213">
        <v>147.69999999999999</v>
      </c>
      <c r="T213">
        <v>100.7</v>
      </c>
      <c r="U213">
        <v>5.3</v>
      </c>
      <c r="V213">
        <v>21.8</v>
      </c>
      <c r="W213">
        <v>4.33</v>
      </c>
      <c r="X213">
        <v>96</v>
      </c>
      <c r="Y213">
        <v>90.1</v>
      </c>
      <c r="Z213">
        <v>89.1</v>
      </c>
      <c r="AA213">
        <v>90.1</v>
      </c>
      <c r="AB213">
        <v>25</v>
      </c>
      <c r="AC213">
        <v>40.1</v>
      </c>
      <c r="AD213">
        <v>40.700000000000003</v>
      </c>
      <c r="AE213">
        <v>95.6</v>
      </c>
      <c r="AF213">
        <v>37.5</v>
      </c>
      <c r="AG213">
        <v>998.9</v>
      </c>
      <c r="AH213">
        <v>0.73053999999999997</v>
      </c>
      <c r="AI213">
        <v>90.1</v>
      </c>
      <c r="AJ213">
        <v>1.504</v>
      </c>
      <c r="AK213">
        <v>8.0599999999999997E-4</v>
      </c>
      <c r="AL213">
        <v>84.1</v>
      </c>
      <c r="AM213">
        <v>0.73070000000000002</v>
      </c>
      <c r="AN213">
        <v>13.189</v>
      </c>
      <c r="AO213">
        <v>-1.2700000000000001E-3</v>
      </c>
      <c r="AP213">
        <v>98.8</v>
      </c>
      <c r="AQ213">
        <v>103.1</v>
      </c>
    </row>
    <row r="214" spans="1:43">
      <c r="A214">
        <v>213</v>
      </c>
      <c r="B214">
        <v>1032543</v>
      </c>
      <c r="C214" t="s">
        <v>80</v>
      </c>
      <c r="D214">
        <v>0</v>
      </c>
      <c r="E214" t="s">
        <v>81</v>
      </c>
      <c r="F214" t="s">
        <v>831</v>
      </c>
      <c r="G214">
        <v>441414.59600000002</v>
      </c>
      <c r="H214" t="s">
        <v>93</v>
      </c>
      <c r="I214" t="s">
        <v>832</v>
      </c>
      <c r="J214" t="s">
        <v>833</v>
      </c>
      <c r="K214" s="14">
        <v>41839.534305555557</v>
      </c>
      <c r="L214">
        <v>1800</v>
      </c>
      <c r="M214">
        <v>10.199999999999999</v>
      </c>
      <c r="N214">
        <v>113.25</v>
      </c>
      <c r="O214">
        <v>591</v>
      </c>
      <c r="P214">
        <v>370.5</v>
      </c>
      <c r="Q214">
        <v>518.1</v>
      </c>
      <c r="R214">
        <v>2.6</v>
      </c>
      <c r="S214">
        <v>147.6</v>
      </c>
      <c r="T214">
        <v>100.8</v>
      </c>
      <c r="U214">
        <v>5.3</v>
      </c>
      <c r="V214">
        <v>21.7</v>
      </c>
      <c r="W214">
        <v>4.3099999999999996</v>
      </c>
      <c r="X214">
        <v>96</v>
      </c>
      <c r="Y214">
        <v>90</v>
      </c>
      <c r="Z214">
        <v>89</v>
      </c>
      <c r="AA214">
        <v>90.1</v>
      </c>
      <c r="AB214">
        <v>25.2</v>
      </c>
      <c r="AC214">
        <v>40</v>
      </c>
      <c r="AD214">
        <v>39.6</v>
      </c>
      <c r="AE214">
        <v>95.6</v>
      </c>
      <c r="AF214">
        <v>37.1</v>
      </c>
      <c r="AG214">
        <v>998.9</v>
      </c>
      <c r="AH214">
        <v>0.72992999999999997</v>
      </c>
      <c r="AI214">
        <v>90</v>
      </c>
      <c r="AJ214">
        <v>1.5</v>
      </c>
      <c r="AK214">
        <v>8.0599999999999997E-4</v>
      </c>
      <c r="AL214">
        <v>84</v>
      </c>
      <c r="AM214">
        <v>0.72989999999999999</v>
      </c>
      <c r="AN214">
        <v>13.304</v>
      </c>
      <c r="AO214">
        <v>-1.2700000000000001E-3</v>
      </c>
      <c r="AP214">
        <v>98.8</v>
      </c>
      <c r="AQ214">
        <v>103.1</v>
      </c>
    </row>
    <row r="215" spans="1:43">
      <c r="A215">
        <v>214</v>
      </c>
      <c r="B215">
        <v>1036155</v>
      </c>
      <c r="C215" t="s">
        <v>80</v>
      </c>
      <c r="D215">
        <v>0</v>
      </c>
      <c r="E215" t="s">
        <v>81</v>
      </c>
      <c r="F215" t="s">
        <v>834</v>
      </c>
      <c r="G215">
        <v>441774.59600000002</v>
      </c>
      <c r="H215" t="s">
        <v>94</v>
      </c>
      <c r="I215" t="s">
        <v>835</v>
      </c>
      <c r="J215" t="s">
        <v>836</v>
      </c>
      <c r="K215" s="14">
        <v>41839.538472222222</v>
      </c>
      <c r="L215">
        <v>1800</v>
      </c>
      <c r="M215">
        <v>12.9</v>
      </c>
      <c r="N215">
        <v>114.9</v>
      </c>
      <c r="O215">
        <v>595.20000000000005</v>
      </c>
      <c r="P215">
        <v>370.6</v>
      </c>
      <c r="Q215">
        <v>518.5</v>
      </c>
      <c r="R215">
        <v>2.7</v>
      </c>
      <c r="S215">
        <v>147.9</v>
      </c>
      <c r="T215">
        <v>100.8</v>
      </c>
      <c r="U215">
        <v>5.3</v>
      </c>
      <c r="V215">
        <v>21.8</v>
      </c>
      <c r="W215">
        <v>4.37</v>
      </c>
      <c r="X215">
        <v>96</v>
      </c>
      <c r="Y215">
        <v>90</v>
      </c>
      <c r="Z215">
        <v>89.1</v>
      </c>
      <c r="AA215">
        <v>89.9</v>
      </c>
      <c r="AB215">
        <v>24.9</v>
      </c>
      <c r="AC215">
        <v>39.9</v>
      </c>
      <c r="AD215">
        <v>39.700000000000003</v>
      </c>
      <c r="AE215">
        <v>95.5</v>
      </c>
      <c r="AF215">
        <v>37.299999999999997</v>
      </c>
      <c r="AG215">
        <v>998.9</v>
      </c>
      <c r="AH215">
        <v>0.73041999999999996</v>
      </c>
      <c r="AI215">
        <v>90</v>
      </c>
      <c r="AJ215">
        <v>1.4990000000000001</v>
      </c>
      <c r="AK215">
        <v>8.0599999999999997E-4</v>
      </c>
      <c r="AL215">
        <v>84</v>
      </c>
      <c r="AM215">
        <v>0.73040000000000005</v>
      </c>
      <c r="AN215">
        <v>13.236000000000001</v>
      </c>
      <c r="AO215">
        <v>-1.2700000000000001E-3</v>
      </c>
      <c r="AP215">
        <v>98.7</v>
      </c>
      <c r="AQ215">
        <v>103.1</v>
      </c>
    </row>
    <row r="216" spans="1:43">
      <c r="A216">
        <v>215</v>
      </c>
      <c r="B216">
        <v>1039767</v>
      </c>
      <c r="C216" t="s">
        <v>80</v>
      </c>
      <c r="D216">
        <v>0</v>
      </c>
      <c r="E216" t="s">
        <v>81</v>
      </c>
      <c r="F216" t="s">
        <v>837</v>
      </c>
      <c r="G216">
        <v>442134.59600000002</v>
      </c>
      <c r="H216" t="s">
        <v>95</v>
      </c>
      <c r="I216" t="s">
        <v>838</v>
      </c>
      <c r="J216" t="s">
        <v>839</v>
      </c>
      <c r="K216" s="14">
        <v>41839.542638888888</v>
      </c>
      <c r="L216">
        <v>1800</v>
      </c>
      <c r="M216">
        <v>11.2</v>
      </c>
      <c r="N216">
        <v>113.78</v>
      </c>
      <c r="O216">
        <v>596</v>
      </c>
      <c r="P216">
        <v>370.5</v>
      </c>
      <c r="Q216">
        <v>518.20000000000005</v>
      </c>
      <c r="R216">
        <v>2.7</v>
      </c>
      <c r="S216">
        <v>147.69999999999999</v>
      </c>
      <c r="T216">
        <v>100.8</v>
      </c>
      <c r="U216">
        <v>5.3</v>
      </c>
      <c r="V216">
        <v>21.9</v>
      </c>
      <c r="W216">
        <v>4.2699999999999996</v>
      </c>
      <c r="X216">
        <v>96</v>
      </c>
      <c r="Y216">
        <v>89.9</v>
      </c>
      <c r="Z216">
        <v>89</v>
      </c>
      <c r="AA216">
        <v>89.9</v>
      </c>
      <c r="AB216">
        <v>24.8</v>
      </c>
      <c r="AC216">
        <v>39.9</v>
      </c>
      <c r="AD216">
        <v>39.200000000000003</v>
      </c>
      <c r="AE216">
        <v>95.4</v>
      </c>
      <c r="AF216">
        <v>37.6</v>
      </c>
      <c r="AG216">
        <v>998.9</v>
      </c>
      <c r="AH216">
        <v>0.73029999999999995</v>
      </c>
      <c r="AI216">
        <v>89.9</v>
      </c>
      <c r="AJ216">
        <v>1.502</v>
      </c>
      <c r="AK216">
        <v>8.0599999999999997E-4</v>
      </c>
      <c r="AL216">
        <v>84</v>
      </c>
      <c r="AM216">
        <v>0.73019999999999996</v>
      </c>
      <c r="AN216">
        <v>13.260999999999999</v>
      </c>
      <c r="AO216">
        <v>-1.2700000000000001E-3</v>
      </c>
      <c r="AP216">
        <v>98.7</v>
      </c>
      <c r="AQ216">
        <v>103</v>
      </c>
    </row>
    <row r="217" spans="1:43">
      <c r="A217">
        <v>216</v>
      </c>
      <c r="B217">
        <v>1043379</v>
      </c>
      <c r="C217" t="s">
        <v>80</v>
      </c>
      <c r="D217">
        <v>0</v>
      </c>
      <c r="E217" t="s">
        <v>81</v>
      </c>
      <c r="F217" t="s">
        <v>840</v>
      </c>
      <c r="G217">
        <v>442494.59600000002</v>
      </c>
      <c r="H217" t="s">
        <v>96</v>
      </c>
      <c r="I217" t="s">
        <v>841</v>
      </c>
      <c r="J217" t="s">
        <v>842</v>
      </c>
      <c r="K217" s="14">
        <v>41839.546805555554</v>
      </c>
      <c r="L217">
        <v>1800</v>
      </c>
      <c r="M217">
        <v>11.3</v>
      </c>
      <c r="N217">
        <v>114.22</v>
      </c>
      <c r="O217">
        <v>594.79999999999995</v>
      </c>
      <c r="P217">
        <v>370.3</v>
      </c>
      <c r="Q217">
        <v>517.79999999999995</v>
      </c>
      <c r="R217">
        <v>2.7</v>
      </c>
      <c r="S217">
        <v>147.5</v>
      </c>
      <c r="T217">
        <v>100.8</v>
      </c>
      <c r="U217">
        <v>5.3</v>
      </c>
      <c r="V217">
        <v>22</v>
      </c>
      <c r="W217">
        <v>4.32</v>
      </c>
      <c r="X217">
        <v>96</v>
      </c>
      <c r="Y217">
        <v>90</v>
      </c>
      <c r="Z217">
        <v>89.1</v>
      </c>
      <c r="AA217">
        <v>90</v>
      </c>
      <c r="AB217">
        <v>24.9</v>
      </c>
      <c r="AC217">
        <v>40</v>
      </c>
      <c r="AD217">
        <v>40.200000000000003</v>
      </c>
      <c r="AE217">
        <v>95.5</v>
      </c>
      <c r="AF217">
        <v>37</v>
      </c>
      <c r="AG217">
        <v>998.9</v>
      </c>
      <c r="AH217">
        <v>0.73053999999999997</v>
      </c>
      <c r="AI217">
        <v>90.1</v>
      </c>
      <c r="AJ217">
        <v>1.506</v>
      </c>
      <c r="AK217">
        <v>8.0599999999999997E-4</v>
      </c>
      <c r="AL217">
        <v>84</v>
      </c>
      <c r="AM217">
        <v>0.73060000000000003</v>
      </c>
      <c r="AN217">
        <v>13.193</v>
      </c>
      <c r="AO217">
        <v>-1.2700000000000001E-3</v>
      </c>
      <c r="AP217">
        <v>98.7</v>
      </c>
      <c r="AQ217">
        <v>103</v>
      </c>
    </row>
    <row r="218" spans="1:43">
      <c r="A218">
        <v>217</v>
      </c>
      <c r="B218">
        <v>1046991</v>
      </c>
      <c r="C218" t="s">
        <v>80</v>
      </c>
      <c r="D218">
        <v>0</v>
      </c>
      <c r="E218" t="s">
        <v>81</v>
      </c>
      <c r="F218" t="s">
        <v>843</v>
      </c>
      <c r="G218">
        <v>442854.59600000002</v>
      </c>
      <c r="H218" t="s">
        <v>97</v>
      </c>
      <c r="I218" t="s">
        <v>844</v>
      </c>
      <c r="J218" t="s">
        <v>845</v>
      </c>
      <c r="K218" s="14">
        <v>41839.55097222222</v>
      </c>
      <c r="L218">
        <v>1800</v>
      </c>
      <c r="M218">
        <v>12.5</v>
      </c>
      <c r="N218">
        <v>113.31</v>
      </c>
      <c r="O218">
        <v>594.29999999999995</v>
      </c>
      <c r="P218">
        <v>370.3</v>
      </c>
      <c r="Q218">
        <v>518</v>
      </c>
      <c r="R218">
        <v>2.7</v>
      </c>
      <c r="S218">
        <v>147.80000000000001</v>
      </c>
      <c r="T218">
        <v>100.7</v>
      </c>
      <c r="U218">
        <v>5.3</v>
      </c>
      <c r="V218">
        <v>21.9</v>
      </c>
      <c r="W218">
        <v>4.41</v>
      </c>
      <c r="X218">
        <v>96</v>
      </c>
      <c r="Y218">
        <v>90</v>
      </c>
      <c r="Z218">
        <v>89.1</v>
      </c>
      <c r="AA218">
        <v>90</v>
      </c>
      <c r="AB218">
        <v>25.2</v>
      </c>
      <c r="AC218">
        <v>40</v>
      </c>
      <c r="AD218">
        <v>39.4</v>
      </c>
      <c r="AE218">
        <v>95.5</v>
      </c>
      <c r="AF218">
        <v>37.5</v>
      </c>
      <c r="AG218">
        <v>998.9</v>
      </c>
      <c r="AH218">
        <v>0.73085</v>
      </c>
      <c r="AI218">
        <v>90</v>
      </c>
      <c r="AJ218">
        <v>1.5049999999999999</v>
      </c>
      <c r="AK218">
        <v>8.0699999999999999E-4</v>
      </c>
      <c r="AL218">
        <v>84.1</v>
      </c>
      <c r="AM218">
        <v>0.73080000000000001</v>
      </c>
      <c r="AN218">
        <v>13.164999999999999</v>
      </c>
      <c r="AO218">
        <v>-1.2700000000000001E-3</v>
      </c>
      <c r="AP218">
        <v>98.7</v>
      </c>
      <c r="AQ218">
        <v>103.2</v>
      </c>
    </row>
    <row r="219" spans="1:43">
      <c r="A219">
        <v>218</v>
      </c>
      <c r="B219">
        <v>1050603</v>
      </c>
      <c r="C219" t="s">
        <v>80</v>
      </c>
      <c r="D219">
        <v>0</v>
      </c>
      <c r="E219" t="s">
        <v>81</v>
      </c>
      <c r="F219" t="s">
        <v>846</v>
      </c>
      <c r="G219">
        <v>443214.59600000002</v>
      </c>
      <c r="H219" t="s">
        <v>98</v>
      </c>
      <c r="I219" t="s">
        <v>847</v>
      </c>
      <c r="J219" t="s">
        <v>848</v>
      </c>
      <c r="K219" s="14">
        <v>41839.555138888885</v>
      </c>
      <c r="L219">
        <v>1800</v>
      </c>
      <c r="M219">
        <v>13</v>
      </c>
      <c r="N219">
        <v>114.4</v>
      </c>
      <c r="O219">
        <v>596</v>
      </c>
      <c r="P219">
        <v>370.8</v>
      </c>
      <c r="Q219">
        <v>518.9</v>
      </c>
      <c r="R219">
        <v>2.7</v>
      </c>
      <c r="S219">
        <v>148.1</v>
      </c>
      <c r="T219">
        <v>100.6</v>
      </c>
      <c r="U219">
        <v>5.3</v>
      </c>
      <c r="V219">
        <v>22.1</v>
      </c>
      <c r="W219">
        <v>4.51</v>
      </c>
      <c r="X219">
        <v>96.1</v>
      </c>
      <c r="Y219">
        <v>90</v>
      </c>
      <c r="Z219">
        <v>89.1</v>
      </c>
      <c r="AA219">
        <v>90</v>
      </c>
      <c r="AB219">
        <v>24.8</v>
      </c>
      <c r="AC219">
        <v>39.9</v>
      </c>
      <c r="AD219">
        <v>40.799999999999997</v>
      </c>
      <c r="AE219">
        <v>95.5</v>
      </c>
      <c r="AF219">
        <v>37.4</v>
      </c>
      <c r="AG219">
        <v>998.9</v>
      </c>
      <c r="AH219">
        <v>0.73029999999999995</v>
      </c>
      <c r="AI219">
        <v>90</v>
      </c>
      <c r="AJ219">
        <v>1.502</v>
      </c>
      <c r="AK219">
        <v>8.0599999999999997E-4</v>
      </c>
      <c r="AL219">
        <v>84</v>
      </c>
      <c r="AM219">
        <v>0.73040000000000005</v>
      </c>
      <c r="AN219">
        <v>13.238</v>
      </c>
      <c r="AO219">
        <v>-1.2700000000000001E-3</v>
      </c>
      <c r="AP219">
        <v>98.7</v>
      </c>
      <c r="AQ219">
        <v>103.2</v>
      </c>
    </row>
    <row r="220" spans="1:43">
      <c r="A220">
        <v>219</v>
      </c>
      <c r="B220">
        <v>1054215</v>
      </c>
      <c r="C220" t="s">
        <v>80</v>
      </c>
      <c r="D220">
        <v>0</v>
      </c>
      <c r="E220" t="s">
        <v>81</v>
      </c>
      <c r="F220" t="s">
        <v>849</v>
      </c>
      <c r="G220">
        <v>443574.59600000002</v>
      </c>
      <c r="H220" t="s">
        <v>99</v>
      </c>
      <c r="I220" t="s">
        <v>850</v>
      </c>
      <c r="J220" t="s">
        <v>851</v>
      </c>
      <c r="K220" s="14">
        <v>41839.559305555558</v>
      </c>
      <c r="L220">
        <v>1800</v>
      </c>
      <c r="M220">
        <v>11.3</v>
      </c>
      <c r="N220">
        <v>113.99</v>
      </c>
      <c r="O220">
        <v>595.1</v>
      </c>
      <c r="P220">
        <v>370.4</v>
      </c>
      <c r="Q220">
        <v>518.5</v>
      </c>
      <c r="R220">
        <v>2.7</v>
      </c>
      <c r="S220">
        <v>148.1</v>
      </c>
      <c r="T220">
        <v>100.7</v>
      </c>
      <c r="U220">
        <v>5.3</v>
      </c>
      <c r="V220">
        <v>22.1</v>
      </c>
      <c r="W220">
        <v>4.4400000000000004</v>
      </c>
      <c r="X220">
        <v>96</v>
      </c>
      <c r="Y220">
        <v>90</v>
      </c>
      <c r="Z220">
        <v>89</v>
      </c>
      <c r="AA220">
        <v>89.9</v>
      </c>
      <c r="AB220">
        <v>24.9</v>
      </c>
      <c r="AC220">
        <v>40</v>
      </c>
      <c r="AD220">
        <v>39.4</v>
      </c>
      <c r="AE220">
        <v>95.5</v>
      </c>
      <c r="AF220">
        <v>36.299999999999997</v>
      </c>
      <c r="AG220">
        <v>998.9</v>
      </c>
      <c r="AH220">
        <v>0.73048000000000002</v>
      </c>
      <c r="AI220">
        <v>90</v>
      </c>
      <c r="AJ220">
        <v>1.5</v>
      </c>
      <c r="AK220">
        <v>8.0599999999999997E-4</v>
      </c>
      <c r="AL220">
        <v>84</v>
      </c>
      <c r="AM220">
        <v>0.73040000000000005</v>
      </c>
      <c r="AN220">
        <v>13.225</v>
      </c>
      <c r="AO220">
        <v>-1.2700000000000001E-3</v>
      </c>
      <c r="AP220">
        <v>98.8</v>
      </c>
      <c r="AQ220">
        <v>103.2</v>
      </c>
    </row>
    <row r="221" spans="1:43">
      <c r="A221">
        <v>220</v>
      </c>
      <c r="B221">
        <v>1057827</v>
      </c>
      <c r="C221" t="s">
        <v>80</v>
      </c>
      <c r="D221">
        <v>0</v>
      </c>
      <c r="E221" t="s">
        <v>81</v>
      </c>
      <c r="F221" t="s">
        <v>852</v>
      </c>
      <c r="G221">
        <v>443934.59600000002</v>
      </c>
      <c r="H221" t="s">
        <v>100</v>
      </c>
      <c r="I221" t="s">
        <v>853</v>
      </c>
      <c r="J221" t="s">
        <v>854</v>
      </c>
      <c r="K221" s="14">
        <v>41839.563472222224</v>
      </c>
      <c r="L221">
        <v>1800</v>
      </c>
      <c r="M221">
        <v>11.5</v>
      </c>
      <c r="N221">
        <v>114.51</v>
      </c>
      <c r="O221">
        <v>595.1</v>
      </c>
      <c r="P221">
        <v>370.2</v>
      </c>
      <c r="Q221">
        <v>518.20000000000005</v>
      </c>
      <c r="R221">
        <v>2.7</v>
      </c>
      <c r="S221">
        <v>148</v>
      </c>
      <c r="T221">
        <v>100.7</v>
      </c>
      <c r="U221">
        <v>5.3</v>
      </c>
      <c r="V221">
        <v>21.9</v>
      </c>
      <c r="W221">
        <v>4.4400000000000004</v>
      </c>
      <c r="X221">
        <v>95.9</v>
      </c>
      <c r="Y221">
        <v>90.1</v>
      </c>
      <c r="Z221">
        <v>89.2</v>
      </c>
      <c r="AA221">
        <v>90</v>
      </c>
      <c r="AB221">
        <v>25.4</v>
      </c>
      <c r="AC221">
        <v>40</v>
      </c>
      <c r="AD221">
        <v>40.200000000000003</v>
      </c>
      <c r="AE221">
        <v>95.6</v>
      </c>
      <c r="AF221">
        <v>34.799999999999997</v>
      </c>
      <c r="AG221">
        <v>998.9</v>
      </c>
      <c r="AH221">
        <v>0.73085</v>
      </c>
      <c r="AI221">
        <v>90</v>
      </c>
      <c r="AJ221">
        <v>1.5029999999999999</v>
      </c>
      <c r="AK221">
        <v>8.0500000000000005E-4</v>
      </c>
      <c r="AL221">
        <v>83.9</v>
      </c>
      <c r="AM221">
        <v>0.73080000000000001</v>
      </c>
      <c r="AN221">
        <v>13.161</v>
      </c>
      <c r="AO221">
        <v>-1.2700000000000001E-3</v>
      </c>
      <c r="AP221">
        <v>98.7</v>
      </c>
      <c r="AQ221">
        <v>103.1</v>
      </c>
    </row>
    <row r="222" spans="1:43">
      <c r="A222">
        <v>221</v>
      </c>
      <c r="B222">
        <v>1061439</v>
      </c>
      <c r="C222" t="s">
        <v>80</v>
      </c>
      <c r="D222">
        <v>0</v>
      </c>
      <c r="E222" t="s">
        <v>81</v>
      </c>
      <c r="F222" t="s">
        <v>855</v>
      </c>
      <c r="G222">
        <v>444294.59600000002</v>
      </c>
      <c r="H222" t="s">
        <v>101</v>
      </c>
      <c r="I222" t="s">
        <v>856</v>
      </c>
      <c r="J222" t="s">
        <v>857</v>
      </c>
      <c r="K222" s="14">
        <v>41839.56763888889</v>
      </c>
      <c r="L222">
        <v>1800</v>
      </c>
      <c r="M222">
        <v>12.7</v>
      </c>
      <c r="N222">
        <v>113.24</v>
      </c>
      <c r="O222">
        <v>594.29999999999995</v>
      </c>
      <c r="P222">
        <v>370.3</v>
      </c>
      <c r="Q222">
        <v>518.20000000000005</v>
      </c>
      <c r="R222">
        <v>2.7</v>
      </c>
      <c r="S222">
        <v>147.9</v>
      </c>
      <c r="T222">
        <v>100.7</v>
      </c>
      <c r="U222">
        <v>5.3</v>
      </c>
      <c r="V222">
        <v>22</v>
      </c>
      <c r="W222">
        <v>4.51</v>
      </c>
      <c r="X222">
        <v>95.9</v>
      </c>
      <c r="Y222">
        <v>90</v>
      </c>
      <c r="Z222">
        <v>89</v>
      </c>
      <c r="AA222">
        <v>90</v>
      </c>
      <c r="AB222">
        <v>24.7</v>
      </c>
      <c r="AC222">
        <v>40</v>
      </c>
      <c r="AD222">
        <v>40.5</v>
      </c>
      <c r="AE222">
        <v>95.5</v>
      </c>
      <c r="AF222">
        <v>38.200000000000003</v>
      </c>
      <c r="AG222">
        <v>998.9</v>
      </c>
      <c r="AH222">
        <v>0.72992999999999997</v>
      </c>
      <c r="AI222">
        <v>90.1</v>
      </c>
      <c r="AJ222">
        <v>1.5029999999999999</v>
      </c>
      <c r="AK222">
        <v>8.0400000000000003E-4</v>
      </c>
      <c r="AL222">
        <v>83.8</v>
      </c>
      <c r="AM222">
        <v>0.73</v>
      </c>
      <c r="AN222">
        <v>13.292999999999999</v>
      </c>
      <c r="AO222">
        <v>-1.2700000000000001E-3</v>
      </c>
      <c r="AP222">
        <v>98.6</v>
      </c>
      <c r="AQ222">
        <v>103.2</v>
      </c>
    </row>
    <row r="223" spans="1:43">
      <c r="A223">
        <v>222</v>
      </c>
      <c r="B223">
        <v>1065051</v>
      </c>
      <c r="C223" t="s">
        <v>80</v>
      </c>
      <c r="D223">
        <v>0</v>
      </c>
      <c r="E223" t="s">
        <v>81</v>
      </c>
      <c r="F223" t="s">
        <v>858</v>
      </c>
      <c r="G223">
        <v>444654.59600000002</v>
      </c>
      <c r="H223" t="s">
        <v>102</v>
      </c>
      <c r="I223" t="s">
        <v>859</v>
      </c>
      <c r="J223" t="s">
        <v>860</v>
      </c>
      <c r="K223" s="14">
        <v>41839.571805555555</v>
      </c>
      <c r="L223">
        <v>1800</v>
      </c>
      <c r="M223">
        <v>12.4</v>
      </c>
      <c r="N223">
        <v>112.23</v>
      </c>
      <c r="O223">
        <v>574.6</v>
      </c>
      <c r="P223">
        <v>370.2</v>
      </c>
      <c r="Q223">
        <v>517.9</v>
      </c>
      <c r="R223">
        <v>2.7</v>
      </c>
      <c r="S223">
        <v>147.69999999999999</v>
      </c>
      <c r="T223">
        <v>100.8</v>
      </c>
      <c r="U223">
        <v>5.3</v>
      </c>
      <c r="V223">
        <v>21.8</v>
      </c>
      <c r="W223">
        <v>4.3899999999999997</v>
      </c>
      <c r="X223">
        <v>95.9</v>
      </c>
      <c r="Y223">
        <v>90</v>
      </c>
      <c r="Z223">
        <v>89.1</v>
      </c>
      <c r="AA223">
        <v>90</v>
      </c>
      <c r="AB223">
        <v>25</v>
      </c>
      <c r="AC223">
        <v>40</v>
      </c>
      <c r="AD223">
        <v>39.9</v>
      </c>
      <c r="AE223">
        <v>95.5</v>
      </c>
      <c r="AF223">
        <v>35.4</v>
      </c>
      <c r="AG223">
        <v>998.9</v>
      </c>
      <c r="AH223">
        <v>0.72975000000000001</v>
      </c>
      <c r="AI223">
        <v>90</v>
      </c>
      <c r="AJ223">
        <v>1.5009999999999999</v>
      </c>
      <c r="AK223">
        <v>8.0500000000000005E-4</v>
      </c>
      <c r="AL223">
        <v>83.9</v>
      </c>
      <c r="AM223">
        <v>0.72970000000000002</v>
      </c>
      <c r="AN223">
        <v>13.340999999999999</v>
      </c>
      <c r="AO223">
        <v>-1.2700000000000001E-3</v>
      </c>
      <c r="AP223">
        <v>98.7</v>
      </c>
      <c r="AQ223">
        <v>103.1</v>
      </c>
    </row>
    <row r="224" spans="1:43">
      <c r="A224">
        <v>223</v>
      </c>
      <c r="B224">
        <v>1068663</v>
      </c>
      <c r="C224" t="s">
        <v>80</v>
      </c>
      <c r="D224">
        <v>0</v>
      </c>
      <c r="E224" t="s">
        <v>81</v>
      </c>
      <c r="F224" t="s">
        <v>861</v>
      </c>
      <c r="G224">
        <v>445014.59600000002</v>
      </c>
      <c r="H224" t="s">
        <v>103</v>
      </c>
      <c r="I224" t="s">
        <v>862</v>
      </c>
      <c r="J224" t="s">
        <v>863</v>
      </c>
      <c r="K224" s="14">
        <v>41839.575972222221</v>
      </c>
      <c r="L224">
        <v>1800</v>
      </c>
      <c r="M224">
        <v>13.6</v>
      </c>
      <c r="N224">
        <v>113.14</v>
      </c>
      <c r="O224">
        <v>578.29999999999995</v>
      </c>
      <c r="P224">
        <v>370.1</v>
      </c>
      <c r="Q224">
        <v>518.29999999999995</v>
      </c>
      <c r="R224">
        <v>2.7</v>
      </c>
      <c r="S224">
        <v>148.19999999999999</v>
      </c>
      <c r="T224">
        <v>100.7</v>
      </c>
      <c r="U224">
        <v>5.3</v>
      </c>
      <c r="V224">
        <v>21.9</v>
      </c>
      <c r="W224">
        <v>4.3499999999999996</v>
      </c>
      <c r="X224">
        <v>95.9</v>
      </c>
      <c r="Y224">
        <v>90</v>
      </c>
      <c r="Z224">
        <v>89</v>
      </c>
      <c r="AA224">
        <v>90</v>
      </c>
      <c r="AB224">
        <v>25.1</v>
      </c>
      <c r="AC224">
        <v>40.200000000000003</v>
      </c>
      <c r="AD224">
        <v>39.9</v>
      </c>
      <c r="AE224">
        <v>95.5</v>
      </c>
      <c r="AF224">
        <v>38</v>
      </c>
      <c r="AG224">
        <v>998.9</v>
      </c>
      <c r="AH224">
        <v>0.72999000000000003</v>
      </c>
      <c r="AI224">
        <v>90</v>
      </c>
      <c r="AJ224">
        <v>1.504</v>
      </c>
      <c r="AK224">
        <v>8.0599999999999997E-4</v>
      </c>
      <c r="AL224">
        <v>84</v>
      </c>
      <c r="AM224">
        <v>0.73</v>
      </c>
      <c r="AN224">
        <v>13.291</v>
      </c>
      <c r="AO224">
        <v>-1.2700000000000001E-3</v>
      </c>
      <c r="AP224">
        <v>98.7</v>
      </c>
      <c r="AQ224">
        <v>103.1</v>
      </c>
    </row>
    <row r="225" spans="1:43">
      <c r="A225">
        <v>224</v>
      </c>
      <c r="B225">
        <v>1072275</v>
      </c>
      <c r="C225" t="s">
        <v>80</v>
      </c>
      <c r="D225">
        <v>0</v>
      </c>
      <c r="E225" t="s">
        <v>81</v>
      </c>
      <c r="F225" t="s">
        <v>864</v>
      </c>
      <c r="G225">
        <v>445374.59600000002</v>
      </c>
      <c r="H225" t="s">
        <v>104</v>
      </c>
      <c r="I225" t="s">
        <v>865</v>
      </c>
      <c r="J225" t="s">
        <v>866</v>
      </c>
      <c r="K225" s="14">
        <v>41839.580138888887</v>
      </c>
      <c r="L225">
        <v>1800</v>
      </c>
      <c r="M225">
        <v>15</v>
      </c>
      <c r="N225">
        <v>113.6</v>
      </c>
      <c r="O225">
        <v>580.5</v>
      </c>
      <c r="P225">
        <v>370</v>
      </c>
      <c r="Q225">
        <v>518.1</v>
      </c>
      <c r="R225">
        <v>2.8</v>
      </c>
      <c r="S225">
        <v>148.1</v>
      </c>
      <c r="T225">
        <v>100.7</v>
      </c>
      <c r="U225">
        <v>5.3</v>
      </c>
      <c r="V225">
        <v>21.9</v>
      </c>
      <c r="W225">
        <v>4.33</v>
      </c>
      <c r="X225">
        <v>95.9</v>
      </c>
      <c r="Y225">
        <v>90</v>
      </c>
      <c r="Z225">
        <v>89.1</v>
      </c>
      <c r="AA225">
        <v>90.1</v>
      </c>
      <c r="AB225">
        <v>24.8</v>
      </c>
      <c r="AC225">
        <v>40</v>
      </c>
      <c r="AD225">
        <v>40.1</v>
      </c>
      <c r="AE225">
        <v>95.6</v>
      </c>
      <c r="AF225">
        <v>37.299999999999997</v>
      </c>
      <c r="AG225">
        <v>998.9</v>
      </c>
      <c r="AH225">
        <v>0.72987000000000002</v>
      </c>
      <c r="AI225">
        <v>90</v>
      </c>
      <c r="AJ225">
        <v>1.506</v>
      </c>
      <c r="AK225">
        <v>8.0599999999999997E-4</v>
      </c>
      <c r="AL225">
        <v>84</v>
      </c>
      <c r="AM225">
        <v>0.72989999999999999</v>
      </c>
      <c r="AN225">
        <v>13.313000000000001</v>
      </c>
      <c r="AO225">
        <v>-1.2700000000000001E-3</v>
      </c>
      <c r="AP225">
        <v>98.7</v>
      </c>
      <c r="AQ225">
        <v>103</v>
      </c>
    </row>
    <row r="226" spans="1:43">
      <c r="A226">
        <v>225</v>
      </c>
      <c r="B226">
        <v>1075887</v>
      </c>
      <c r="C226" t="s">
        <v>80</v>
      </c>
      <c r="D226">
        <v>0</v>
      </c>
      <c r="E226" t="s">
        <v>81</v>
      </c>
      <c r="F226" t="s">
        <v>867</v>
      </c>
      <c r="G226">
        <v>445734.59600000002</v>
      </c>
      <c r="H226" t="s">
        <v>105</v>
      </c>
      <c r="I226" t="s">
        <v>868</v>
      </c>
      <c r="J226" t="s">
        <v>869</v>
      </c>
      <c r="K226" s="14">
        <v>41839.584305555552</v>
      </c>
      <c r="L226">
        <v>1800</v>
      </c>
      <c r="M226">
        <v>13</v>
      </c>
      <c r="N226">
        <v>112.84</v>
      </c>
      <c r="O226">
        <v>578.4</v>
      </c>
      <c r="P226">
        <v>370</v>
      </c>
      <c r="Q226">
        <v>518.4</v>
      </c>
      <c r="R226">
        <v>2.8</v>
      </c>
      <c r="S226">
        <v>148.4</v>
      </c>
      <c r="T226">
        <v>100.7</v>
      </c>
      <c r="U226">
        <v>5.3</v>
      </c>
      <c r="V226">
        <v>21.9</v>
      </c>
      <c r="W226">
        <v>4.3600000000000003</v>
      </c>
      <c r="X226">
        <v>95.9</v>
      </c>
      <c r="Y226">
        <v>90</v>
      </c>
      <c r="Z226">
        <v>89</v>
      </c>
      <c r="AA226">
        <v>90.1</v>
      </c>
      <c r="AB226">
        <v>25</v>
      </c>
      <c r="AC226">
        <v>40</v>
      </c>
      <c r="AD226">
        <v>39.9</v>
      </c>
      <c r="AE226">
        <v>95.6</v>
      </c>
      <c r="AF226">
        <v>37.6</v>
      </c>
      <c r="AG226">
        <v>998.9</v>
      </c>
      <c r="AH226">
        <v>0.72955999999999999</v>
      </c>
      <c r="AI226">
        <v>90.1</v>
      </c>
      <c r="AJ226">
        <v>1.5009999999999999</v>
      </c>
      <c r="AK226">
        <v>8.0599999999999997E-4</v>
      </c>
      <c r="AL226">
        <v>84</v>
      </c>
      <c r="AM226">
        <v>0.72970000000000002</v>
      </c>
      <c r="AN226">
        <v>13.340999999999999</v>
      </c>
      <c r="AO226">
        <v>-1.2700000000000001E-3</v>
      </c>
      <c r="AP226">
        <v>98.7</v>
      </c>
      <c r="AQ226">
        <v>103</v>
      </c>
    </row>
    <row r="227" spans="1:43">
      <c r="A227">
        <v>226</v>
      </c>
      <c r="B227">
        <v>1079499</v>
      </c>
      <c r="C227" t="s">
        <v>80</v>
      </c>
      <c r="D227">
        <v>0</v>
      </c>
      <c r="E227" t="s">
        <v>81</v>
      </c>
      <c r="F227" t="s">
        <v>870</v>
      </c>
      <c r="G227">
        <v>446094.59600000002</v>
      </c>
      <c r="H227" t="s">
        <v>106</v>
      </c>
      <c r="I227" t="s">
        <v>871</v>
      </c>
      <c r="J227" t="s">
        <v>872</v>
      </c>
      <c r="K227" s="14">
        <v>41839.588472222225</v>
      </c>
      <c r="L227">
        <v>1800</v>
      </c>
      <c r="M227">
        <v>14.4</v>
      </c>
      <c r="N227">
        <v>114.46</v>
      </c>
      <c r="O227">
        <v>584.70000000000005</v>
      </c>
      <c r="P227">
        <v>370.3</v>
      </c>
      <c r="Q227">
        <v>518.79999999999995</v>
      </c>
      <c r="R227">
        <v>2.8</v>
      </c>
      <c r="S227">
        <v>148.5</v>
      </c>
      <c r="T227">
        <v>100.9</v>
      </c>
      <c r="U227">
        <v>5.3</v>
      </c>
      <c r="V227">
        <v>21.8</v>
      </c>
      <c r="W227">
        <v>4.37</v>
      </c>
      <c r="X227">
        <v>95.9</v>
      </c>
      <c r="Y227">
        <v>90</v>
      </c>
      <c r="Z227">
        <v>89.1</v>
      </c>
      <c r="AA227">
        <v>90</v>
      </c>
      <c r="AB227">
        <v>25.1</v>
      </c>
      <c r="AC227">
        <v>39.9</v>
      </c>
      <c r="AD227">
        <v>39.700000000000003</v>
      </c>
      <c r="AE227">
        <v>95.5</v>
      </c>
      <c r="AF227">
        <v>37.6</v>
      </c>
      <c r="AG227">
        <v>998.9</v>
      </c>
      <c r="AH227">
        <v>0.73004999999999998</v>
      </c>
      <c r="AI227">
        <v>90</v>
      </c>
      <c r="AJ227">
        <v>1.4990000000000001</v>
      </c>
      <c r="AK227">
        <v>8.0699999999999999E-4</v>
      </c>
      <c r="AL227">
        <v>84.2</v>
      </c>
      <c r="AM227">
        <v>0.73</v>
      </c>
      <c r="AN227">
        <v>13.285</v>
      </c>
      <c r="AO227">
        <v>-1.2700000000000001E-3</v>
      </c>
      <c r="AP227">
        <v>98.7</v>
      </c>
      <c r="AQ227">
        <v>103.1</v>
      </c>
    </row>
    <row r="228" spans="1:43">
      <c r="A228">
        <v>227</v>
      </c>
      <c r="B228">
        <v>1083111</v>
      </c>
      <c r="C228" t="s">
        <v>80</v>
      </c>
      <c r="D228">
        <v>0</v>
      </c>
      <c r="E228" t="s">
        <v>81</v>
      </c>
      <c r="F228" t="s">
        <v>873</v>
      </c>
      <c r="G228">
        <v>446454.59600000002</v>
      </c>
      <c r="H228" t="s">
        <v>107</v>
      </c>
      <c r="I228" t="s">
        <v>874</v>
      </c>
      <c r="J228" t="s">
        <v>875</v>
      </c>
      <c r="K228" s="14">
        <v>41839.592638888891</v>
      </c>
      <c r="L228">
        <v>1799</v>
      </c>
      <c r="M228">
        <v>14.7</v>
      </c>
      <c r="N228">
        <v>113.18</v>
      </c>
      <c r="O228">
        <v>591.5</v>
      </c>
      <c r="P228">
        <v>370</v>
      </c>
      <c r="Q228">
        <v>518.29999999999995</v>
      </c>
      <c r="R228">
        <v>2.8</v>
      </c>
      <c r="S228">
        <v>148.30000000000001</v>
      </c>
      <c r="T228">
        <v>100.6</v>
      </c>
      <c r="U228">
        <v>5.3</v>
      </c>
      <c r="V228">
        <v>22.7</v>
      </c>
      <c r="W228">
        <v>4.33</v>
      </c>
      <c r="X228">
        <v>96.5</v>
      </c>
      <c r="Y228">
        <v>90</v>
      </c>
      <c r="Z228">
        <v>89</v>
      </c>
      <c r="AA228">
        <v>90</v>
      </c>
      <c r="AB228">
        <v>25.1</v>
      </c>
      <c r="AC228">
        <v>40</v>
      </c>
      <c r="AD228">
        <v>39.700000000000003</v>
      </c>
      <c r="AE228">
        <v>95.5</v>
      </c>
      <c r="AF228">
        <v>38.5</v>
      </c>
      <c r="AG228">
        <v>998.9</v>
      </c>
      <c r="AH228">
        <v>0.72999000000000003</v>
      </c>
      <c r="AI228">
        <v>90</v>
      </c>
      <c r="AJ228">
        <v>1.5</v>
      </c>
      <c r="AK228">
        <v>8.0599999999999997E-4</v>
      </c>
      <c r="AL228">
        <v>84</v>
      </c>
      <c r="AM228">
        <v>0.73</v>
      </c>
      <c r="AN228">
        <v>13.292</v>
      </c>
      <c r="AO228">
        <v>-1.2700000000000001E-3</v>
      </c>
      <c r="AP228">
        <v>98.7</v>
      </c>
      <c r="AQ228">
        <v>103</v>
      </c>
    </row>
    <row r="229" spans="1:43">
      <c r="A229">
        <v>228</v>
      </c>
      <c r="B229">
        <v>1086723</v>
      </c>
      <c r="C229" t="s">
        <v>80</v>
      </c>
      <c r="D229">
        <v>0</v>
      </c>
      <c r="E229" t="s">
        <v>81</v>
      </c>
      <c r="F229" t="s">
        <v>876</v>
      </c>
      <c r="G229">
        <v>446814.59600000002</v>
      </c>
      <c r="H229" t="s">
        <v>108</v>
      </c>
      <c r="I229" t="s">
        <v>877</v>
      </c>
      <c r="J229" t="s">
        <v>878</v>
      </c>
      <c r="K229" s="14">
        <v>41839.596805555557</v>
      </c>
      <c r="L229">
        <v>1800</v>
      </c>
      <c r="M229">
        <v>14.6</v>
      </c>
      <c r="N229">
        <v>113.01</v>
      </c>
      <c r="O229">
        <v>588.9</v>
      </c>
      <c r="P229">
        <v>370</v>
      </c>
      <c r="Q229">
        <v>518</v>
      </c>
      <c r="R229">
        <v>2.8</v>
      </c>
      <c r="S229">
        <v>148</v>
      </c>
      <c r="T229">
        <v>100.9</v>
      </c>
      <c r="U229">
        <v>5.3</v>
      </c>
      <c r="V229">
        <v>22.3</v>
      </c>
      <c r="W229">
        <v>4.32</v>
      </c>
      <c r="X229">
        <v>96.1</v>
      </c>
      <c r="Y229">
        <v>90</v>
      </c>
      <c r="Z229">
        <v>89.1</v>
      </c>
      <c r="AA229">
        <v>90.1</v>
      </c>
      <c r="AB229">
        <v>25.1</v>
      </c>
      <c r="AC229">
        <v>40</v>
      </c>
      <c r="AD229">
        <v>40.299999999999997</v>
      </c>
      <c r="AE229">
        <v>95.6</v>
      </c>
      <c r="AF229">
        <v>38.799999999999997</v>
      </c>
      <c r="AG229">
        <v>998.9</v>
      </c>
      <c r="AH229">
        <v>0.72975000000000001</v>
      </c>
      <c r="AI229">
        <v>90.1</v>
      </c>
      <c r="AJ229">
        <v>1.4970000000000001</v>
      </c>
      <c r="AK229">
        <v>8.0599999999999997E-4</v>
      </c>
      <c r="AL229">
        <v>84</v>
      </c>
      <c r="AM229">
        <v>0.72989999999999999</v>
      </c>
      <c r="AN229">
        <v>13.311999999999999</v>
      </c>
      <c r="AO229">
        <v>-1.2700000000000001E-3</v>
      </c>
      <c r="AP229">
        <v>98.7</v>
      </c>
      <c r="AQ229">
        <v>103</v>
      </c>
    </row>
    <row r="230" spans="1:43">
      <c r="A230">
        <v>229</v>
      </c>
      <c r="B230">
        <v>1090335</v>
      </c>
      <c r="C230" t="s">
        <v>80</v>
      </c>
      <c r="D230">
        <v>0</v>
      </c>
      <c r="E230" t="s">
        <v>81</v>
      </c>
      <c r="F230" t="s">
        <v>879</v>
      </c>
      <c r="G230">
        <v>447174.59600000002</v>
      </c>
      <c r="H230" t="s">
        <v>109</v>
      </c>
      <c r="I230" t="s">
        <v>880</v>
      </c>
      <c r="J230" t="s">
        <v>881</v>
      </c>
      <c r="K230" s="14">
        <v>41839.600972222222</v>
      </c>
      <c r="L230">
        <v>1800</v>
      </c>
      <c r="M230">
        <v>15.3</v>
      </c>
      <c r="N230">
        <v>114.18</v>
      </c>
      <c r="O230">
        <v>596.9</v>
      </c>
      <c r="P230">
        <v>370.1</v>
      </c>
      <c r="Q230">
        <v>518.4</v>
      </c>
      <c r="R230">
        <v>2.8</v>
      </c>
      <c r="S230">
        <v>148.30000000000001</v>
      </c>
      <c r="T230">
        <v>100.8</v>
      </c>
      <c r="U230">
        <v>5.3</v>
      </c>
      <c r="V230">
        <v>22.1</v>
      </c>
      <c r="W230">
        <v>4.25</v>
      </c>
      <c r="X230">
        <v>96.1</v>
      </c>
      <c r="Y230">
        <v>90</v>
      </c>
      <c r="Z230">
        <v>89</v>
      </c>
      <c r="AA230">
        <v>90.1</v>
      </c>
      <c r="AB230">
        <v>24.9</v>
      </c>
      <c r="AC230">
        <v>40</v>
      </c>
      <c r="AD230">
        <v>40.299999999999997</v>
      </c>
      <c r="AE230">
        <v>95.6</v>
      </c>
      <c r="AF230">
        <v>39.700000000000003</v>
      </c>
      <c r="AG230">
        <v>998.9</v>
      </c>
      <c r="AH230">
        <v>0.72907</v>
      </c>
      <c r="AI230">
        <v>90</v>
      </c>
      <c r="AJ230">
        <v>1.5009999999999999</v>
      </c>
      <c r="AK230">
        <v>8.0599999999999997E-4</v>
      </c>
      <c r="AL230">
        <v>84</v>
      </c>
      <c r="AM230">
        <v>0.72909999999999997</v>
      </c>
      <c r="AN230">
        <v>13.433999999999999</v>
      </c>
      <c r="AO230">
        <v>-1.2700000000000001E-3</v>
      </c>
      <c r="AP230">
        <v>98.7</v>
      </c>
      <c r="AQ230">
        <v>102.9</v>
      </c>
    </row>
    <row r="231" spans="1:43">
      <c r="A231">
        <v>230</v>
      </c>
      <c r="B231">
        <v>1093947</v>
      </c>
      <c r="C231" t="s">
        <v>80</v>
      </c>
      <c r="D231">
        <v>0</v>
      </c>
      <c r="E231" t="s">
        <v>81</v>
      </c>
      <c r="F231" t="s">
        <v>882</v>
      </c>
      <c r="G231">
        <v>447534.59600000002</v>
      </c>
      <c r="H231" t="s">
        <v>110</v>
      </c>
      <c r="I231" t="s">
        <v>883</v>
      </c>
      <c r="J231" t="s">
        <v>884</v>
      </c>
      <c r="K231" s="14">
        <v>41839.605138888888</v>
      </c>
      <c r="L231">
        <v>1800</v>
      </c>
      <c r="M231">
        <v>13.9</v>
      </c>
      <c r="N231">
        <v>114.64</v>
      </c>
      <c r="O231">
        <v>598.20000000000005</v>
      </c>
      <c r="P231">
        <v>369.9</v>
      </c>
      <c r="Q231">
        <v>518.1</v>
      </c>
      <c r="R231">
        <v>2.8</v>
      </c>
      <c r="S231">
        <v>148.19999999999999</v>
      </c>
      <c r="T231">
        <v>100.6</v>
      </c>
      <c r="U231">
        <v>5.3</v>
      </c>
      <c r="V231">
        <v>22</v>
      </c>
      <c r="W231">
        <v>4.32</v>
      </c>
      <c r="X231">
        <v>96</v>
      </c>
      <c r="Y231">
        <v>90</v>
      </c>
      <c r="Z231">
        <v>89.1</v>
      </c>
      <c r="AA231">
        <v>90.1</v>
      </c>
      <c r="AB231">
        <v>25.1</v>
      </c>
      <c r="AC231">
        <v>40.200000000000003</v>
      </c>
      <c r="AD231">
        <v>40.299999999999997</v>
      </c>
      <c r="AE231">
        <v>95.6</v>
      </c>
      <c r="AF231">
        <v>39.9</v>
      </c>
      <c r="AG231">
        <v>998.9</v>
      </c>
      <c r="AH231">
        <v>0.72870999999999997</v>
      </c>
      <c r="AI231">
        <v>90</v>
      </c>
      <c r="AJ231">
        <v>1.4990000000000001</v>
      </c>
      <c r="AK231">
        <v>8.0400000000000003E-4</v>
      </c>
      <c r="AL231">
        <v>83.9</v>
      </c>
      <c r="AM231">
        <v>0.72870000000000001</v>
      </c>
      <c r="AN231">
        <v>13.496</v>
      </c>
      <c r="AO231">
        <v>-1.2700000000000001E-3</v>
      </c>
      <c r="AP231">
        <v>98.6</v>
      </c>
      <c r="AQ231">
        <v>102.9</v>
      </c>
    </row>
    <row r="232" spans="1:43">
      <c r="A232">
        <v>231</v>
      </c>
      <c r="B232">
        <v>1097559</v>
      </c>
      <c r="C232" t="s">
        <v>80</v>
      </c>
      <c r="D232">
        <v>0</v>
      </c>
      <c r="E232" t="s">
        <v>81</v>
      </c>
      <c r="F232" t="s">
        <v>885</v>
      </c>
      <c r="G232">
        <v>447894.59600000002</v>
      </c>
      <c r="H232" t="s">
        <v>111</v>
      </c>
      <c r="I232" t="s">
        <v>886</v>
      </c>
      <c r="J232" t="s">
        <v>887</v>
      </c>
      <c r="K232" s="14">
        <v>41839.609305555554</v>
      </c>
      <c r="L232">
        <v>1800</v>
      </c>
      <c r="M232">
        <v>14.9</v>
      </c>
      <c r="N232">
        <v>112.02</v>
      </c>
      <c r="O232">
        <v>578.79999999999995</v>
      </c>
      <c r="P232">
        <v>370.2</v>
      </c>
      <c r="Q232">
        <v>518.79999999999995</v>
      </c>
      <c r="R232">
        <v>2.9</v>
      </c>
      <c r="S232">
        <v>148.6</v>
      </c>
      <c r="T232">
        <v>100.6</v>
      </c>
      <c r="U232">
        <v>5.3</v>
      </c>
      <c r="V232">
        <v>22</v>
      </c>
      <c r="W232">
        <v>4.32</v>
      </c>
      <c r="X232">
        <v>96</v>
      </c>
      <c r="Y232">
        <v>90</v>
      </c>
      <c r="Z232">
        <v>89.1</v>
      </c>
      <c r="AA232">
        <v>90</v>
      </c>
      <c r="AB232">
        <v>25</v>
      </c>
      <c r="AC232">
        <v>40.1</v>
      </c>
      <c r="AD232">
        <v>39.9</v>
      </c>
      <c r="AE232">
        <v>95.6</v>
      </c>
      <c r="AF232">
        <v>36.299999999999997</v>
      </c>
      <c r="AG232">
        <v>998.9</v>
      </c>
      <c r="AH232">
        <v>0.72907</v>
      </c>
      <c r="AI232">
        <v>89.9</v>
      </c>
      <c r="AJ232">
        <v>1.5009999999999999</v>
      </c>
      <c r="AK232">
        <v>8.0599999999999997E-4</v>
      </c>
      <c r="AL232">
        <v>84</v>
      </c>
      <c r="AM232">
        <v>0.72889999999999999</v>
      </c>
      <c r="AN232">
        <v>13.464</v>
      </c>
      <c r="AO232">
        <v>-1.2700000000000001E-3</v>
      </c>
      <c r="AP232">
        <v>98.7</v>
      </c>
      <c r="AQ232">
        <v>103</v>
      </c>
    </row>
    <row r="233" spans="1:43">
      <c r="A233">
        <v>232</v>
      </c>
      <c r="B233">
        <v>1101171</v>
      </c>
      <c r="C233" t="s">
        <v>80</v>
      </c>
      <c r="D233">
        <v>0</v>
      </c>
      <c r="E233" t="s">
        <v>81</v>
      </c>
      <c r="F233" t="s">
        <v>888</v>
      </c>
      <c r="G233">
        <v>448254.59600000002</v>
      </c>
      <c r="H233" t="s">
        <v>112</v>
      </c>
      <c r="I233" t="s">
        <v>889</v>
      </c>
      <c r="J233" t="s">
        <v>890</v>
      </c>
      <c r="K233" s="14">
        <v>41839.61347222222</v>
      </c>
      <c r="L233">
        <v>1799</v>
      </c>
      <c r="M233">
        <v>15.2</v>
      </c>
      <c r="N233">
        <v>114.01</v>
      </c>
      <c r="O233">
        <v>594.1</v>
      </c>
      <c r="P233">
        <v>370.3</v>
      </c>
      <c r="Q233">
        <v>518.5</v>
      </c>
      <c r="R233">
        <v>2.8</v>
      </c>
      <c r="S233">
        <v>148.19999999999999</v>
      </c>
      <c r="T233">
        <v>101</v>
      </c>
      <c r="U233">
        <v>5.3</v>
      </c>
      <c r="V233">
        <v>22.1</v>
      </c>
      <c r="W233">
        <v>4.3600000000000003</v>
      </c>
      <c r="X233">
        <v>96</v>
      </c>
      <c r="Y233">
        <v>90</v>
      </c>
      <c r="Z233">
        <v>89</v>
      </c>
      <c r="AA233">
        <v>89.9</v>
      </c>
      <c r="AB233">
        <v>24.8</v>
      </c>
      <c r="AC233">
        <v>39.700000000000003</v>
      </c>
      <c r="AD233">
        <v>39.700000000000003</v>
      </c>
      <c r="AE233">
        <v>95.5</v>
      </c>
      <c r="AF233">
        <v>33.9</v>
      </c>
      <c r="AG233">
        <v>998.9</v>
      </c>
      <c r="AH233">
        <v>0.73011000000000004</v>
      </c>
      <c r="AI233">
        <v>89.8</v>
      </c>
      <c r="AJ233">
        <v>1.506</v>
      </c>
      <c r="AK233">
        <v>8.0699999999999999E-4</v>
      </c>
      <c r="AL233">
        <v>84</v>
      </c>
      <c r="AM233">
        <v>0.7298</v>
      </c>
      <c r="AN233">
        <v>13.32</v>
      </c>
      <c r="AO233">
        <v>-1.2700000000000001E-3</v>
      </c>
      <c r="AP233">
        <v>98.6</v>
      </c>
      <c r="AQ233">
        <v>103</v>
      </c>
    </row>
    <row r="234" spans="1:43">
      <c r="A234">
        <v>233</v>
      </c>
      <c r="B234">
        <v>1104783</v>
      </c>
      <c r="C234" t="s">
        <v>80</v>
      </c>
      <c r="D234">
        <v>0</v>
      </c>
      <c r="E234" t="s">
        <v>81</v>
      </c>
      <c r="F234" t="s">
        <v>891</v>
      </c>
      <c r="G234">
        <v>448614.59600000002</v>
      </c>
      <c r="H234" t="s">
        <v>113</v>
      </c>
      <c r="I234" t="s">
        <v>892</v>
      </c>
      <c r="J234" t="s">
        <v>893</v>
      </c>
      <c r="K234" s="14">
        <v>41839.617638888885</v>
      </c>
      <c r="L234">
        <v>1800</v>
      </c>
      <c r="M234">
        <v>15.6</v>
      </c>
      <c r="N234">
        <v>112.48</v>
      </c>
      <c r="O234">
        <v>587.20000000000005</v>
      </c>
      <c r="P234">
        <v>370.2</v>
      </c>
      <c r="Q234">
        <v>518.70000000000005</v>
      </c>
      <c r="R234">
        <v>2.8</v>
      </c>
      <c r="S234">
        <v>148.5</v>
      </c>
      <c r="T234">
        <v>100.6</v>
      </c>
      <c r="U234">
        <v>5.3</v>
      </c>
      <c r="V234">
        <v>22.1</v>
      </c>
      <c r="W234">
        <v>4.42</v>
      </c>
      <c r="X234">
        <v>96</v>
      </c>
      <c r="Y234">
        <v>90</v>
      </c>
      <c r="Z234">
        <v>89.1</v>
      </c>
      <c r="AA234">
        <v>90</v>
      </c>
      <c r="AB234">
        <v>25.3</v>
      </c>
      <c r="AC234">
        <v>40.1</v>
      </c>
      <c r="AD234">
        <v>39.9</v>
      </c>
      <c r="AE234">
        <v>95.5</v>
      </c>
      <c r="AF234">
        <v>37.799999999999997</v>
      </c>
      <c r="AG234">
        <v>998.9</v>
      </c>
      <c r="AH234">
        <v>0.72931999999999997</v>
      </c>
      <c r="AI234">
        <v>90.1</v>
      </c>
      <c r="AJ234">
        <v>1.504</v>
      </c>
      <c r="AK234">
        <v>8.0599999999999997E-4</v>
      </c>
      <c r="AL234">
        <v>84</v>
      </c>
      <c r="AM234">
        <v>0.72940000000000005</v>
      </c>
      <c r="AN234">
        <v>13.384</v>
      </c>
      <c r="AO234">
        <v>-1.2700000000000001E-3</v>
      </c>
      <c r="AP234">
        <v>98.6</v>
      </c>
      <c r="AQ234">
        <v>103</v>
      </c>
    </row>
    <row r="235" spans="1:43">
      <c r="A235">
        <v>234</v>
      </c>
      <c r="B235">
        <v>1108395</v>
      </c>
      <c r="C235" t="s">
        <v>80</v>
      </c>
      <c r="D235">
        <v>0</v>
      </c>
      <c r="E235" t="s">
        <v>81</v>
      </c>
      <c r="F235" t="s">
        <v>894</v>
      </c>
      <c r="G235">
        <v>448974.59600000002</v>
      </c>
      <c r="H235" t="s">
        <v>114</v>
      </c>
      <c r="I235" t="s">
        <v>895</v>
      </c>
      <c r="J235" t="s">
        <v>896</v>
      </c>
      <c r="K235" s="14">
        <v>41839.621805555558</v>
      </c>
      <c r="L235">
        <v>1800</v>
      </c>
      <c r="M235">
        <v>17.100000000000001</v>
      </c>
      <c r="N235">
        <v>115.12</v>
      </c>
      <c r="O235">
        <v>599.1</v>
      </c>
      <c r="P235">
        <v>370.3</v>
      </c>
      <c r="Q235">
        <v>518.70000000000005</v>
      </c>
      <c r="R235">
        <v>2.8</v>
      </c>
      <c r="S235">
        <v>148.30000000000001</v>
      </c>
      <c r="T235">
        <v>100.9</v>
      </c>
      <c r="U235">
        <v>5.3</v>
      </c>
      <c r="V235">
        <v>22.2</v>
      </c>
      <c r="W235">
        <v>4.5</v>
      </c>
      <c r="X235">
        <v>96</v>
      </c>
      <c r="Y235">
        <v>90</v>
      </c>
      <c r="Z235">
        <v>89.1</v>
      </c>
      <c r="AA235">
        <v>89.9</v>
      </c>
      <c r="AB235">
        <v>25</v>
      </c>
      <c r="AC235">
        <v>40.1</v>
      </c>
      <c r="AD235">
        <v>39.9</v>
      </c>
      <c r="AE235">
        <v>95.5</v>
      </c>
      <c r="AF235">
        <v>38.9</v>
      </c>
      <c r="AG235">
        <v>998.9</v>
      </c>
      <c r="AH235">
        <v>0.72955999999999999</v>
      </c>
      <c r="AI235">
        <v>90.1</v>
      </c>
      <c r="AJ235">
        <v>1.5029999999999999</v>
      </c>
      <c r="AK235">
        <v>8.0699999999999999E-4</v>
      </c>
      <c r="AL235">
        <v>84.2</v>
      </c>
      <c r="AM235">
        <v>0.72960000000000003</v>
      </c>
      <c r="AN235">
        <v>13.348000000000001</v>
      </c>
      <c r="AO235">
        <v>-1.2700000000000001E-3</v>
      </c>
      <c r="AP235">
        <v>98.7</v>
      </c>
      <c r="AQ235">
        <v>103.2</v>
      </c>
    </row>
    <row r="236" spans="1:43">
      <c r="A236">
        <v>235</v>
      </c>
      <c r="B236">
        <v>1112007</v>
      </c>
      <c r="C236" t="s">
        <v>80</v>
      </c>
      <c r="D236">
        <v>0</v>
      </c>
      <c r="E236" t="s">
        <v>81</v>
      </c>
      <c r="F236" t="s">
        <v>897</v>
      </c>
      <c r="G236">
        <v>449334.59600000002</v>
      </c>
      <c r="H236" t="s">
        <v>115</v>
      </c>
      <c r="I236" t="s">
        <v>898</v>
      </c>
      <c r="J236" t="s">
        <v>899</v>
      </c>
      <c r="K236" s="14">
        <v>41839.625972222224</v>
      </c>
      <c r="L236">
        <v>1800</v>
      </c>
      <c r="M236">
        <v>14.8</v>
      </c>
      <c r="N236">
        <v>113.49</v>
      </c>
      <c r="O236">
        <v>581</v>
      </c>
      <c r="P236">
        <v>369.9</v>
      </c>
      <c r="Q236">
        <v>517.79999999999995</v>
      </c>
      <c r="R236">
        <v>2.8</v>
      </c>
      <c r="S236">
        <v>147.80000000000001</v>
      </c>
      <c r="T236">
        <v>100.7</v>
      </c>
      <c r="U236">
        <v>5.4</v>
      </c>
      <c r="V236">
        <v>22.2</v>
      </c>
      <c r="W236">
        <v>4.38</v>
      </c>
      <c r="X236">
        <v>96</v>
      </c>
      <c r="Y236">
        <v>90</v>
      </c>
      <c r="Z236">
        <v>89.1</v>
      </c>
      <c r="AA236">
        <v>89.9</v>
      </c>
      <c r="AB236">
        <v>24.9</v>
      </c>
      <c r="AC236">
        <v>40.1</v>
      </c>
      <c r="AD236">
        <v>39.9</v>
      </c>
      <c r="AE236">
        <v>95.5</v>
      </c>
      <c r="AF236">
        <v>36</v>
      </c>
      <c r="AG236">
        <v>998.9</v>
      </c>
      <c r="AH236">
        <v>0.72950000000000004</v>
      </c>
      <c r="AI236">
        <v>90</v>
      </c>
      <c r="AJ236">
        <v>1.498</v>
      </c>
      <c r="AK236">
        <v>8.0400000000000003E-4</v>
      </c>
      <c r="AL236">
        <v>83.8</v>
      </c>
      <c r="AM236">
        <v>0.72950000000000004</v>
      </c>
      <c r="AN236">
        <v>13.364000000000001</v>
      </c>
      <c r="AO236">
        <v>-1.2700000000000001E-3</v>
      </c>
      <c r="AP236">
        <v>98.6</v>
      </c>
      <c r="AQ236">
        <v>103</v>
      </c>
    </row>
    <row r="237" spans="1:43">
      <c r="A237">
        <v>236</v>
      </c>
      <c r="B237">
        <v>1115619</v>
      </c>
      <c r="C237" t="s">
        <v>80</v>
      </c>
      <c r="D237">
        <v>0</v>
      </c>
      <c r="E237" t="s">
        <v>81</v>
      </c>
      <c r="F237" t="s">
        <v>900</v>
      </c>
      <c r="G237">
        <v>449694.59600000002</v>
      </c>
      <c r="H237" t="s">
        <v>116</v>
      </c>
      <c r="I237" t="s">
        <v>901</v>
      </c>
      <c r="J237" t="s">
        <v>902</v>
      </c>
      <c r="K237" s="14">
        <v>41839.63013888889</v>
      </c>
      <c r="L237">
        <v>1800</v>
      </c>
      <c r="M237">
        <v>16</v>
      </c>
      <c r="N237">
        <v>114.75</v>
      </c>
      <c r="O237">
        <v>597.4</v>
      </c>
      <c r="P237">
        <v>369.8</v>
      </c>
      <c r="Q237">
        <v>517.79999999999995</v>
      </c>
      <c r="R237">
        <v>2.9</v>
      </c>
      <c r="S237">
        <v>148</v>
      </c>
      <c r="T237">
        <v>100.6</v>
      </c>
      <c r="U237">
        <v>5.3</v>
      </c>
      <c r="V237">
        <v>22.2</v>
      </c>
      <c r="W237">
        <v>4.49</v>
      </c>
      <c r="X237">
        <v>96</v>
      </c>
      <c r="Y237">
        <v>90</v>
      </c>
      <c r="Z237">
        <v>89.1</v>
      </c>
      <c r="AA237">
        <v>90</v>
      </c>
      <c r="AB237">
        <v>25.2</v>
      </c>
      <c r="AC237">
        <v>39.9</v>
      </c>
      <c r="AD237">
        <v>39.9</v>
      </c>
      <c r="AE237">
        <v>95.5</v>
      </c>
      <c r="AF237">
        <v>38.9</v>
      </c>
      <c r="AG237">
        <v>998.9</v>
      </c>
      <c r="AH237">
        <v>0.72907</v>
      </c>
      <c r="AI237">
        <v>90</v>
      </c>
      <c r="AJ237">
        <v>1.5009999999999999</v>
      </c>
      <c r="AK237">
        <v>8.0500000000000005E-4</v>
      </c>
      <c r="AL237">
        <v>83.9</v>
      </c>
      <c r="AM237">
        <v>0.72909999999999997</v>
      </c>
      <c r="AN237">
        <v>13.435</v>
      </c>
      <c r="AO237">
        <v>-1.2700000000000001E-3</v>
      </c>
      <c r="AP237">
        <v>98.6</v>
      </c>
      <c r="AQ237">
        <v>103.1</v>
      </c>
    </row>
    <row r="238" spans="1:43">
      <c r="A238">
        <v>237</v>
      </c>
      <c r="B238">
        <v>1119231</v>
      </c>
      <c r="C238" t="s">
        <v>80</v>
      </c>
      <c r="D238">
        <v>0</v>
      </c>
      <c r="E238" t="s">
        <v>81</v>
      </c>
      <c r="F238" t="s">
        <v>903</v>
      </c>
      <c r="G238">
        <v>450054.59600000002</v>
      </c>
      <c r="H238" t="s">
        <v>117</v>
      </c>
      <c r="I238" t="s">
        <v>904</v>
      </c>
      <c r="J238" t="s">
        <v>905</v>
      </c>
      <c r="K238" s="14">
        <v>41839.634305555555</v>
      </c>
      <c r="L238">
        <v>1800</v>
      </c>
      <c r="M238">
        <v>14.2</v>
      </c>
      <c r="N238">
        <v>112.75</v>
      </c>
      <c r="O238">
        <v>588.20000000000005</v>
      </c>
      <c r="P238">
        <v>369.9</v>
      </c>
      <c r="Q238">
        <v>517.79999999999995</v>
      </c>
      <c r="R238">
        <v>2.9</v>
      </c>
      <c r="S238">
        <v>147.9</v>
      </c>
      <c r="T238">
        <v>100.7</v>
      </c>
      <c r="U238">
        <v>5.4</v>
      </c>
      <c r="V238">
        <v>22.3</v>
      </c>
      <c r="W238">
        <v>4.3899999999999997</v>
      </c>
      <c r="X238">
        <v>96</v>
      </c>
      <c r="Y238">
        <v>90</v>
      </c>
      <c r="Z238">
        <v>89.1</v>
      </c>
      <c r="AA238">
        <v>90.1</v>
      </c>
      <c r="AB238">
        <v>25</v>
      </c>
      <c r="AC238">
        <v>40</v>
      </c>
      <c r="AD238">
        <v>40.200000000000003</v>
      </c>
      <c r="AE238">
        <v>95.6</v>
      </c>
      <c r="AF238">
        <v>39.6</v>
      </c>
      <c r="AG238">
        <v>998.9</v>
      </c>
      <c r="AH238">
        <v>0.72907</v>
      </c>
      <c r="AI238">
        <v>90.1</v>
      </c>
      <c r="AJ238">
        <v>1.504</v>
      </c>
      <c r="AK238">
        <v>8.0699999999999999E-4</v>
      </c>
      <c r="AL238">
        <v>84.1</v>
      </c>
      <c r="AM238">
        <v>0.72919999999999996</v>
      </c>
      <c r="AN238">
        <v>13.422000000000001</v>
      </c>
      <c r="AO238">
        <v>-1.2700000000000001E-3</v>
      </c>
      <c r="AP238">
        <v>98.7</v>
      </c>
      <c r="AQ238">
        <v>103.1</v>
      </c>
    </row>
    <row r="239" spans="1:43">
      <c r="A239">
        <v>238</v>
      </c>
      <c r="B239">
        <v>1122843</v>
      </c>
      <c r="C239" t="s">
        <v>80</v>
      </c>
      <c r="D239">
        <v>0</v>
      </c>
      <c r="E239" t="s">
        <v>81</v>
      </c>
      <c r="F239" t="s">
        <v>906</v>
      </c>
      <c r="G239">
        <v>450414.59600000002</v>
      </c>
      <c r="H239" t="s">
        <v>118</v>
      </c>
      <c r="I239" t="s">
        <v>907</v>
      </c>
      <c r="J239" t="s">
        <v>908</v>
      </c>
      <c r="K239" s="14">
        <v>41839.638472222221</v>
      </c>
      <c r="L239">
        <v>1800</v>
      </c>
      <c r="M239">
        <v>15.2</v>
      </c>
      <c r="N239">
        <v>113.99</v>
      </c>
      <c r="O239">
        <v>589.6</v>
      </c>
      <c r="P239">
        <v>369.8</v>
      </c>
      <c r="Q239">
        <v>517.79999999999995</v>
      </c>
      <c r="R239">
        <v>2.9</v>
      </c>
      <c r="S239">
        <v>148.1</v>
      </c>
      <c r="T239">
        <v>100.6</v>
      </c>
      <c r="U239">
        <v>5.4</v>
      </c>
      <c r="V239">
        <v>22.3</v>
      </c>
      <c r="W239">
        <v>4.5199999999999996</v>
      </c>
      <c r="X239">
        <v>96</v>
      </c>
      <c r="Y239">
        <v>90</v>
      </c>
      <c r="Z239">
        <v>89.1</v>
      </c>
      <c r="AA239">
        <v>90</v>
      </c>
      <c r="AB239">
        <v>25</v>
      </c>
      <c r="AC239">
        <v>39.9</v>
      </c>
      <c r="AD239">
        <v>40.1</v>
      </c>
      <c r="AE239">
        <v>95.5</v>
      </c>
      <c r="AF239">
        <v>40.1</v>
      </c>
      <c r="AG239">
        <v>998.9</v>
      </c>
      <c r="AH239">
        <v>0.72919</v>
      </c>
      <c r="AI239">
        <v>90.1</v>
      </c>
      <c r="AJ239">
        <v>1.504</v>
      </c>
      <c r="AK239">
        <v>8.0699999999999999E-4</v>
      </c>
      <c r="AL239">
        <v>84.1</v>
      </c>
      <c r="AM239">
        <v>0.72929999999999995</v>
      </c>
      <c r="AN239">
        <v>13.398999999999999</v>
      </c>
      <c r="AO239">
        <v>-1.2700000000000001E-3</v>
      </c>
      <c r="AP239">
        <v>98.6</v>
      </c>
      <c r="AQ239">
        <v>103.2</v>
      </c>
    </row>
    <row r="240" spans="1:43">
      <c r="A240">
        <v>239</v>
      </c>
      <c r="B240">
        <v>1126455</v>
      </c>
      <c r="C240" t="s">
        <v>80</v>
      </c>
      <c r="D240">
        <v>0</v>
      </c>
      <c r="E240" t="s">
        <v>81</v>
      </c>
      <c r="F240" t="s">
        <v>909</v>
      </c>
      <c r="G240">
        <v>450774.59600000002</v>
      </c>
      <c r="H240" t="s">
        <v>119</v>
      </c>
      <c r="I240" t="s">
        <v>910</v>
      </c>
      <c r="J240" t="s">
        <v>911</v>
      </c>
      <c r="K240" s="14">
        <v>41839.642638888887</v>
      </c>
      <c r="L240">
        <v>1800</v>
      </c>
      <c r="M240">
        <v>13.1</v>
      </c>
      <c r="N240">
        <v>112.25</v>
      </c>
      <c r="O240">
        <v>583.29999999999995</v>
      </c>
      <c r="P240">
        <v>369.7</v>
      </c>
      <c r="Q240">
        <v>518</v>
      </c>
      <c r="R240">
        <v>2.9</v>
      </c>
      <c r="S240">
        <v>148.30000000000001</v>
      </c>
      <c r="T240">
        <v>100.7</v>
      </c>
      <c r="U240">
        <v>5.4</v>
      </c>
      <c r="V240">
        <v>22.3</v>
      </c>
      <c r="W240">
        <v>4.34</v>
      </c>
      <c r="X240">
        <v>96</v>
      </c>
      <c r="Y240">
        <v>90</v>
      </c>
      <c r="Z240">
        <v>89.1</v>
      </c>
      <c r="AA240">
        <v>90</v>
      </c>
      <c r="AB240">
        <v>25.2</v>
      </c>
      <c r="AC240">
        <v>40.1</v>
      </c>
      <c r="AD240">
        <v>40.200000000000003</v>
      </c>
      <c r="AE240">
        <v>95.6</v>
      </c>
      <c r="AF240">
        <v>40</v>
      </c>
      <c r="AG240">
        <v>998.9</v>
      </c>
      <c r="AH240">
        <v>0.72938000000000003</v>
      </c>
      <c r="AI240">
        <v>90.1</v>
      </c>
      <c r="AJ240">
        <v>1.502</v>
      </c>
      <c r="AK240">
        <v>8.0500000000000005E-4</v>
      </c>
      <c r="AL240">
        <v>84</v>
      </c>
      <c r="AM240">
        <v>0.72950000000000004</v>
      </c>
      <c r="AN240">
        <v>13.378</v>
      </c>
      <c r="AO240">
        <v>-1.2700000000000001E-3</v>
      </c>
      <c r="AP240">
        <v>98.6</v>
      </c>
      <c r="AQ240">
        <v>103</v>
      </c>
    </row>
    <row r="241" spans="1:43">
      <c r="A241">
        <v>240</v>
      </c>
      <c r="B241">
        <v>1130067</v>
      </c>
      <c r="C241" t="s">
        <v>80</v>
      </c>
      <c r="D241">
        <v>0</v>
      </c>
      <c r="E241" t="s">
        <v>81</v>
      </c>
      <c r="F241" t="s">
        <v>912</v>
      </c>
      <c r="G241">
        <v>451134.59600000002</v>
      </c>
      <c r="H241" t="s">
        <v>120</v>
      </c>
      <c r="I241" t="s">
        <v>913</v>
      </c>
      <c r="J241" t="s">
        <v>914</v>
      </c>
      <c r="K241" s="14">
        <v>41839.646805555552</v>
      </c>
      <c r="L241">
        <v>1800</v>
      </c>
      <c r="M241">
        <v>16.8</v>
      </c>
      <c r="N241">
        <v>114.49</v>
      </c>
      <c r="O241">
        <v>594.6</v>
      </c>
      <c r="P241">
        <v>369.9</v>
      </c>
      <c r="Q241">
        <v>518.4</v>
      </c>
      <c r="R241">
        <v>3</v>
      </c>
      <c r="S241">
        <v>148.5</v>
      </c>
      <c r="T241">
        <v>100.7</v>
      </c>
      <c r="U241">
        <v>5.4</v>
      </c>
      <c r="V241">
        <v>22.3</v>
      </c>
      <c r="W241">
        <v>4.4800000000000004</v>
      </c>
      <c r="X241">
        <v>96</v>
      </c>
      <c r="Y241">
        <v>90</v>
      </c>
      <c r="Z241">
        <v>89.1</v>
      </c>
      <c r="AA241">
        <v>90.1</v>
      </c>
      <c r="AB241">
        <v>25</v>
      </c>
      <c r="AC241">
        <v>40</v>
      </c>
      <c r="AD241">
        <v>40</v>
      </c>
      <c r="AE241">
        <v>95.6</v>
      </c>
      <c r="AF241">
        <v>39.1</v>
      </c>
      <c r="AG241">
        <v>998.9</v>
      </c>
      <c r="AH241">
        <v>0.72919</v>
      </c>
      <c r="AI241">
        <v>90.1</v>
      </c>
      <c r="AJ241">
        <v>1.5069999999999999</v>
      </c>
      <c r="AK241">
        <v>8.0599999999999997E-4</v>
      </c>
      <c r="AL241">
        <v>84</v>
      </c>
      <c r="AM241">
        <v>0.72929999999999995</v>
      </c>
      <c r="AN241">
        <v>13.406000000000001</v>
      </c>
      <c r="AO241">
        <v>-1.2700000000000001E-3</v>
      </c>
      <c r="AP241">
        <v>98.6</v>
      </c>
      <c r="AQ241">
        <v>103.1</v>
      </c>
    </row>
    <row r="242" spans="1:43">
      <c r="A242">
        <v>241</v>
      </c>
      <c r="B242">
        <v>1133679</v>
      </c>
      <c r="C242" t="s">
        <v>80</v>
      </c>
      <c r="D242">
        <v>0</v>
      </c>
      <c r="E242" t="s">
        <v>81</v>
      </c>
      <c r="F242" t="s">
        <v>915</v>
      </c>
      <c r="G242">
        <v>451494.59600000002</v>
      </c>
      <c r="H242" t="s">
        <v>121</v>
      </c>
      <c r="I242" t="s">
        <v>916</v>
      </c>
      <c r="J242" t="s">
        <v>917</v>
      </c>
      <c r="K242" s="14">
        <v>41839.650972222225</v>
      </c>
      <c r="L242">
        <v>1801</v>
      </c>
      <c r="M242">
        <v>17.100000000000001</v>
      </c>
      <c r="N242">
        <v>111.99</v>
      </c>
      <c r="O242">
        <v>578.6</v>
      </c>
      <c r="P242">
        <v>369.7</v>
      </c>
      <c r="Q242">
        <v>518.29999999999995</v>
      </c>
      <c r="R242">
        <v>3</v>
      </c>
      <c r="S242">
        <v>148.6</v>
      </c>
      <c r="T242">
        <v>100.7</v>
      </c>
      <c r="U242">
        <v>5.4</v>
      </c>
      <c r="V242">
        <v>22.3</v>
      </c>
      <c r="W242">
        <v>4.41</v>
      </c>
      <c r="X242">
        <v>96</v>
      </c>
      <c r="Y242">
        <v>89.9</v>
      </c>
      <c r="Z242">
        <v>89</v>
      </c>
      <c r="AA242">
        <v>90.1</v>
      </c>
      <c r="AB242">
        <v>24.9</v>
      </c>
      <c r="AC242">
        <v>40</v>
      </c>
      <c r="AD242">
        <v>39.9</v>
      </c>
      <c r="AE242">
        <v>95.6</v>
      </c>
      <c r="AF242">
        <v>38.4</v>
      </c>
      <c r="AG242">
        <v>998.9</v>
      </c>
      <c r="AH242">
        <v>0.72809000000000001</v>
      </c>
      <c r="AI242">
        <v>90</v>
      </c>
      <c r="AJ242">
        <v>1.4990000000000001</v>
      </c>
      <c r="AK242">
        <v>8.0599999999999997E-4</v>
      </c>
      <c r="AL242">
        <v>84</v>
      </c>
      <c r="AM242">
        <v>0.72809999999999997</v>
      </c>
      <c r="AN242">
        <v>13.587</v>
      </c>
      <c r="AO242">
        <v>-1.2700000000000001E-3</v>
      </c>
      <c r="AP242">
        <v>98.6</v>
      </c>
      <c r="AQ242">
        <v>103</v>
      </c>
    </row>
    <row r="243" spans="1:43">
      <c r="A243">
        <v>242</v>
      </c>
      <c r="B243">
        <v>1137291</v>
      </c>
      <c r="C243" t="s">
        <v>80</v>
      </c>
      <c r="D243">
        <v>0</v>
      </c>
      <c r="E243" t="s">
        <v>81</v>
      </c>
      <c r="F243" t="s">
        <v>918</v>
      </c>
      <c r="G243">
        <v>451854.59600000002</v>
      </c>
      <c r="H243" t="s">
        <v>122</v>
      </c>
      <c r="I243" t="s">
        <v>919</v>
      </c>
      <c r="J243" t="s">
        <v>920</v>
      </c>
      <c r="K243" s="14">
        <v>41839.655138888891</v>
      </c>
      <c r="L243">
        <v>1800</v>
      </c>
      <c r="M243">
        <v>17.100000000000001</v>
      </c>
      <c r="N243">
        <v>113.45</v>
      </c>
      <c r="O243">
        <v>597.4</v>
      </c>
      <c r="P243">
        <v>369.7</v>
      </c>
      <c r="Q243">
        <v>518.29999999999995</v>
      </c>
      <c r="R243">
        <v>3</v>
      </c>
      <c r="S243">
        <v>148.6</v>
      </c>
      <c r="T243">
        <v>100.7</v>
      </c>
      <c r="U243">
        <v>5.4</v>
      </c>
      <c r="V243">
        <v>22.3</v>
      </c>
      <c r="W243">
        <v>4.4400000000000004</v>
      </c>
      <c r="X243">
        <v>96</v>
      </c>
      <c r="Y243">
        <v>90</v>
      </c>
      <c r="Z243">
        <v>89</v>
      </c>
      <c r="AA243">
        <v>90</v>
      </c>
      <c r="AB243">
        <v>24.9</v>
      </c>
      <c r="AC243">
        <v>39.9</v>
      </c>
      <c r="AD243">
        <v>39.799999999999997</v>
      </c>
      <c r="AE243">
        <v>95.6</v>
      </c>
      <c r="AF243">
        <v>39.799999999999997</v>
      </c>
      <c r="AG243">
        <v>998.9</v>
      </c>
      <c r="AH243">
        <v>0.72955999999999999</v>
      </c>
      <c r="AI243">
        <v>89.9</v>
      </c>
      <c r="AJ243">
        <v>1.502</v>
      </c>
      <c r="AK243">
        <v>8.0699999999999999E-4</v>
      </c>
      <c r="AL243">
        <v>84.1</v>
      </c>
      <c r="AM243">
        <v>0.72950000000000004</v>
      </c>
      <c r="AN243">
        <v>13.377000000000001</v>
      </c>
      <c r="AO243">
        <v>-1.2700000000000001E-3</v>
      </c>
      <c r="AP243">
        <v>98.6</v>
      </c>
      <c r="AQ243">
        <v>103.1</v>
      </c>
    </row>
    <row r="244" spans="1:43">
      <c r="A244">
        <v>243</v>
      </c>
      <c r="B244">
        <v>1140903</v>
      </c>
      <c r="C244" t="s">
        <v>80</v>
      </c>
      <c r="D244">
        <v>0</v>
      </c>
      <c r="E244" t="s">
        <v>81</v>
      </c>
      <c r="F244" t="s">
        <v>921</v>
      </c>
      <c r="G244">
        <v>452214.59600000002</v>
      </c>
      <c r="H244" t="s">
        <v>123</v>
      </c>
      <c r="I244" t="s">
        <v>922</v>
      </c>
      <c r="J244" t="s">
        <v>923</v>
      </c>
      <c r="K244" s="14">
        <v>41839.659305555557</v>
      </c>
      <c r="L244">
        <v>1799</v>
      </c>
      <c r="M244">
        <v>18.600000000000001</v>
      </c>
      <c r="N244">
        <v>113.64</v>
      </c>
      <c r="O244">
        <v>583.9</v>
      </c>
      <c r="P244">
        <v>369.5</v>
      </c>
      <c r="Q244">
        <v>517.70000000000005</v>
      </c>
      <c r="R244">
        <v>2.9</v>
      </c>
      <c r="S244">
        <v>148.19999999999999</v>
      </c>
      <c r="T244">
        <v>100.7</v>
      </c>
      <c r="U244">
        <v>5.5</v>
      </c>
      <c r="V244">
        <v>22.2</v>
      </c>
      <c r="W244">
        <v>4.3899999999999997</v>
      </c>
      <c r="X244">
        <v>95.9</v>
      </c>
      <c r="Y244">
        <v>90</v>
      </c>
      <c r="Z244">
        <v>89.1</v>
      </c>
      <c r="AA244">
        <v>90</v>
      </c>
      <c r="AB244">
        <v>25.2</v>
      </c>
      <c r="AC244">
        <v>40</v>
      </c>
      <c r="AD244">
        <v>39.5</v>
      </c>
      <c r="AE244">
        <v>95.5</v>
      </c>
      <c r="AF244">
        <v>38.4</v>
      </c>
      <c r="AG244">
        <v>998.9</v>
      </c>
      <c r="AH244">
        <v>0.72950000000000004</v>
      </c>
      <c r="AI244">
        <v>90</v>
      </c>
      <c r="AJ244">
        <v>1.502</v>
      </c>
      <c r="AK244">
        <v>8.0500000000000005E-4</v>
      </c>
      <c r="AL244">
        <v>83.9</v>
      </c>
      <c r="AM244">
        <v>0.72940000000000005</v>
      </c>
      <c r="AN244">
        <v>13.379</v>
      </c>
      <c r="AO244">
        <v>-1.2700000000000001E-3</v>
      </c>
      <c r="AP244">
        <v>98.6</v>
      </c>
      <c r="AQ244">
        <v>103</v>
      </c>
    </row>
    <row r="245" spans="1:43">
      <c r="A245">
        <v>244</v>
      </c>
      <c r="B245">
        <v>1144515</v>
      </c>
      <c r="C245" t="s">
        <v>80</v>
      </c>
      <c r="D245">
        <v>0</v>
      </c>
      <c r="E245" t="s">
        <v>81</v>
      </c>
      <c r="F245" t="s">
        <v>924</v>
      </c>
      <c r="G245">
        <v>452574.59600000002</v>
      </c>
      <c r="H245" t="s">
        <v>124</v>
      </c>
      <c r="I245" t="s">
        <v>925</v>
      </c>
      <c r="J245" t="s">
        <v>926</v>
      </c>
      <c r="K245" s="14">
        <v>41839.663472222222</v>
      </c>
      <c r="L245">
        <v>1800</v>
      </c>
      <c r="M245">
        <v>18.399999999999999</v>
      </c>
      <c r="N245">
        <v>114.06</v>
      </c>
      <c r="O245">
        <v>586</v>
      </c>
      <c r="P245">
        <v>369.9</v>
      </c>
      <c r="Q245">
        <v>518.4</v>
      </c>
      <c r="R245">
        <v>2.8</v>
      </c>
      <c r="S245">
        <v>148.5</v>
      </c>
      <c r="T245">
        <v>100.7</v>
      </c>
      <c r="U245">
        <v>5.4</v>
      </c>
      <c r="V245">
        <v>22.2</v>
      </c>
      <c r="W245">
        <v>4.41</v>
      </c>
      <c r="X245">
        <v>96</v>
      </c>
      <c r="Y245">
        <v>90</v>
      </c>
      <c r="Z245">
        <v>89.1</v>
      </c>
      <c r="AA245">
        <v>90</v>
      </c>
      <c r="AB245">
        <v>25</v>
      </c>
      <c r="AC245">
        <v>40</v>
      </c>
      <c r="AD245">
        <v>40</v>
      </c>
      <c r="AE245">
        <v>95.5</v>
      </c>
      <c r="AF245">
        <v>39.1</v>
      </c>
      <c r="AG245">
        <v>998.9</v>
      </c>
      <c r="AH245">
        <v>0.72938000000000003</v>
      </c>
      <c r="AI245">
        <v>90</v>
      </c>
      <c r="AJ245">
        <v>1.5029999999999999</v>
      </c>
      <c r="AK245">
        <v>8.0599999999999997E-4</v>
      </c>
      <c r="AL245">
        <v>84</v>
      </c>
      <c r="AM245">
        <v>0.72940000000000005</v>
      </c>
      <c r="AN245">
        <v>13.38</v>
      </c>
      <c r="AO245">
        <v>-1.2700000000000001E-3</v>
      </c>
      <c r="AP245">
        <v>98.6</v>
      </c>
      <c r="AQ245">
        <v>103</v>
      </c>
    </row>
    <row r="246" spans="1:43">
      <c r="A246">
        <v>245</v>
      </c>
      <c r="B246">
        <v>1148127</v>
      </c>
      <c r="C246" t="s">
        <v>80</v>
      </c>
      <c r="D246">
        <v>0</v>
      </c>
      <c r="E246" t="s">
        <v>81</v>
      </c>
      <c r="F246" t="s">
        <v>927</v>
      </c>
      <c r="G246">
        <v>452934.59600000002</v>
      </c>
      <c r="H246" t="s">
        <v>125</v>
      </c>
      <c r="I246" t="s">
        <v>928</v>
      </c>
      <c r="J246" t="s">
        <v>929</v>
      </c>
      <c r="K246" s="14">
        <v>41839.667638888888</v>
      </c>
      <c r="L246">
        <v>1800</v>
      </c>
      <c r="M246">
        <v>18.100000000000001</v>
      </c>
      <c r="N246">
        <v>114.43</v>
      </c>
      <c r="O246">
        <v>588.79999999999995</v>
      </c>
      <c r="P246">
        <v>369.2</v>
      </c>
      <c r="Q246">
        <v>517.6</v>
      </c>
      <c r="R246">
        <v>2.8</v>
      </c>
      <c r="S246">
        <v>148.4</v>
      </c>
      <c r="T246">
        <v>100.5</v>
      </c>
      <c r="U246">
        <v>5.4</v>
      </c>
      <c r="V246">
        <v>22.2</v>
      </c>
      <c r="W246">
        <v>4.37</v>
      </c>
      <c r="X246">
        <v>95.9</v>
      </c>
      <c r="Y246">
        <v>90</v>
      </c>
      <c r="Z246">
        <v>89.1</v>
      </c>
      <c r="AA246">
        <v>90</v>
      </c>
      <c r="AB246">
        <v>25</v>
      </c>
      <c r="AC246">
        <v>40</v>
      </c>
      <c r="AD246">
        <v>40.200000000000003</v>
      </c>
      <c r="AE246">
        <v>95.5</v>
      </c>
      <c r="AF246">
        <v>39.9</v>
      </c>
      <c r="AG246">
        <v>998.9</v>
      </c>
      <c r="AH246">
        <v>0.72919</v>
      </c>
      <c r="AI246">
        <v>90.1</v>
      </c>
      <c r="AJ246">
        <v>1.4910000000000001</v>
      </c>
      <c r="AK246">
        <v>8.0500000000000005E-4</v>
      </c>
      <c r="AL246">
        <v>84</v>
      </c>
      <c r="AM246">
        <v>0.72929999999999995</v>
      </c>
      <c r="AN246">
        <v>13.401999999999999</v>
      </c>
      <c r="AO246">
        <v>-1.2700000000000001E-3</v>
      </c>
      <c r="AP246">
        <v>98.6</v>
      </c>
      <c r="AQ246">
        <v>103</v>
      </c>
    </row>
    <row r="247" spans="1:43">
      <c r="A247">
        <v>246</v>
      </c>
      <c r="B247">
        <v>1151739</v>
      </c>
      <c r="C247" t="s">
        <v>80</v>
      </c>
      <c r="D247">
        <v>0</v>
      </c>
      <c r="E247" t="s">
        <v>81</v>
      </c>
      <c r="F247" t="s">
        <v>930</v>
      </c>
      <c r="G247">
        <v>453294.59600000002</v>
      </c>
      <c r="H247" t="s">
        <v>126</v>
      </c>
      <c r="I247" t="s">
        <v>931</v>
      </c>
      <c r="J247" t="s">
        <v>932</v>
      </c>
      <c r="K247" s="14">
        <v>41839.671805555554</v>
      </c>
      <c r="L247">
        <v>1800</v>
      </c>
      <c r="M247">
        <v>18.7</v>
      </c>
      <c r="N247">
        <v>112.98</v>
      </c>
      <c r="O247">
        <v>579.79999999999995</v>
      </c>
      <c r="P247">
        <v>369.9</v>
      </c>
      <c r="Q247">
        <v>518.6</v>
      </c>
      <c r="R247">
        <v>2.8</v>
      </c>
      <c r="S247">
        <v>148.80000000000001</v>
      </c>
      <c r="T247">
        <v>100.7</v>
      </c>
      <c r="U247">
        <v>5.4</v>
      </c>
      <c r="V247">
        <v>22.2</v>
      </c>
      <c r="W247">
        <v>4.34</v>
      </c>
      <c r="X247">
        <v>95.9</v>
      </c>
      <c r="Y247">
        <v>90</v>
      </c>
      <c r="Z247">
        <v>89</v>
      </c>
      <c r="AA247">
        <v>89.9</v>
      </c>
      <c r="AB247">
        <v>24.9</v>
      </c>
      <c r="AC247">
        <v>40</v>
      </c>
      <c r="AD247">
        <v>40.1</v>
      </c>
      <c r="AE247">
        <v>95.4</v>
      </c>
      <c r="AF247">
        <v>39.4</v>
      </c>
      <c r="AG247">
        <v>998.9</v>
      </c>
      <c r="AH247">
        <v>0.72907</v>
      </c>
      <c r="AI247">
        <v>90</v>
      </c>
      <c r="AJ247">
        <v>1.5029999999999999</v>
      </c>
      <c r="AK247">
        <v>8.0699999999999999E-4</v>
      </c>
      <c r="AL247">
        <v>84.1</v>
      </c>
      <c r="AM247">
        <v>0.72909999999999997</v>
      </c>
      <c r="AN247">
        <v>13.439</v>
      </c>
      <c r="AO247">
        <v>-1.2700000000000001E-3</v>
      </c>
      <c r="AP247">
        <v>98.6</v>
      </c>
      <c r="AQ247">
        <v>102.9</v>
      </c>
    </row>
    <row r="248" spans="1:43">
      <c r="A248">
        <v>247</v>
      </c>
      <c r="B248">
        <v>1155351</v>
      </c>
      <c r="C248" t="s">
        <v>80</v>
      </c>
      <c r="D248">
        <v>0</v>
      </c>
      <c r="E248" t="s">
        <v>81</v>
      </c>
      <c r="F248" t="s">
        <v>933</v>
      </c>
      <c r="G248">
        <v>453654.59600000002</v>
      </c>
      <c r="H248" t="s">
        <v>127</v>
      </c>
      <c r="I248" t="s">
        <v>934</v>
      </c>
      <c r="J248" t="s">
        <v>935</v>
      </c>
      <c r="K248" s="14">
        <v>41839.67597222222</v>
      </c>
      <c r="L248">
        <v>1800</v>
      </c>
      <c r="M248">
        <v>18.7</v>
      </c>
      <c r="N248">
        <v>113.35</v>
      </c>
      <c r="O248">
        <v>588.1</v>
      </c>
      <c r="P248">
        <v>369.4</v>
      </c>
      <c r="Q248">
        <v>517.70000000000005</v>
      </c>
      <c r="R248">
        <v>2.8</v>
      </c>
      <c r="S248">
        <v>148.19999999999999</v>
      </c>
      <c r="T248">
        <v>100.7</v>
      </c>
      <c r="U248">
        <v>5.4</v>
      </c>
      <c r="V248">
        <v>22.1</v>
      </c>
      <c r="W248">
        <v>4.3899999999999997</v>
      </c>
      <c r="X248">
        <v>95.9</v>
      </c>
      <c r="Y248">
        <v>90</v>
      </c>
      <c r="Z248">
        <v>89.1</v>
      </c>
      <c r="AA248">
        <v>89.9</v>
      </c>
      <c r="AB248">
        <v>25.3</v>
      </c>
      <c r="AC248">
        <v>40.1</v>
      </c>
      <c r="AD248">
        <v>40.1</v>
      </c>
      <c r="AE248">
        <v>95.5</v>
      </c>
      <c r="AF248">
        <v>40</v>
      </c>
      <c r="AG248">
        <v>998.9</v>
      </c>
      <c r="AH248">
        <v>0.72912999999999994</v>
      </c>
      <c r="AI248">
        <v>90</v>
      </c>
      <c r="AJ248">
        <v>1.502</v>
      </c>
      <c r="AK248">
        <v>8.0699999999999999E-4</v>
      </c>
      <c r="AL248">
        <v>84.1</v>
      </c>
      <c r="AM248">
        <v>0.72909999999999997</v>
      </c>
      <c r="AN248">
        <v>13.433</v>
      </c>
      <c r="AO248">
        <v>-1.2700000000000001E-3</v>
      </c>
      <c r="AP248">
        <v>98.6</v>
      </c>
      <c r="AQ248">
        <v>103</v>
      </c>
    </row>
    <row r="249" spans="1:43">
      <c r="A249">
        <v>248</v>
      </c>
      <c r="B249">
        <v>1158963</v>
      </c>
      <c r="C249" t="s">
        <v>80</v>
      </c>
      <c r="D249">
        <v>0</v>
      </c>
      <c r="E249" t="s">
        <v>81</v>
      </c>
      <c r="F249" t="s">
        <v>936</v>
      </c>
      <c r="G249">
        <v>454014.59600000002</v>
      </c>
      <c r="H249" t="s">
        <v>128</v>
      </c>
      <c r="I249" t="s">
        <v>937</v>
      </c>
      <c r="J249" t="s">
        <v>938</v>
      </c>
      <c r="K249" s="14">
        <v>41839.680138888885</v>
      </c>
      <c r="L249">
        <v>1800</v>
      </c>
      <c r="M249">
        <v>18.600000000000001</v>
      </c>
      <c r="N249">
        <v>112.57</v>
      </c>
      <c r="O249">
        <v>594.70000000000005</v>
      </c>
      <c r="P249">
        <v>369</v>
      </c>
      <c r="Q249">
        <v>517.6</v>
      </c>
      <c r="R249">
        <v>2.8</v>
      </c>
      <c r="S249">
        <v>148.6</v>
      </c>
      <c r="T249">
        <v>100.6</v>
      </c>
      <c r="U249">
        <v>5.4</v>
      </c>
      <c r="V249">
        <v>22.8</v>
      </c>
      <c r="W249">
        <v>4.37</v>
      </c>
      <c r="X249">
        <v>96.4</v>
      </c>
      <c r="Y249">
        <v>90</v>
      </c>
      <c r="Z249">
        <v>89</v>
      </c>
      <c r="AA249">
        <v>90</v>
      </c>
      <c r="AB249">
        <v>24.8</v>
      </c>
      <c r="AC249">
        <v>40</v>
      </c>
      <c r="AD249">
        <v>40.299999999999997</v>
      </c>
      <c r="AE249">
        <v>95.5</v>
      </c>
      <c r="AF249">
        <v>39.4</v>
      </c>
      <c r="AG249">
        <v>998.9</v>
      </c>
      <c r="AH249">
        <v>0.72858000000000001</v>
      </c>
      <c r="AI249">
        <v>90</v>
      </c>
      <c r="AJ249">
        <v>1.498</v>
      </c>
      <c r="AK249">
        <v>8.0599999999999997E-4</v>
      </c>
      <c r="AL249">
        <v>84</v>
      </c>
      <c r="AM249">
        <v>0.72860000000000003</v>
      </c>
      <c r="AN249">
        <v>13.513</v>
      </c>
      <c r="AO249">
        <v>-1.2700000000000001E-3</v>
      </c>
      <c r="AP249">
        <v>98.7</v>
      </c>
      <c r="AQ249">
        <v>103</v>
      </c>
    </row>
    <row r="250" spans="1:43">
      <c r="A250">
        <v>249</v>
      </c>
      <c r="B250">
        <v>1162575</v>
      </c>
      <c r="C250" t="s">
        <v>80</v>
      </c>
      <c r="D250">
        <v>0</v>
      </c>
      <c r="E250" t="s">
        <v>81</v>
      </c>
      <c r="F250" t="s">
        <v>939</v>
      </c>
      <c r="G250">
        <v>454374.59600000002</v>
      </c>
      <c r="H250" t="s">
        <v>129</v>
      </c>
      <c r="I250" t="s">
        <v>940</v>
      </c>
      <c r="J250" t="s">
        <v>941</v>
      </c>
      <c r="K250" s="14">
        <v>41839.684305555558</v>
      </c>
      <c r="L250">
        <v>1800</v>
      </c>
      <c r="M250">
        <v>17.899999999999999</v>
      </c>
      <c r="N250">
        <v>111.97</v>
      </c>
      <c r="O250">
        <v>578</v>
      </c>
      <c r="P250">
        <v>369.7</v>
      </c>
      <c r="Q250">
        <v>518.5</v>
      </c>
      <c r="R250">
        <v>2.8</v>
      </c>
      <c r="S250">
        <v>148.80000000000001</v>
      </c>
      <c r="T250">
        <v>100.7</v>
      </c>
      <c r="U250">
        <v>5.4</v>
      </c>
      <c r="V250">
        <v>22.3</v>
      </c>
      <c r="W250">
        <v>4.3499999999999996</v>
      </c>
      <c r="X250">
        <v>96.1</v>
      </c>
      <c r="Y250">
        <v>90</v>
      </c>
      <c r="Z250">
        <v>89.1</v>
      </c>
      <c r="AA250">
        <v>90</v>
      </c>
      <c r="AB250">
        <v>24.8</v>
      </c>
      <c r="AC250">
        <v>40.1</v>
      </c>
      <c r="AD250">
        <v>40.1</v>
      </c>
      <c r="AE250">
        <v>95.5</v>
      </c>
      <c r="AF250">
        <v>39.4</v>
      </c>
      <c r="AG250">
        <v>998.9</v>
      </c>
      <c r="AH250">
        <v>0.72877000000000003</v>
      </c>
      <c r="AI250">
        <v>90.1</v>
      </c>
      <c r="AJ250">
        <v>1.4970000000000001</v>
      </c>
      <c r="AK250">
        <v>8.0500000000000005E-4</v>
      </c>
      <c r="AL250">
        <v>84</v>
      </c>
      <c r="AM250">
        <v>0.7288</v>
      </c>
      <c r="AN250">
        <v>13.472</v>
      </c>
      <c r="AO250">
        <v>-1.2700000000000001E-3</v>
      </c>
      <c r="AP250">
        <v>98.6</v>
      </c>
      <c r="AQ250">
        <v>102.9</v>
      </c>
    </row>
    <row r="251" spans="1:43">
      <c r="A251">
        <v>250</v>
      </c>
      <c r="B251">
        <v>1166187</v>
      </c>
      <c r="C251" t="s">
        <v>80</v>
      </c>
      <c r="D251">
        <v>0</v>
      </c>
      <c r="E251" t="s">
        <v>81</v>
      </c>
      <c r="F251" t="s">
        <v>942</v>
      </c>
      <c r="G251">
        <v>454734.59600000002</v>
      </c>
      <c r="H251" t="s">
        <v>130</v>
      </c>
      <c r="I251" t="s">
        <v>943</v>
      </c>
      <c r="J251" t="s">
        <v>944</v>
      </c>
      <c r="K251" s="14">
        <v>41839.688472222224</v>
      </c>
      <c r="L251">
        <v>1800</v>
      </c>
      <c r="M251">
        <v>19.100000000000001</v>
      </c>
      <c r="N251">
        <v>112.7</v>
      </c>
      <c r="O251">
        <v>592.20000000000005</v>
      </c>
      <c r="P251">
        <v>369.2</v>
      </c>
      <c r="Q251">
        <v>517.1</v>
      </c>
      <c r="R251">
        <v>2.8</v>
      </c>
      <c r="S251">
        <v>147.9</v>
      </c>
      <c r="T251">
        <v>100.6</v>
      </c>
      <c r="U251">
        <v>5.4</v>
      </c>
      <c r="V251">
        <v>22.2</v>
      </c>
      <c r="W251">
        <v>4.3099999999999996</v>
      </c>
      <c r="X251">
        <v>96</v>
      </c>
      <c r="Y251">
        <v>90</v>
      </c>
      <c r="Z251">
        <v>89.1</v>
      </c>
      <c r="AA251">
        <v>90</v>
      </c>
      <c r="AB251">
        <v>25</v>
      </c>
      <c r="AC251">
        <v>40</v>
      </c>
      <c r="AD251">
        <v>39.9</v>
      </c>
      <c r="AE251">
        <v>95.5</v>
      </c>
      <c r="AF251">
        <v>39.200000000000003</v>
      </c>
      <c r="AG251">
        <v>998.9</v>
      </c>
      <c r="AH251">
        <v>0.72851999999999995</v>
      </c>
      <c r="AI251">
        <v>90</v>
      </c>
      <c r="AJ251">
        <v>1.5009999999999999</v>
      </c>
      <c r="AK251">
        <v>8.0500000000000005E-4</v>
      </c>
      <c r="AL251">
        <v>83.9</v>
      </c>
      <c r="AM251">
        <v>0.72850000000000004</v>
      </c>
      <c r="AN251">
        <v>13.523999999999999</v>
      </c>
      <c r="AO251">
        <v>-1.2700000000000001E-3</v>
      </c>
      <c r="AP251">
        <v>98.5</v>
      </c>
      <c r="AQ251">
        <v>102.8</v>
      </c>
    </row>
    <row r="252" spans="1:43">
      <c r="A252">
        <v>251</v>
      </c>
      <c r="B252">
        <v>1169799</v>
      </c>
      <c r="C252" t="s">
        <v>80</v>
      </c>
      <c r="D252">
        <v>0</v>
      </c>
      <c r="E252" t="s">
        <v>81</v>
      </c>
      <c r="F252" t="s">
        <v>945</v>
      </c>
      <c r="G252">
        <v>455094.59600000002</v>
      </c>
      <c r="H252" t="s">
        <v>131</v>
      </c>
      <c r="I252" t="s">
        <v>946</v>
      </c>
      <c r="J252" t="s">
        <v>947</v>
      </c>
      <c r="K252" s="14">
        <v>41839.69263888889</v>
      </c>
      <c r="L252">
        <v>1800</v>
      </c>
      <c r="M252">
        <v>20.7</v>
      </c>
      <c r="N252">
        <v>112.98</v>
      </c>
      <c r="O252">
        <v>578.6</v>
      </c>
      <c r="P252">
        <v>369.2</v>
      </c>
      <c r="Q252">
        <v>517.29999999999995</v>
      </c>
      <c r="R252">
        <v>2.7</v>
      </c>
      <c r="S252">
        <v>148.1</v>
      </c>
      <c r="T252">
        <v>100.6</v>
      </c>
      <c r="U252">
        <v>5.4</v>
      </c>
      <c r="V252">
        <v>22.2</v>
      </c>
      <c r="W252">
        <v>4.3899999999999997</v>
      </c>
      <c r="X252">
        <v>96</v>
      </c>
      <c r="Y252">
        <v>90</v>
      </c>
      <c r="Z252">
        <v>89.1</v>
      </c>
      <c r="AA252">
        <v>89.9</v>
      </c>
      <c r="AB252">
        <v>25.1</v>
      </c>
      <c r="AC252">
        <v>39.9</v>
      </c>
      <c r="AD252">
        <v>39.799999999999997</v>
      </c>
      <c r="AE252">
        <v>95.5</v>
      </c>
      <c r="AF252">
        <v>37.700000000000003</v>
      </c>
      <c r="AG252">
        <v>998.9</v>
      </c>
      <c r="AH252">
        <v>0.72901000000000005</v>
      </c>
      <c r="AI252">
        <v>90</v>
      </c>
      <c r="AJ252">
        <v>1.4990000000000001</v>
      </c>
      <c r="AK252">
        <v>8.0500000000000005E-4</v>
      </c>
      <c r="AL252">
        <v>83.9</v>
      </c>
      <c r="AM252">
        <v>0.72899999999999998</v>
      </c>
      <c r="AN252">
        <v>13.451000000000001</v>
      </c>
      <c r="AO252">
        <v>-1.2700000000000001E-3</v>
      </c>
      <c r="AP252">
        <v>98.6</v>
      </c>
      <c r="AQ252">
        <v>103</v>
      </c>
    </row>
    <row r="253" spans="1:43">
      <c r="A253">
        <v>252</v>
      </c>
      <c r="B253">
        <v>1173411</v>
      </c>
      <c r="C253" t="s">
        <v>80</v>
      </c>
      <c r="D253">
        <v>0</v>
      </c>
      <c r="E253" t="s">
        <v>81</v>
      </c>
      <c r="F253" t="s">
        <v>948</v>
      </c>
      <c r="G253">
        <v>455454.59600000002</v>
      </c>
      <c r="H253" t="s">
        <v>132</v>
      </c>
      <c r="I253" t="s">
        <v>949</v>
      </c>
      <c r="J253" t="s">
        <v>950</v>
      </c>
      <c r="K253" s="14">
        <v>41839.696805555555</v>
      </c>
      <c r="L253">
        <v>1800</v>
      </c>
      <c r="M253">
        <v>20.3</v>
      </c>
      <c r="N253">
        <v>114.31</v>
      </c>
      <c r="O253">
        <v>591.5</v>
      </c>
      <c r="P253">
        <v>369.5</v>
      </c>
      <c r="Q253">
        <v>517.70000000000005</v>
      </c>
      <c r="R253">
        <v>2.7</v>
      </c>
      <c r="S253">
        <v>148.19999999999999</v>
      </c>
      <c r="T253">
        <v>100.7</v>
      </c>
      <c r="U253">
        <v>5.4</v>
      </c>
      <c r="V253">
        <v>22.1</v>
      </c>
      <c r="W253">
        <v>4.41</v>
      </c>
      <c r="X253">
        <v>96</v>
      </c>
      <c r="Y253">
        <v>90</v>
      </c>
      <c r="Z253">
        <v>89.1</v>
      </c>
      <c r="AA253">
        <v>90</v>
      </c>
      <c r="AB253">
        <v>25.1</v>
      </c>
      <c r="AC253">
        <v>40</v>
      </c>
      <c r="AD253">
        <v>39.9</v>
      </c>
      <c r="AE253">
        <v>95.5</v>
      </c>
      <c r="AF253">
        <v>37.4</v>
      </c>
      <c r="AG253">
        <v>998.9</v>
      </c>
      <c r="AH253">
        <v>0.72870999999999997</v>
      </c>
      <c r="AI253">
        <v>89.9</v>
      </c>
      <c r="AJ253">
        <v>1.5049999999999999</v>
      </c>
      <c r="AK253">
        <v>8.0599999999999997E-4</v>
      </c>
      <c r="AL253">
        <v>84</v>
      </c>
      <c r="AM253">
        <v>0.72860000000000003</v>
      </c>
      <c r="AN253">
        <v>13.509</v>
      </c>
      <c r="AO253">
        <v>-1.2700000000000001E-3</v>
      </c>
      <c r="AP253">
        <v>98.6</v>
      </c>
      <c r="AQ253">
        <v>103</v>
      </c>
    </row>
    <row r="254" spans="1:43">
      <c r="A254">
        <v>253</v>
      </c>
      <c r="B254">
        <v>1177023</v>
      </c>
      <c r="C254" t="s">
        <v>80</v>
      </c>
      <c r="D254">
        <v>0</v>
      </c>
      <c r="E254" t="s">
        <v>81</v>
      </c>
      <c r="F254" t="s">
        <v>951</v>
      </c>
      <c r="G254">
        <v>455814.59600000002</v>
      </c>
      <c r="H254" t="s">
        <v>133</v>
      </c>
      <c r="I254" t="s">
        <v>952</v>
      </c>
      <c r="J254" t="s">
        <v>953</v>
      </c>
      <c r="K254" s="14">
        <v>41839.700972222221</v>
      </c>
      <c r="L254">
        <v>1800</v>
      </c>
      <c r="M254">
        <v>19.7</v>
      </c>
      <c r="N254">
        <v>112.84</v>
      </c>
      <c r="O254">
        <v>592.9</v>
      </c>
      <c r="P254">
        <v>369.3</v>
      </c>
      <c r="Q254">
        <v>517.29999999999995</v>
      </c>
      <c r="R254">
        <v>2.7</v>
      </c>
      <c r="S254">
        <v>148</v>
      </c>
      <c r="T254">
        <v>100.7</v>
      </c>
      <c r="U254">
        <v>5.4</v>
      </c>
      <c r="V254">
        <v>22.1</v>
      </c>
      <c r="W254">
        <v>4.29</v>
      </c>
      <c r="X254">
        <v>96</v>
      </c>
      <c r="Y254">
        <v>90</v>
      </c>
      <c r="Z254">
        <v>89.1</v>
      </c>
      <c r="AA254">
        <v>90</v>
      </c>
      <c r="AB254">
        <v>25.1</v>
      </c>
      <c r="AC254">
        <v>40.1</v>
      </c>
      <c r="AD254">
        <v>40</v>
      </c>
      <c r="AE254">
        <v>95.5</v>
      </c>
      <c r="AF254">
        <v>38.200000000000003</v>
      </c>
      <c r="AG254">
        <v>998.9</v>
      </c>
      <c r="AH254">
        <v>0.72870999999999997</v>
      </c>
      <c r="AI254">
        <v>90.1</v>
      </c>
      <c r="AJ254">
        <v>1.5009999999999999</v>
      </c>
      <c r="AK254">
        <v>8.0599999999999997E-4</v>
      </c>
      <c r="AL254">
        <v>84</v>
      </c>
      <c r="AM254">
        <v>0.7288</v>
      </c>
      <c r="AN254">
        <v>13.483000000000001</v>
      </c>
      <c r="AO254">
        <v>-1.2700000000000001E-3</v>
      </c>
      <c r="AP254">
        <v>98.6</v>
      </c>
      <c r="AQ254">
        <v>102.9</v>
      </c>
    </row>
    <row r="255" spans="1:43">
      <c r="A255">
        <v>254</v>
      </c>
      <c r="B255">
        <v>1180635</v>
      </c>
      <c r="C255" t="s">
        <v>80</v>
      </c>
      <c r="D255">
        <v>0</v>
      </c>
      <c r="E255" t="s">
        <v>81</v>
      </c>
      <c r="F255" t="s">
        <v>954</v>
      </c>
      <c r="G255">
        <v>456174.59600000002</v>
      </c>
      <c r="H255" t="s">
        <v>134</v>
      </c>
      <c r="I255" t="s">
        <v>955</v>
      </c>
      <c r="J255" t="s">
        <v>956</v>
      </c>
      <c r="K255" s="14">
        <v>41839.705138888887</v>
      </c>
      <c r="L255">
        <v>1800</v>
      </c>
      <c r="M255">
        <v>19.100000000000001</v>
      </c>
      <c r="N255">
        <v>113.64</v>
      </c>
      <c r="O255">
        <v>590.79999999999995</v>
      </c>
      <c r="P255">
        <v>369.4</v>
      </c>
      <c r="Q255">
        <v>517.9</v>
      </c>
      <c r="R255">
        <v>2.7</v>
      </c>
      <c r="S255">
        <v>148.5</v>
      </c>
      <c r="T255">
        <v>100.6</v>
      </c>
      <c r="U255">
        <v>5.4</v>
      </c>
      <c r="V255">
        <v>22.1</v>
      </c>
      <c r="W255">
        <v>4.3099999999999996</v>
      </c>
      <c r="X255">
        <v>95.9</v>
      </c>
      <c r="Y255">
        <v>90</v>
      </c>
      <c r="Z255">
        <v>89.1</v>
      </c>
      <c r="AA255">
        <v>90</v>
      </c>
      <c r="AB255">
        <v>25</v>
      </c>
      <c r="AC255">
        <v>40.1</v>
      </c>
      <c r="AD255">
        <v>39.9</v>
      </c>
      <c r="AE255">
        <v>95.5</v>
      </c>
      <c r="AF255">
        <v>39.6</v>
      </c>
      <c r="AG255">
        <v>998.9</v>
      </c>
      <c r="AH255">
        <v>0.72877000000000003</v>
      </c>
      <c r="AI255">
        <v>90</v>
      </c>
      <c r="AJ255">
        <v>1.502</v>
      </c>
      <c r="AK255">
        <v>8.0699999999999999E-4</v>
      </c>
      <c r="AL255">
        <v>84.1</v>
      </c>
      <c r="AM255">
        <v>0.7288</v>
      </c>
      <c r="AN255">
        <v>13.481999999999999</v>
      </c>
      <c r="AO255">
        <v>-1.2700000000000001E-3</v>
      </c>
      <c r="AP255">
        <v>98.6</v>
      </c>
      <c r="AQ255">
        <v>102.9</v>
      </c>
    </row>
    <row r="256" spans="1:43">
      <c r="A256">
        <v>255</v>
      </c>
      <c r="B256">
        <v>1184247</v>
      </c>
      <c r="C256" t="s">
        <v>80</v>
      </c>
      <c r="D256">
        <v>0</v>
      </c>
      <c r="E256" t="s">
        <v>81</v>
      </c>
      <c r="F256" t="s">
        <v>957</v>
      </c>
      <c r="G256">
        <v>456534.59600000002</v>
      </c>
      <c r="H256" t="s">
        <v>135</v>
      </c>
      <c r="I256" t="s">
        <v>958</v>
      </c>
      <c r="J256" t="s">
        <v>959</v>
      </c>
      <c r="K256" s="14">
        <v>41839.709305555552</v>
      </c>
      <c r="L256">
        <v>1800</v>
      </c>
      <c r="M256">
        <v>17.100000000000001</v>
      </c>
      <c r="N256">
        <v>112.48</v>
      </c>
      <c r="O256">
        <v>587.1</v>
      </c>
      <c r="P256">
        <v>369.2</v>
      </c>
      <c r="Q256">
        <v>517.4</v>
      </c>
      <c r="R256">
        <v>2.7</v>
      </c>
      <c r="S256">
        <v>148.19999999999999</v>
      </c>
      <c r="T256">
        <v>100.5</v>
      </c>
      <c r="U256">
        <v>5.5</v>
      </c>
      <c r="V256">
        <v>22.1</v>
      </c>
      <c r="W256">
        <v>4.3</v>
      </c>
      <c r="X256">
        <v>95.9</v>
      </c>
      <c r="Y256">
        <v>90</v>
      </c>
      <c r="Z256">
        <v>89.1</v>
      </c>
      <c r="AA256">
        <v>90.1</v>
      </c>
      <c r="AB256">
        <v>25</v>
      </c>
      <c r="AC256">
        <v>39.9</v>
      </c>
      <c r="AD256">
        <v>39.9</v>
      </c>
      <c r="AE256">
        <v>95.6</v>
      </c>
      <c r="AF256">
        <v>36.700000000000003</v>
      </c>
      <c r="AG256">
        <v>998.9</v>
      </c>
      <c r="AH256">
        <v>0.72938000000000003</v>
      </c>
      <c r="AI256">
        <v>90</v>
      </c>
      <c r="AJ256">
        <v>1.5009999999999999</v>
      </c>
      <c r="AK256">
        <v>8.0699999999999999E-4</v>
      </c>
      <c r="AL256">
        <v>84.1</v>
      </c>
      <c r="AM256">
        <v>0.72929999999999995</v>
      </c>
      <c r="AN256">
        <v>13.396000000000001</v>
      </c>
      <c r="AO256">
        <v>-1.2700000000000001E-3</v>
      </c>
      <c r="AP256">
        <v>98.6</v>
      </c>
      <c r="AQ256">
        <v>102.9</v>
      </c>
    </row>
    <row r="257" spans="1:43">
      <c r="A257">
        <v>256</v>
      </c>
      <c r="B257">
        <v>1187859</v>
      </c>
      <c r="C257" t="s">
        <v>80</v>
      </c>
      <c r="D257">
        <v>0</v>
      </c>
      <c r="E257" t="s">
        <v>81</v>
      </c>
      <c r="F257" t="s">
        <v>960</v>
      </c>
      <c r="G257">
        <v>456894.59600000002</v>
      </c>
      <c r="H257" t="s">
        <v>136</v>
      </c>
      <c r="I257" t="s">
        <v>961</v>
      </c>
      <c r="J257" t="s">
        <v>962</v>
      </c>
      <c r="K257" s="14">
        <v>41839.713472222225</v>
      </c>
      <c r="L257">
        <v>1800</v>
      </c>
      <c r="M257">
        <v>17.2</v>
      </c>
      <c r="N257">
        <v>112.37</v>
      </c>
      <c r="O257">
        <v>590.6</v>
      </c>
      <c r="P257">
        <v>369.4</v>
      </c>
      <c r="Q257">
        <v>518.29999999999995</v>
      </c>
      <c r="R257">
        <v>2.7</v>
      </c>
      <c r="S257">
        <v>148.9</v>
      </c>
      <c r="T257">
        <v>100.4</v>
      </c>
      <c r="U257">
        <v>5.4</v>
      </c>
      <c r="V257">
        <v>22</v>
      </c>
      <c r="W257">
        <v>4.34</v>
      </c>
      <c r="X257">
        <v>95.9</v>
      </c>
      <c r="Y257">
        <v>89.9</v>
      </c>
      <c r="Z257">
        <v>89.1</v>
      </c>
      <c r="AA257">
        <v>90</v>
      </c>
      <c r="AB257">
        <v>24.9</v>
      </c>
      <c r="AC257">
        <v>40</v>
      </c>
      <c r="AD257">
        <v>40</v>
      </c>
      <c r="AE257">
        <v>95.6</v>
      </c>
      <c r="AF257">
        <v>35.700000000000003</v>
      </c>
      <c r="AG257">
        <v>998.9</v>
      </c>
      <c r="AH257">
        <v>0.72926000000000002</v>
      </c>
      <c r="AI257">
        <v>90</v>
      </c>
      <c r="AJ257">
        <v>1.5009999999999999</v>
      </c>
      <c r="AK257">
        <v>8.0599999999999997E-4</v>
      </c>
      <c r="AL257">
        <v>84</v>
      </c>
      <c r="AM257">
        <v>0.72919999999999996</v>
      </c>
      <c r="AN257">
        <v>13.414999999999999</v>
      </c>
      <c r="AO257">
        <v>-1.2700000000000001E-3</v>
      </c>
      <c r="AP257">
        <v>98.6</v>
      </c>
      <c r="AQ257">
        <v>102.9</v>
      </c>
    </row>
    <row r="258" spans="1:43">
      <c r="A258">
        <v>257</v>
      </c>
      <c r="B258">
        <v>1191471</v>
      </c>
      <c r="C258" t="s">
        <v>80</v>
      </c>
      <c r="D258">
        <v>0</v>
      </c>
      <c r="E258" t="s">
        <v>81</v>
      </c>
      <c r="F258" t="s">
        <v>963</v>
      </c>
      <c r="G258">
        <v>457254.59600000002</v>
      </c>
      <c r="H258" t="s">
        <v>137</v>
      </c>
      <c r="I258" t="s">
        <v>964</v>
      </c>
      <c r="J258" t="s">
        <v>965</v>
      </c>
      <c r="K258" s="14">
        <v>41839.717638888891</v>
      </c>
      <c r="L258">
        <v>1800</v>
      </c>
      <c r="M258">
        <v>19</v>
      </c>
      <c r="N258">
        <v>113.73</v>
      </c>
      <c r="O258">
        <v>595.1</v>
      </c>
      <c r="P258">
        <v>369.1</v>
      </c>
      <c r="Q258">
        <v>517.4</v>
      </c>
      <c r="R258">
        <v>2.7</v>
      </c>
      <c r="S258">
        <v>148.30000000000001</v>
      </c>
      <c r="T258">
        <v>100.3</v>
      </c>
      <c r="U258">
        <v>5.5</v>
      </c>
      <c r="V258">
        <v>22</v>
      </c>
      <c r="W258">
        <v>4.29</v>
      </c>
      <c r="X258">
        <v>95.9</v>
      </c>
      <c r="Y258">
        <v>90</v>
      </c>
      <c r="Z258">
        <v>89.1</v>
      </c>
      <c r="AA258">
        <v>90.1</v>
      </c>
      <c r="AB258">
        <v>25.1</v>
      </c>
      <c r="AC258">
        <v>40</v>
      </c>
      <c r="AD258">
        <v>40</v>
      </c>
      <c r="AE258">
        <v>95.6</v>
      </c>
      <c r="AF258">
        <v>36.6</v>
      </c>
      <c r="AG258">
        <v>998.9</v>
      </c>
      <c r="AH258">
        <v>0.72779000000000005</v>
      </c>
      <c r="AI258">
        <v>90</v>
      </c>
      <c r="AJ258">
        <v>1.5</v>
      </c>
      <c r="AK258">
        <v>8.0500000000000005E-4</v>
      </c>
      <c r="AL258">
        <v>83.9</v>
      </c>
      <c r="AM258">
        <v>0.7278</v>
      </c>
      <c r="AN258">
        <v>13.632999999999999</v>
      </c>
      <c r="AO258">
        <v>-1.2700000000000001E-3</v>
      </c>
      <c r="AP258">
        <v>98.5</v>
      </c>
      <c r="AQ258">
        <v>102.8</v>
      </c>
    </row>
    <row r="259" spans="1:43">
      <c r="A259">
        <v>258</v>
      </c>
      <c r="B259">
        <v>1195083</v>
      </c>
      <c r="C259" t="s">
        <v>80</v>
      </c>
      <c r="D259">
        <v>0</v>
      </c>
      <c r="E259" t="s">
        <v>81</v>
      </c>
      <c r="F259" t="s">
        <v>966</v>
      </c>
      <c r="G259">
        <v>457614.59600000002</v>
      </c>
      <c r="H259" t="s">
        <v>138</v>
      </c>
      <c r="I259" t="s">
        <v>967</v>
      </c>
      <c r="J259" t="s">
        <v>968</v>
      </c>
      <c r="K259" s="14">
        <v>41839.721805555557</v>
      </c>
      <c r="L259">
        <v>1800</v>
      </c>
      <c r="M259">
        <v>17.7</v>
      </c>
      <c r="N259">
        <v>114.49</v>
      </c>
      <c r="O259">
        <v>596.5</v>
      </c>
      <c r="P259">
        <v>369.1</v>
      </c>
      <c r="Q259">
        <v>517.29999999999995</v>
      </c>
      <c r="R259">
        <v>2.7</v>
      </c>
      <c r="S259">
        <v>148.19999999999999</v>
      </c>
      <c r="T259">
        <v>100.2</v>
      </c>
      <c r="U259">
        <v>5.5</v>
      </c>
      <c r="V259">
        <v>22</v>
      </c>
      <c r="W259">
        <v>4.34</v>
      </c>
      <c r="X259">
        <v>95.9</v>
      </c>
      <c r="Y259">
        <v>90</v>
      </c>
      <c r="Z259">
        <v>89.1</v>
      </c>
      <c r="AA259">
        <v>90.1</v>
      </c>
      <c r="AB259">
        <v>25.1</v>
      </c>
      <c r="AC259">
        <v>40</v>
      </c>
      <c r="AD259">
        <v>40</v>
      </c>
      <c r="AE259">
        <v>95.6</v>
      </c>
      <c r="AF259">
        <v>39.700000000000003</v>
      </c>
      <c r="AG259">
        <v>998.9</v>
      </c>
      <c r="AH259">
        <v>0.72877000000000003</v>
      </c>
      <c r="AI259">
        <v>90.1</v>
      </c>
      <c r="AJ259">
        <v>1.502</v>
      </c>
      <c r="AK259">
        <v>8.0500000000000005E-4</v>
      </c>
      <c r="AL259">
        <v>84</v>
      </c>
      <c r="AM259">
        <v>0.72889999999999999</v>
      </c>
      <c r="AN259">
        <v>13.47</v>
      </c>
      <c r="AO259">
        <v>-1.2700000000000001E-3</v>
      </c>
      <c r="AP259">
        <v>98.5</v>
      </c>
      <c r="AQ259">
        <v>102.9</v>
      </c>
    </row>
    <row r="260" spans="1:43">
      <c r="A260">
        <v>259</v>
      </c>
      <c r="B260">
        <v>1198695</v>
      </c>
      <c r="C260" t="s">
        <v>80</v>
      </c>
      <c r="D260">
        <v>0</v>
      </c>
      <c r="E260" t="s">
        <v>81</v>
      </c>
      <c r="F260" t="s">
        <v>969</v>
      </c>
      <c r="G260">
        <v>457974.59600000002</v>
      </c>
      <c r="H260" t="s">
        <v>139</v>
      </c>
      <c r="I260" t="s">
        <v>970</v>
      </c>
      <c r="J260" t="s">
        <v>971</v>
      </c>
      <c r="K260" s="14">
        <v>41839.725972222222</v>
      </c>
      <c r="L260">
        <v>1800</v>
      </c>
      <c r="M260">
        <v>18.8</v>
      </c>
      <c r="N260">
        <v>112.42</v>
      </c>
      <c r="O260">
        <v>593.70000000000005</v>
      </c>
      <c r="P260">
        <v>369.3</v>
      </c>
      <c r="Q260">
        <v>517.29999999999995</v>
      </c>
      <c r="R260">
        <v>2.7</v>
      </c>
      <c r="S260">
        <v>148</v>
      </c>
      <c r="T260">
        <v>100.3</v>
      </c>
      <c r="U260">
        <v>5.5</v>
      </c>
      <c r="V260">
        <v>22.5</v>
      </c>
      <c r="W260">
        <v>4.34</v>
      </c>
      <c r="X260">
        <v>96.2</v>
      </c>
      <c r="Y260">
        <v>89.9</v>
      </c>
      <c r="Z260">
        <v>89</v>
      </c>
      <c r="AA260">
        <v>89.9</v>
      </c>
      <c r="AB260">
        <v>24.8</v>
      </c>
      <c r="AC260">
        <v>40</v>
      </c>
      <c r="AD260">
        <v>40</v>
      </c>
      <c r="AE260">
        <v>95.5</v>
      </c>
      <c r="AF260">
        <v>36.700000000000003</v>
      </c>
      <c r="AG260">
        <v>998.9</v>
      </c>
      <c r="AH260">
        <v>0.72950000000000004</v>
      </c>
      <c r="AI260">
        <v>89.8</v>
      </c>
      <c r="AJ260">
        <v>1.5009999999999999</v>
      </c>
      <c r="AK260">
        <v>8.0400000000000003E-4</v>
      </c>
      <c r="AL260">
        <v>83.8</v>
      </c>
      <c r="AM260">
        <v>0.72929999999999995</v>
      </c>
      <c r="AN260">
        <v>13.401</v>
      </c>
      <c r="AO260">
        <v>-1.2700000000000001E-3</v>
      </c>
      <c r="AP260">
        <v>98.5</v>
      </c>
      <c r="AQ260">
        <v>102.8</v>
      </c>
    </row>
    <row r="261" spans="1:43">
      <c r="A261">
        <v>260</v>
      </c>
      <c r="B261">
        <v>1202307</v>
      </c>
      <c r="C261" t="s">
        <v>80</v>
      </c>
      <c r="D261">
        <v>0</v>
      </c>
      <c r="E261" t="s">
        <v>81</v>
      </c>
      <c r="F261" t="s">
        <v>972</v>
      </c>
      <c r="G261">
        <v>458334.59600000002</v>
      </c>
      <c r="H261" t="s">
        <v>140</v>
      </c>
      <c r="I261" t="s">
        <v>973</v>
      </c>
      <c r="J261" t="s">
        <v>974</v>
      </c>
      <c r="K261" s="14">
        <v>41839.730138888888</v>
      </c>
      <c r="L261">
        <v>1800</v>
      </c>
      <c r="M261">
        <v>17.8</v>
      </c>
      <c r="N261">
        <v>111.79</v>
      </c>
      <c r="O261">
        <v>581.70000000000005</v>
      </c>
      <c r="P261">
        <v>369.3</v>
      </c>
      <c r="Q261">
        <v>517.9</v>
      </c>
      <c r="R261">
        <v>2.7</v>
      </c>
      <c r="S261">
        <v>148.5</v>
      </c>
      <c r="T261">
        <v>100.3</v>
      </c>
      <c r="U261">
        <v>5.5</v>
      </c>
      <c r="V261">
        <v>22.2</v>
      </c>
      <c r="W261">
        <v>4.3099999999999996</v>
      </c>
      <c r="X261">
        <v>96.1</v>
      </c>
      <c r="Y261">
        <v>90</v>
      </c>
      <c r="Z261">
        <v>89.1</v>
      </c>
      <c r="AA261">
        <v>90</v>
      </c>
      <c r="AB261">
        <v>25.1</v>
      </c>
      <c r="AC261">
        <v>40.1</v>
      </c>
      <c r="AD261">
        <v>40.299999999999997</v>
      </c>
      <c r="AE261">
        <v>95.5</v>
      </c>
      <c r="AF261">
        <v>38.4</v>
      </c>
      <c r="AG261">
        <v>998.9</v>
      </c>
      <c r="AH261">
        <v>0.72882999999999998</v>
      </c>
      <c r="AI261">
        <v>90</v>
      </c>
      <c r="AJ261">
        <v>1.5049999999999999</v>
      </c>
      <c r="AK261">
        <v>8.0699999999999999E-4</v>
      </c>
      <c r="AL261">
        <v>84.1</v>
      </c>
      <c r="AM261">
        <v>0.7288</v>
      </c>
      <c r="AN261">
        <v>13.48</v>
      </c>
      <c r="AO261">
        <v>-1.2700000000000001E-3</v>
      </c>
      <c r="AP261">
        <v>98.5</v>
      </c>
      <c r="AQ261">
        <v>102.8</v>
      </c>
    </row>
    <row r="262" spans="1:43">
      <c r="A262">
        <v>261</v>
      </c>
      <c r="B262">
        <v>1205919</v>
      </c>
      <c r="C262" t="s">
        <v>80</v>
      </c>
      <c r="D262">
        <v>0</v>
      </c>
      <c r="E262" t="s">
        <v>81</v>
      </c>
      <c r="F262" t="s">
        <v>975</v>
      </c>
      <c r="G262">
        <v>458694.59600000002</v>
      </c>
      <c r="H262" t="s">
        <v>141</v>
      </c>
      <c r="I262" t="s">
        <v>976</v>
      </c>
      <c r="J262" t="s">
        <v>977</v>
      </c>
      <c r="K262" s="14">
        <v>41839.734305555554</v>
      </c>
      <c r="L262">
        <v>1800</v>
      </c>
      <c r="M262">
        <v>17.399999999999999</v>
      </c>
      <c r="N262">
        <v>111.77</v>
      </c>
      <c r="O262">
        <v>586.70000000000005</v>
      </c>
      <c r="P262">
        <v>369.1</v>
      </c>
      <c r="Q262">
        <v>517.4</v>
      </c>
      <c r="R262">
        <v>2.7</v>
      </c>
      <c r="S262">
        <v>148.4</v>
      </c>
      <c r="T262">
        <v>100.4</v>
      </c>
      <c r="U262">
        <v>5.5</v>
      </c>
      <c r="V262">
        <v>22.2</v>
      </c>
      <c r="W262">
        <v>4.45</v>
      </c>
      <c r="X262">
        <v>96</v>
      </c>
      <c r="Y262">
        <v>90</v>
      </c>
      <c r="Z262">
        <v>89.1</v>
      </c>
      <c r="AA262">
        <v>90</v>
      </c>
      <c r="AB262">
        <v>25</v>
      </c>
      <c r="AC262">
        <v>40.1</v>
      </c>
      <c r="AD262">
        <v>40.200000000000003</v>
      </c>
      <c r="AE262">
        <v>95.5</v>
      </c>
      <c r="AF262">
        <v>36.700000000000003</v>
      </c>
      <c r="AG262">
        <v>998.9</v>
      </c>
      <c r="AH262">
        <v>0.72894999999999999</v>
      </c>
      <c r="AI262">
        <v>90</v>
      </c>
      <c r="AJ262">
        <v>1.492</v>
      </c>
      <c r="AK262">
        <v>8.0500000000000005E-4</v>
      </c>
      <c r="AL262">
        <v>83.9</v>
      </c>
      <c r="AM262">
        <v>0.72889999999999999</v>
      </c>
      <c r="AN262">
        <v>13.462999999999999</v>
      </c>
      <c r="AO262">
        <v>-1.2700000000000001E-3</v>
      </c>
      <c r="AP262">
        <v>98.4</v>
      </c>
      <c r="AQ262">
        <v>102.9</v>
      </c>
    </row>
    <row r="263" spans="1:43">
      <c r="A263">
        <v>262</v>
      </c>
      <c r="B263">
        <v>1209531</v>
      </c>
      <c r="C263" t="s">
        <v>80</v>
      </c>
      <c r="D263">
        <v>0</v>
      </c>
      <c r="E263" t="s">
        <v>81</v>
      </c>
      <c r="F263" t="s">
        <v>978</v>
      </c>
      <c r="G263">
        <v>459054.59600000002</v>
      </c>
      <c r="H263" t="s">
        <v>142</v>
      </c>
      <c r="I263" t="s">
        <v>979</v>
      </c>
      <c r="J263" t="s">
        <v>980</v>
      </c>
      <c r="K263" s="14">
        <v>41839.73847222222</v>
      </c>
      <c r="L263">
        <v>1800</v>
      </c>
      <c r="M263">
        <v>15.2</v>
      </c>
      <c r="N263">
        <v>112.9</v>
      </c>
      <c r="O263">
        <v>578.9</v>
      </c>
      <c r="P263">
        <v>369.5</v>
      </c>
      <c r="Q263">
        <v>517.70000000000005</v>
      </c>
      <c r="R263">
        <v>2.7</v>
      </c>
      <c r="S263">
        <v>148.19999999999999</v>
      </c>
      <c r="T263">
        <v>100.6</v>
      </c>
      <c r="U263">
        <v>5.5</v>
      </c>
      <c r="V263">
        <v>22.1</v>
      </c>
      <c r="W263">
        <v>4.4800000000000004</v>
      </c>
      <c r="X263">
        <v>96</v>
      </c>
      <c r="Y263">
        <v>90</v>
      </c>
      <c r="Z263">
        <v>89.1</v>
      </c>
      <c r="AA263">
        <v>90</v>
      </c>
      <c r="AB263">
        <v>25.1</v>
      </c>
      <c r="AC263">
        <v>40</v>
      </c>
      <c r="AD263">
        <v>40.1</v>
      </c>
      <c r="AE263">
        <v>95.5</v>
      </c>
      <c r="AF263">
        <v>37.6</v>
      </c>
      <c r="AG263">
        <v>998.9</v>
      </c>
      <c r="AH263">
        <v>0.72912999999999994</v>
      </c>
      <c r="AI263">
        <v>90.1</v>
      </c>
      <c r="AJ263">
        <v>1.506</v>
      </c>
      <c r="AK263">
        <v>8.0599999999999997E-4</v>
      </c>
      <c r="AL263">
        <v>84</v>
      </c>
      <c r="AM263">
        <v>0.72919999999999996</v>
      </c>
      <c r="AN263">
        <v>13.412000000000001</v>
      </c>
      <c r="AO263">
        <v>-1.2700000000000001E-3</v>
      </c>
      <c r="AP263">
        <v>98.5</v>
      </c>
      <c r="AQ263">
        <v>103</v>
      </c>
    </row>
    <row r="264" spans="1:43">
      <c r="A264">
        <v>263</v>
      </c>
      <c r="B264">
        <v>1213143</v>
      </c>
      <c r="C264" t="s">
        <v>80</v>
      </c>
      <c r="D264">
        <v>0</v>
      </c>
      <c r="E264" t="s">
        <v>81</v>
      </c>
      <c r="F264" t="s">
        <v>981</v>
      </c>
      <c r="G264">
        <v>459414.59600000002</v>
      </c>
      <c r="H264" t="s">
        <v>143</v>
      </c>
      <c r="I264" t="s">
        <v>982</v>
      </c>
      <c r="J264" t="s">
        <v>983</v>
      </c>
      <c r="K264" s="14">
        <v>41839.742638888885</v>
      </c>
      <c r="L264">
        <v>1800</v>
      </c>
      <c r="M264">
        <v>16.399999999999999</v>
      </c>
      <c r="N264">
        <v>112.89</v>
      </c>
      <c r="O264">
        <v>584.20000000000005</v>
      </c>
      <c r="P264">
        <v>369.8</v>
      </c>
      <c r="Q264">
        <v>518.20000000000005</v>
      </c>
      <c r="R264">
        <v>2.7</v>
      </c>
      <c r="S264">
        <v>148.4</v>
      </c>
      <c r="T264">
        <v>100.3</v>
      </c>
      <c r="U264">
        <v>5.5</v>
      </c>
      <c r="V264">
        <v>22</v>
      </c>
      <c r="W264">
        <v>4.49</v>
      </c>
      <c r="X264">
        <v>96</v>
      </c>
      <c r="Y264">
        <v>90</v>
      </c>
      <c r="Z264">
        <v>89.1</v>
      </c>
      <c r="AA264">
        <v>89.9</v>
      </c>
      <c r="AB264">
        <v>25</v>
      </c>
      <c r="AC264">
        <v>40</v>
      </c>
      <c r="AD264">
        <v>39.6</v>
      </c>
      <c r="AE264">
        <v>95.4</v>
      </c>
      <c r="AF264">
        <v>36.700000000000003</v>
      </c>
      <c r="AG264">
        <v>998.9</v>
      </c>
      <c r="AH264">
        <v>0.72790999999999995</v>
      </c>
      <c r="AI264">
        <v>89.9</v>
      </c>
      <c r="AJ264">
        <v>1.494</v>
      </c>
      <c r="AK264">
        <v>8.0500000000000005E-4</v>
      </c>
      <c r="AL264">
        <v>83.9</v>
      </c>
      <c r="AM264">
        <v>0.7278</v>
      </c>
      <c r="AN264">
        <v>13.641</v>
      </c>
      <c r="AO264">
        <v>-1.2700000000000001E-3</v>
      </c>
      <c r="AP264">
        <v>98.5</v>
      </c>
      <c r="AQ264">
        <v>103</v>
      </c>
    </row>
    <row r="265" spans="1:43">
      <c r="A265">
        <v>264</v>
      </c>
      <c r="B265">
        <v>1216755</v>
      </c>
      <c r="C265" t="s">
        <v>80</v>
      </c>
      <c r="D265">
        <v>0</v>
      </c>
      <c r="E265" t="s">
        <v>81</v>
      </c>
      <c r="F265" t="s">
        <v>984</v>
      </c>
      <c r="G265">
        <v>459774.59600000002</v>
      </c>
      <c r="H265" t="s">
        <v>144</v>
      </c>
      <c r="I265" t="s">
        <v>985</v>
      </c>
      <c r="J265" t="s">
        <v>986</v>
      </c>
      <c r="K265" s="14">
        <v>41839.746805555558</v>
      </c>
      <c r="L265">
        <v>1800</v>
      </c>
      <c r="M265">
        <v>17.7</v>
      </c>
      <c r="N265">
        <v>113.23</v>
      </c>
      <c r="O265">
        <v>597.70000000000005</v>
      </c>
      <c r="P265">
        <v>369.5</v>
      </c>
      <c r="Q265">
        <v>517.70000000000005</v>
      </c>
      <c r="R265">
        <v>2.7</v>
      </c>
      <c r="S265">
        <v>148.19999999999999</v>
      </c>
      <c r="T265">
        <v>100.2</v>
      </c>
      <c r="U265">
        <v>5.5</v>
      </c>
      <c r="V265">
        <v>22</v>
      </c>
      <c r="W265">
        <v>4.66</v>
      </c>
      <c r="X265">
        <v>95.9</v>
      </c>
      <c r="Y265">
        <v>90</v>
      </c>
      <c r="Z265">
        <v>89.2</v>
      </c>
      <c r="AA265">
        <v>90</v>
      </c>
      <c r="AB265">
        <v>25.1</v>
      </c>
      <c r="AC265">
        <v>40.1</v>
      </c>
      <c r="AD265">
        <v>39.700000000000003</v>
      </c>
      <c r="AE265">
        <v>95.5</v>
      </c>
      <c r="AF265">
        <v>37</v>
      </c>
      <c r="AG265">
        <v>998.9</v>
      </c>
      <c r="AH265">
        <v>0.72877000000000003</v>
      </c>
      <c r="AI265">
        <v>90.1</v>
      </c>
      <c r="AJ265">
        <v>1.5</v>
      </c>
      <c r="AK265">
        <v>8.0699999999999999E-4</v>
      </c>
      <c r="AL265">
        <v>84.1</v>
      </c>
      <c r="AM265">
        <v>0.72889999999999999</v>
      </c>
      <c r="AN265">
        <v>13.47</v>
      </c>
      <c r="AO265">
        <v>-1.2700000000000001E-3</v>
      </c>
      <c r="AP265">
        <v>98.5</v>
      </c>
      <c r="AQ265">
        <v>103.2</v>
      </c>
    </row>
    <row r="266" spans="1:43">
      <c r="A266">
        <v>265</v>
      </c>
      <c r="B266">
        <v>1220367</v>
      </c>
      <c r="C266" t="s">
        <v>80</v>
      </c>
      <c r="D266">
        <v>0</v>
      </c>
      <c r="E266" t="s">
        <v>81</v>
      </c>
      <c r="F266" t="s">
        <v>987</v>
      </c>
      <c r="G266">
        <v>460134.59600000002</v>
      </c>
      <c r="H266" t="s">
        <v>145</v>
      </c>
      <c r="I266" t="s">
        <v>988</v>
      </c>
      <c r="J266" t="s">
        <v>989</v>
      </c>
      <c r="K266" s="14">
        <v>41839.750972222224</v>
      </c>
      <c r="L266">
        <v>1800</v>
      </c>
      <c r="M266">
        <v>17.600000000000001</v>
      </c>
      <c r="N266">
        <v>112.82</v>
      </c>
      <c r="O266">
        <v>586.79999999999995</v>
      </c>
      <c r="P266">
        <v>369.5</v>
      </c>
      <c r="Q266">
        <v>517.9</v>
      </c>
      <c r="R266">
        <v>2.7</v>
      </c>
      <c r="S266">
        <v>148.4</v>
      </c>
      <c r="T266">
        <v>100.2</v>
      </c>
      <c r="U266">
        <v>5.5</v>
      </c>
      <c r="V266">
        <v>22</v>
      </c>
      <c r="W266">
        <v>4.54</v>
      </c>
      <c r="X266">
        <v>96</v>
      </c>
      <c r="Y266">
        <v>90</v>
      </c>
      <c r="Z266">
        <v>89.1</v>
      </c>
      <c r="AA266">
        <v>90.1</v>
      </c>
      <c r="AB266">
        <v>24.9</v>
      </c>
      <c r="AC266">
        <v>40</v>
      </c>
      <c r="AD266">
        <v>40.4</v>
      </c>
      <c r="AE266">
        <v>95.6</v>
      </c>
      <c r="AF266">
        <v>35.799999999999997</v>
      </c>
      <c r="AG266">
        <v>998.9</v>
      </c>
      <c r="AH266">
        <v>0.72828000000000004</v>
      </c>
      <c r="AI266">
        <v>90</v>
      </c>
      <c r="AJ266">
        <v>1.494</v>
      </c>
      <c r="AK266">
        <v>8.0599999999999997E-4</v>
      </c>
      <c r="AL266">
        <v>84</v>
      </c>
      <c r="AM266">
        <v>0.72829999999999995</v>
      </c>
      <c r="AN266">
        <v>13.561</v>
      </c>
      <c r="AO266">
        <v>-1.2700000000000001E-3</v>
      </c>
      <c r="AP266">
        <v>98.5</v>
      </c>
      <c r="AQ266">
        <v>103</v>
      </c>
    </row>
    <row r="267" spans="1:43">
      <c r="A267">
        <v>266</v>
      </c>
      <c r="B267">
        <v>1223979</v>
      </c>
      <c r="C267" t="s">
        <v>80</v>
      </c>
      <c r="D267">
        <v>0</v>
      </c>
      <c r="E267" t="s">
        <v>81</v>
      </c>
      <c r="F267" t="s">
        <v>990</v>
      </c>
      <c r="G267">
        <v>460494.59600000002</v>
      </c>
      <c r="H267" t="s">
        <v>146</v>
      </c>
      <c r="I267" t="s">
        <v>991</v>
      </c>
      <c r="J267" t="s">
        <v>992</v>
      </c>
      <c r="K267" s="14">
        <v>41839.75513888889</v>
      </c>
      <c r="L267">
        <v>1800</v>
      </c>
      <c r="M267">
        <v>15.5</v>
      </c>
      <c r="N267">
        <v>113.72</v>
      </c>
      <c r="O267">
        <v>587.4</v>
      </c>
      <c r="P267">
        <v>369.4</v>
      </c>
      <c r="Q267">
        <v>517.5</v>
      </c>
      <c r="R267">
        <v>2.7</v>
      </c>
      <c r="S267">
        <v>148.1</v>
      </c>
      <c r="T267">
        <v>100.2</v>
      </c>
      <c r="U267">
        <v>5.6</v>
      </c>
      <c r="V267">
        <v>22</v>
      </c>
      <c r="W267">
        <v>4.55</v>
      </c>
      <c r="X267">
        <v>95.9</v>
      </c>
      <c r="Y267">
        <v>90</v>
      </c>
      <c r="Z267">
        <v>89.2</v>
      </c>
      <c r="AA267">
        <v>90.1</v>
      </c>
      <c r="AB267">
        <v>25</v>
      </c>
      <c r="AC267">
        <v>40</v>
      </c>
      <c r="AD267">
        <v>40.5</v>
      </c>
      <c r="AE267">
        <v>95.6</v>
      </c>
      <c r="AF267">
        <v>36.5</v>
      </c>
      <c r="AG267">
        <v>998.9</v>
      </c>
      <c r="AH267">
        <v>0.72877000000000003</v>
      </c>
      <c r="AI267">
        <v>90.1</v>
      </c>
      <c r="AJ267">
        <v>1.504</v>
      </c>
      <c r="AK267">
        <v>8.0500000000000005E-4</v>
      </c>
      <c r="AL267">
        <v>83.9</v>
      </c>
      <c r="AM267">
        <v>0.72889999999999999</v>
      </c>
      <c r="AN267">
        <v>13.462</v>
      </c>
      <c r="AO267">
        <v>-1.2700000000000001E-3</v>
      </c>
      <c r="AP267">
        <v>98.5</v>
      </c>
      <c r="AQ267">
        <v>103</v>
      </c>
    </row>
    <row r="268" spans="1:43">
      <c r="A268">
        <v>267</v>
      </c>
      <c r="B268">
        <v>1227591</v>
      </c>
      <c r="C268" t="s">
        <v>80</v>
      </c>
      <c r="D268">
        <v>0</v>
      </c>
      <c r="E268" t="s">
        <v>81</v>
      </c>
      <c r="F268" t="s">
        <v>993</v>
      </c>
      <c r="G268">
        <v>460854.59600000002</v>
      </c>
      <c r="H268" t="s">
        <v>147</v>
      </c>
      <c r="I268" t="s">
        <v>994</v>
      </c>
      <c r="J268" t="s">
        <v>995</v>
      </c>
      <c r="K268" s="14">
        <v>41839.759305555555</v>
      </c>
      <c r="L268">
        <v>1800</v>
      </c>
      <c r="M268">
        <v>16.100000000000001</v>
      </c>
      <c r="N268">
        <v>113.29</v>
      </c>
      <c r="O268">
        <v>594.79999999999995</v>
      </c>
      <c r="P268">
        <v>369.2</v>
      </c>
      <c r="Q268">
        <v>517.1</v>
      </c>
      <c r="R268">
        <v>2.7</v>
      </c>
      <c r="S268">
        <v>148</v>
      </c>
      <c r="T268">
        <v>100.2</v>
      </c>
      <c r="U268">
        <v>5.6</v>
      </c>
      <c r="V268">
        <v>21.9</v>
      </c>
      <c r="W268">
        <v>4.62</v>
      </c>
      <c r="X268">
        <v>95.9</v>
      </c>
      <c r="Y268">
        <v>90</v>
      </c>
      <c r="Z268">
        <v>89.1</v>
      </c>
      <c r="AA268">
        <v>90.1</v>
      </c>
      <c r="AB268">
        <v>25.2</v>
      </c>
      <c r="AC268">
        <v>39.9</v>
      </c>
      <c r="AD268">
        <v>39.799999999999997</v>
      </c>
      <c r="AE268">
        <v>95.6</v>
      </c>
      <c r="AF268">
        <v>39.200000000000003</v>
      </c>
      <c r="AG268">
        <v>998.9</v>
      </c>
      <c r="AH268">
        <v>0.72736000000000001</v>
      </c>
      <c r="AI268">
        <v>90.1</v>
      </c>
      <c r="AJ268">
        <v>1.4910000000000001</v>
      </c>
      <c r="AK268">
        <v>8.0599999999999997E-4</v>
      </c>
      <c r="AL268">
        <v>84.1</v>
      </c>
      <c r="AM268">
        <v>0.72750000000000004</v>
      </c>
      <c r="AN268">
        <v>13.679</v>
      </c>
      <c r="AO268">
        <v>-1.2700000000000001E-3</v>
      </c>
      <c r="AP268">
        <v>98.5</v>
      </c>
      <c r="AQ268">
        <v>103.1</v>
      </c>
    </row>
    <row r="269" spans="1:43">
      <c r="A269">
        <v>268</v>
      </c>
      <c r="B269">
        <v>1231203</v>
      </c>
      <c r="C269" t="s">
        <v>80</v>
      </c>
      <c r="D269">
        <v>0</v>
      </c>
      <c r="E269" t="s">
        <v>81</v>
      </c>
      <c r="F269" t="s">
        <v>996</v>
      </c>
      <c r="G269">
        <v>461214.59600000002</v>
      </c>
      <c r="H269" t="s">
        <v>148</v>
      </c>
      <c r="I269" t="s">
        <v>997</v>
      </c>
      <c r="J269" t="s">
        <v>998</v>
      </c>
      <c r="K269" s="14">
        <v>41839.763472222221</v>
      </c>
      <c r="L269">
        <v>1800</v>
      </c>
      <c r="M269">
        <v>16.7</v>
      </c>
      <c r="N269">
        <v>113.71</v>
      </c>
      <c r="O269">
        <v>585.4</v>
      </c>
      <c r="P269">
        <v>369.1</v>
      </c>
      <c r="Q269">
        <v>517.29999999999995</v>
      </c>
      <c r="R269">
        <v>2.7</v>
      </c>
      <c r="S269">
        <v>148.19999999999999</v>
      </c>
      <c r="T269">
        <v>100.3</v>
      </c>
      <c r="U269">
        <v>5.6</v>
      </c>
      <c r="V269">
        <v>22</v>
      </c>
      <c r="W269">
        <v>4.54</v>
      </c>
      <c r="X269">
        <v>95.9</v>
      </c>
      <c r="Y269">
        <v>90</v>
      </c>
      <c r="Z269">
        <v>89.1</v>
      </c>
      <c r="AA269">
        <v>90.1</v>
      </c>
      <c r="AB269">
        <v>24.9</v>
      </c>
      <c r="AC269">
        <v>39.9</v>
      </c>
      <c r="AD269">
        <v>39.799999999999997</v>
      </c>
      <c r="AE269">
        <v>95.6</v>
      </c>
      <c r="AF269">
        <v>35.4</v>
      </c>
      <c r="AG269">
        <v>998.9</v>
      </c>
      <c r="AH269">
        <v>0.72797000000000001</v>
      </c>
      <c r="AI269">
        <v>90</v>
      </c>
      <c r="AJ269">
        <v>1.498</v>
      </c>
      <c r="AK269">
        <v>8.0599999999999997E-4</v>
      </c>
      <c r="AL269">
        <v>83.9</v>
      </c>
      <c r="AM269">
        <v>0.72789999999999999</v>
      </c>
      <c r="AN269">
        <v>13.618</v>
      </c>
      <c r="AO269">
        <v>-1.2700000000000001E-3</v>
      </c>
      <c r="AP269">
        <v>98.4</v>
      </c>
      <c r="AQ269">
        <v>102.9</v>
      </c>
    </row>
    <row r="270" spans="1:43">
      <c r="A270">
        <v>269</v>
      </c>
      <c r="B270">
        <v>1234815</v>
      </c>
      <c r="C270" t="s">
        <v>80</v>
      </c>
      <c r="D270">
        <v>0</v>
      </c>
      <c r="E270" t="s">
        <v>81</v>
      </c>
      <c r="F270" t="s">
        <v>999</v>
      </c>
      <c r="G270">
        <v>461574.59600000002</v>
      </c>
      <c r="H270" t="s">
        <v>149</v>
      </c>
      <c r="I270" t="s">
        <v>1000</v>
      </c>
      <c r="J270" t="s">
        <v>1001</v>
      </c>
      <c r="K270" s="14">
        <v>41839.767638888887</v>
      </c>
      <c r="L270">
        <v>1800</v>
      </c>
      <c r="M270">
        <v>17.600000000000001</v>
      </c>
      <c r="N270">
        <v>113.15</v>
      </c>
      <c r="O270">
        <v>598.29999999999995</v>
      </c>
      <c r="P270">
        <v>368.7</v>
      </c>
      <c r="Q270">
        <v>516.9</v>
      </c>
      <c r="R270">
        <v>2.6</v>
      </c>
      <c r="S270">
        <v>148.19999999999999</v>
      </c>
      <c r="T270">
        <v>100.3</v>
      </c>
      <c r="U270">
        <v>5.6</v>
      </c>
      <c r="V270">
        <v>22.3</v>
      </c>
      <c r="W270">
        <v>4.54</v>
      </c>
      <c r="X270">
        <v>96.1</v>
      </c>
      <c r="Y270">
        <v>90</v>
      </c>
      <c r="Z270">
        <v>89.2</v>
      </c>
      <c r="AA270">
        <v>90</v>
      </c>
      <c r="AB270">
        <v>24.9</v>
      </c>
      <c r="AC270">
        <v>39.9</v>
      </c>
      <c r="AD270">
        <v>39.799999999999997</v>
      </c>
      <c r="AE270">
        <v>95.5</v>
      </c>
      <c r="AF270">
        <v>35.6</v>
      </c>
      <c r="AG270">
        <v>998.9</v>
      </c>
      <c r="AH270">
        <v>0.72809000000000001</v>
      </c>
      <c r="AI270">
        <v>89.9</v>
      </c>
      <c r="AJ270">
        <v>1.506</v>
      </c>
      <c r="AK270">
        <v>8.0599999999999997E-4</v>
      </c>
      <c r="AL270">
        <v>84</v>
      </c>
      <c r="AM270">
        <v>0.72799999999999998</v>
      </c>
      <c r="AN270">
        <v>13.606999999999999</v>
      </c>
      <c r="AO270">
        <v>-1.2700000000000001E-3</v>
      </c>
      <c r="AP270">
        <v>98.4</v>
      </c>
      <c r="AQ270">
        <v>103</v>
      </c>
    </row>
    <row r="271" spans="1:43">
      <c r="A271">
        <v>270</v>
      </c>
      <c r="B271">
        <v>1238427</v>
      </c>
      <c r="C271" t="s">
        <v>80</v>
      </c>
      <c r="D271">
        <v>0</v>
      </c>
      <c r="E271" t="s">
        <v>81</v>
      </c>
      <c r="F271" t="s">
        <v>1002</v>
      </c>
      <c r="G271">
        <v>461934.59600000002</v>
      </c>
      <c r="H271" t="s">
        <v>150</v>
      </c>
      <c r="I271" t="s">
        <v>1003</v>
      </c>
      <c r="J271" t="s">
        <v>1004</v>
      </c>
      <c r="K271" s="14">
        <v>41839.771805555552</v>
      </c>
      <c r="L271">
        <v>1800</v>
      </c>
      <c r="M271">
        <v>17.5</v>
      </c>
      <c r="N271">
        <v>113.5</v>
      </c>
      <c r="O271">
        <v>588.4</v>
      </c>
      <c r="P271">
        <v>369.2</v>
      </c>
      <c r="Q271">
        <v>517.4</v>
      </c>
      <c r="R271">
        <v>2.6</v>
      </c>
      <c r="S271">
        <v>148.19999999999999</v>
      </c>
      <c r="T271">
        <v>100.1</v>
      </c>
      <c r="U271">
        <v>5.6</v>
      </c>
      <c r="V271">
        <v>22.2</v>
      </c>
      <c r="W271">
        <v>4.63</v>
      </c>
      <c r="X271">
        <v>96.1</v>
      </c>
      <c r="Y271">
        <v>90.1</v>
      </c>
      <c r="Z271">
        <v>89.2</v>
      </c>
      <c r="AA271">
        <v>90</v>
      </c>
      <c r="AB271">
        <v>25.2</v>
      </c>
      <c r="AC271">
        <v>40</v>
      </c>
      <c r="AD271">
        <v>39.9</v>
      </c>
      <c r="AE271">
        <v>95.5</v>
      </c>
      <c r="AF271">
        <v>37</v>
      </c>
      <c r="AG271">
        <v>998.9</v>
      </c>
      <c r="AH271">
        <v>0.72828000000000004</v>
      </c>
      <c r="AI271">
        <v>90</v>
      </c>
      <c r="AJ271">
        <v>1.5049999999999999</v>
      </c>
      <c r="AK271">
        <v>8.0699999999999999E-4</v>
      </c>
      <c r="AL271">
        <v>84.1</v>
      </c>
      <c r="AM271">
        <v>0.72829999999999995</v>
      </c>
      <c r="AN271">
        <v>13.558</v>
      </c>
      <c r="AO271">
        <v>-1.2700000000000001E-3</v>
      </c>
      <c r="AP271">
        <v>98.4</v>
      </c>
      <c r="AQ271">
        <v>103.1</v>
      </c>
    </row>
    <row r="272" spans="1:43">
      <c r="A272">
        <v>271</v>
      </c>
      <c r="B272">
        <v>1242039</v>
      </c>
      <c r="C272" t="s">
        <v>80</v>
      </c>
      <c r="D272">
        <v>0</v>
      </c>
      <c r="E272" t="s">
        <v>81</v>
      </c>
      <c r="F272" t="s">
        <v>1005</v>
      </c>
      <c r="G272">
        <v>462294.59600000002</v>
      </c>
      <c r="H272" t="s">
        <v>151</v>
      </c>
      <c r="I272" t="s">
        <v>1006</v>
      </c>
      <c r="J272" t="s">
        <v>1007</v>
      </c>
      <c r="K272" s="14">
        <v>41839.775972222225</v>
      </c>
      <c r="L272">
        <v>1800</v>
      </c>
      <c r="M272">
        <v>14.8</v>
      </c>
      <c r="N272">
        <v>111.72</v>
      </c>
      <c r="O272">
        <v>585.29999999999995</v>
      </c>
      <c r="P272">
        <v>369.6</v>
      </c>
      <c r="Q272">
        <v>517.5</v>
      </c>
      <c r="R272">
        <v>2.6</v>
      </c>
      <c r="S272">
        <v>147.9</v>
      </c>
      <c r="T272">
        <v>100</v>
      </c>
      <c r="U272">
        <v>5.6</v>
      </c>
      <c r="V272">
        <v>22</v>
      </c>
      <c r="W272">
        <v>4.5199999999999996</v>
      </c>
      <c r="X272">
        <v>96</v>
      </c>
      <c r="Y272">
        <v>90</v>
      </c>
      <c r="Z272">
        <v>89.1</v>
      </c>
      <c r="AA272">
        <v>89.9</v>
      </c>
      <c r="AB272">
        <v>25</v>
      </c>
      <c r="AC272">
        <v>40</v>
      </c>
      <c r="AD272">
        <v>40</v>
      </c>
      <c r="AE272">
        <v>95.5</v>
      </c>
      <c r="AF272">
        <v>35.9</v>
      </c>
      <c r="AG272">
        <v>998.9</v>
      </c>
      <c r="AH272">
        <v>0.72779000000000005</v>
      </c>
      <c r="AI272">
        <v>90</v>
      </c>
      <c r="AJ272">
        <v>1.502</v>
      </c>
      <c r="AK272">
        <v>8.0599999999999997E-4</v>
      </c>
      <c r="AL272">
        <v>84</v>
      </c>
      <c r="AM272">
        <v>0.7278</v>
      </c>
      <c r="AN272">
        <v>13.638999999999999</v>
      </c>
      <c r="AO272">
        <v>-1.2700000000000001E-3</v>
      </c>
      <c r="AP272">
        <v>98.4</v>
      </c>
      <c r="AQ272">
        <v>102.9</v>
      </c>
    </row>
    <row r="273" spans="1:43">
      <c r="A273">
        <v>272</v>
      </c>
      <c r="B273">
        <v>1245651</v>
      </c>
      <c r="C273" t="s">
        <v>80</v>
      </c>
      <c r="D273">
        <v>0</v>
      </c>
      <c r="E273" t="s">
        <v>81</v>
      </c>
      <c r="F273" t="s">
        <v>1008</v>
      </c>
      <c r="G273">
        <v>462654.59600000002</v>
      </c>
      <c r="H273" t="s">
        <v>152</v>
      </c>
      <c r="I273" t="s">
        <v>1009</v>
      </c>
      <c r="J273" t="s">
        <v>1010</v>
      </c>
      <c r="K273" s="14">
        <v>41839.780138888891</v>
      </c>
      <c r="L273">
        <v>1800</v>
      </c>
      <c r="M273">
        <v>15.1</v>
      </c>
      <c r="N273">
        <v>113.32</v>
      </c>
      <c r="O273">
        <v>599.70000000000005</v>
      </c>
      <c r="P273">
        <v>368.8</v>
      </c>
      <c r="Q273">
        <v>516.79999999999995</v>
      </c>
      <c r="R273">
        <v>2.6</v>
      </c>
      <c r="S273">
        <v>148</v>
      </c>
      <c r="T273">
        <v>100.1</v>
      </c>
      <c r="U273">
        <v>5.6</v>
      </c>
      <c r="V273">
        <v>22.1</v>
      </c>
      <c r="W273">
        <v>4.57</v>
      </c>
      <c r="X273">
        <v>96</v>
      </c>
      <c r="Y273">
        <v>90</v>
      </c>
      <c r="Z273">
        <v>89.1</v>
      </c>
      <c r="AA273">
        <v>90</v>
      </c>
      <c r="AB273">
        <v>24.9</v>
      </c>
      <c r="AC273">
        <v>40</v>
      </c>
      <c r="AD273">
        <v>40.1</v>
      </c>
      <c r="AE273">
        <v>95.5</v>
      </c>
      <c r="AF273">
        <v>39.1</v>
      </c>
      <c r="AG273">
        <v>998.9</v>
      </c>
      <c r="AH273">
        <v>0.72785</v>
      </c>
      <c r="AI273">
        <v>90.1</v>
      </c>
      <c r="AJ273">
        <v>1.494</v>
      </c>
      <c r="AK273">
        <v>8.0599999999999997E-4</v>
      </c>
      <c r="AL273">
        <v>84</v>
      </c>
      <c r="AM273">
        <v>0.72789999999999999</v>
      </c>
      <c r="AN273">
        <v>13.616</v>
      </c>
      <c r="AO273">
        <v>-1.2700000000000001E-3</v>
      </c>
      <c r="AP273">
        <v>98.5</v>
      </c>
      <c r="AQ273">
        <v>103.1</v>
      </c>
    </row>
    <row r="274" spans="1:43">
      <c r="A274">
        <v>273</v>
      </c>
      <c r="B274">
        <v>1249263</v>
      </c>
      <c r="C274" t="s">
        <v>80</v>
      </c>
      <c r="D274">
        <v>0</v>
      </c>
      <c r="E274" t="s">
        <v>81</v>
      </c>
      <c r="F274" t="s">
        <v>1011</v>
      </c>
      <c r="G274">
        <v>463014.59600000002</v>
      </c>
      <c r="H274" t="s">
        <v>153</v>
      </c>
      <c r="I274" t="s">
        <v>1012</v>
      </c>
      <c r="J274" t="s">
        <v>1013</v>
      </c>
      <c r="K274" s="14">
        <v>41839.784305555557</v>
      </c>
      <c r="L274">
        <v>1800</v>
      </c>
      <c r="M274">
        <v>14.3</v>
      </c>
      <c r="N274">
        <v>112.68</v>
      </c>
      <c r="O274">
        <v>591</v>
      </c>
      <c r="P274">
        <v>369.7</v>
      </c>
      <c r="Q274">
        <v>518</v>
      </c>
      <c r="R274">
        <v>2.7</v>
      </c>
      <c r="S274">
        <v>148.30000000000001</v>
      </c>
      <c r="T274">
        <v>100.1</v>
      </c>
      <c r="U274">
        <v>5.6</v>
      </c>
      <c r="V274">
        <v>22</v>
      </c>
      <c r="W274">
        <v>4.6100000000000003</v>
      </c>
      <c r="X274">
        <v>96</v>
      </c>
      <c r="Y274">
        <v>90</v>
      </c>
      <c r="Z274">
        <v>89.1</v>
      </c>
      <c r="AA274">
        <v>90</v>
      </c>
      <c r="AB274">
        <v>25.1</v>
      </c>
      <c r="AC274">
        <v>40.1</v>
      </c>
      <c r="AD274">
        <v>40.1</v>
      </c>
      <c r="AE274">
        <v>95.5</v>
      </c>
      <c r="AF274">
        <v>36.299999999999997</v>
      </c>
      <c r="AG274">
        <v>998.9</v>
      </c>
      <c r="AH274">
        <v>0.72785</v>
      </c>
      <c r="AI274">
        <v>90.1</v>
      </c>
      <c r="AJ274">
        <v>1.5069999999999999</v>
      </c>
      <c r="AK274">
        <v>8.0599999999999997E-4</v>
      </c>
      <c r="AL274">
        <v>84</v>
      </c>
      <c r="AM274">
        <v>0.72789999999999999</v>
      </c>
      <c r="AN274">
        <v>13.615</v>
      </c>
      <c r="AO274">
        <v>-1.2700000000000001E-3</v>
      </c>
      <c r="AP274">
        <v>98.4</v>
      </c>
      <c r="AQ274">
        <v>103</v>
      </c>
    </row>
    <row r="275" spans="1:43">
      <c r="A275">
        <v>274</v>
      </c>
      <c r="B275">
        <v>1252875</v>
      </c>
      <c r="C275" t="s">
        <v>80</v>
      </c>
      <c r="D275">
        <v>0</v>
      </c>
      <c r="E275" t="s">
        <v>81</v>
      </c>
      <c r="F275" t="s">
        <v>1014</v>
      </c>
      <c r="G275">
        <v>463374.59600000002</v>
      </c>
      <c r="H275" t="s">
        <v>154</v>
      </c>
      <c r="I275" t="s">
        <v>1015</v>
      </c>
      <c r="J275" t="s">
        <v>1016</v>
      </c>
      <c r="K275" s="14">
        <v>41839.788472222222</v>
      </c>
      <c r="L275">
        <v>1800</v>
      </c>
      <c r="M275">
        <v>14.7</v>
      </c>
      <c r="N275">
        <v>112.54</v>
      </c>
      <c r="O275">
        <v>595.5</v>
      </c>
      <c r="P275">
        <v>369.3</v>
      </c>
      <c r="Q275">
        <v>517.29999999999995</v>
      </c>
      <c r="R275">
        <v>2.7</v>
      </c>
      <c r="S275">
        <v>148</v>
      </c>
      <c r="T275">
        <v>99.9</v>
      </c>
      <c r="U275">
        <v>5.6</v>
      </c>
      <c r="V275">
        <v>22.1</v>
      </c>
      <c r="W275">
        <v>4.54</v>
      </c>
      <c r="X275">
        <v>96</v>
      </c>
      <c r="Y275">
        <v>90</v>
      </c>
      <c r="Z275">
        <v>89.1</v>
      </c>
      <c r="AA275">
        <v>90</v>
      </c>
      <c r="AB275">
        <v>25</v>
      </c>
      <c r="AC275">
        <v>40.1</v>
      </c>
      <c r="AD275">
        <v>40</v>
      </c>
      <c r="AE275">
        <v>95.5</v>
      </c>
      <c r="AF275">
        <v>36.799999999999997</v>
      </c>
      <c r="AG275">
        <v>998.9</v>
      </c>
      <c r="AH275">
        <v>0.72809000000000001</v>
      </c>
      <c r="AI275">
        <v>90</v>
      </c>
      <c r="AJ275">
        <v>1.5029999999999999</v>
      </c>
      <c r="AK275">
        <v>8.0699999999999999E-4</v>
      </c>
      <c r="AL275">
        <v>84.1</v>
      </c>
      <c r="AM275">
        <v>0.72809999999999997</v>
      </c>
      <c r="AN275">
        <v>13.593999999999999</v>
      </c>
      <c r="AO275">
        <v>-1.2700000000000001E-3</v>
      </c>
      <c r="AP275">
        <v>98.5</v>
      </c>
      <c r="AQ275">
        <v>103</v>
      </c>
    </row>
    <row r="276" spans="1:43">
      <c r="A276">
        <v>275</v>
      </c>
      <c r="B276">
        <v>1256487</v>
      </c>
      <c r="C276" t="s">
        <v>80</v>
      </c>
      <c r="D276">
        <v>0</v>
      </c>
      <c r="E276" t="s">
        <v>81</v>
      </c>
      <c r="F276" t="s">
        <v>1017</v>
      </c>
      <c r="G276">
        <v>463734.59600000002</v>
      </c>
      <c r="H276" t="s">
        <v>155</v>
      </c>
      <c r="I276" t="s">
        <v>1018</v>
      </c>
      <c r="J276" t="s">
        <v>1019</v>
      </c>
      <c r="K276" s="14">
        <v>41839.792638888888</v>
      </c>
      <c r="L276">
        <v>1800</v>
      </c>
      <c r="M276">
        <v>16.7</v>
      </c>
      <c r="N276">
        <v>113.34</v>
      </c>
      <c r="O276">
        <v>579.9</v>
      </c>
      <c r="P276">
        <v>369.3</v>
      </c>
      <c r="Q276">
        <v>517.9</v>
      </c>
      <c r="R276">
        <v>2.7</v>
      </c>
      <c r="S276">
        <v>148.6</v>
      </c>
      <c r="T276">
        <v>99.9</v>
      </c>
      <c r="U276">
        <v>5.6</v>
      </c>
      <c r="V276">
        <v>22</v>
      </c>
      <c r="W276">
        <v>4.5999999999999996</v>
      </c>
      <c r="X276">
        <v>96</v>
      </c>
      <c r="Y276">
        <v>90</v>
      </c>
      <c r="Z276">
        <v>89.1</v>
      </c>
      <c r="AA276">
        <v>89.9</v>
      </c>
      <c r="AB276">
        <v>25</v>
      </c>
      <c r="AC276">
        <v>40</v>
      </c>
      <c r="AD276">
        <v>40.1</v>
      </c>
      <c r="AE276">
        <v>95.5</v>
      </c>
      <c r="AF276">
        <v>36.4</v>
      </c>
      <c r="AG276">
        <v>998.9</v>
      </c>
      <c r="AH276">
        <v>0.72833999999999999</v>
      </c>
      <c r="AI276">
        <v>90</v>
      </c>
      <c r="AJ276">
        <v>1.502</v>
      </c>
      <c r="AK276">
        <v>8.0599999999999997E-4</v>
      </c>
      <c r="AL276">
        <v>84</v>
      </c>
      <c r="AM276">
        <v>0.72840000000000005</v>
      </c>
      <c r="AN276">
        <v>13.548</v>
      </c>
      <c r="AO276">
        <v>-1.2700000000000001E-3</v>
      </c>
      <c r="AP276">
        <v>98.4</v>
      </c>
      <c r="AQ276">
        <v>103</v>
      </c>
    </row>
    <row r="277" spans="1:43">
      <c r="A277">
        <v>276</v>
      </c>
      <c r="B277">
        <v>1260099</v>
      </c>
      <c r="C277" t="s">
        <v>80</v>
      </c>
      <c r="D277">
        <v>0</v>
      </c>
      <c r="E277" t="s">
        <v>81</v>
      </c>
      <c r="F277" t="s">
        <v>1020</v>
      </c>
      <c r="G277">
        <v>464094.59600000002</v>
      </c>
      <c r="H277" t="s">
        <v>156</v>
      </c>
      <c r="I277" t="s">
        <v>1021</v>
      </c>
      <c r="J277" t="s">
        <v>1022</v>
      </c>
      <c r="K277" s="14">
        <v>41839.796805555554</v>
      </c>
      <c r="L277">
        <v>1800</v>
      </c>
      <c r="M277">
        <v>15.4</v>
      </c>
      <c r="N277">
        <v>112.64</v>
      </c>
      <c r="O277">
        <v>597.4</v>
      </c>
      <c r="P277">
        <v>369.4</v>
      </c>
      <c r="Q277">
        <v>517.9</v>
      </c>
      <c r="R277">
        <v>2.7</v>
      </c>
      <c r="S277">
        <v>148.5</v>
      </c>
      <c r="T277">
        <v>99.9</v>
      </c>
      <c r="U277">
        <v>5.6</v>
      </c>
      <c r="V277">
        <v>22</v>
      </c>
      <c r="W277">
        <v>4.59</v>
      </c>
      <c r="X277">
        <v>96</v>
      </c>
      <c r="Y277">
        <v>90</v>
      </c>
      <c r="Z277">
        <v>89.1</v>
      </c>
      <c r="AA277">
        <v>90</v>
      </c>
      <c r="AB277">
        <v>25.1</v>
      </c>
      <c r="AC277">
        <v>39.9</v>
      </c>
      <c r="AD277">
        <v>40.200000000000003</v>
      </c>
      <c r="AE277">
        <v>95.5</v>
      </c>
      <c r="AF277">
        <v>37.200000000000003</v>
      </c>
      <c r="AG277">
        <v>998.9</v>
      </c>
      <c r="AH277">
        <v>0.72718000000000005</v>
      </c>
      <c r="AI277">
        <v>90</v>
      </c>
      <c r="AJ277">
        <v>1.478</v>
      </c>
      <c r="AK277">
        <v>8.0699999999999999E-4</v>
      </c>
      <c r="AL277">
        <v>84.1</v>
      </c>
      <c r="AM277">
        <v>0.72719999999999996</v>
      </c>
      <c r="AN277">
        <v>13.734</v>
      </c>
      <c r="AO277">
        <v>-1.2700000000000001E-3</v>
      </c>
      <c r="AP277">
        <v>98.4</v>
      </c>
      <c r="AQ277">
        <v>103</v>
      </c>
    </row>
    <row r="278" spans="1:43">
      <c r="A278">
        <v>277</v>
      </c>
      <c r="B278">
        <v>1263711</v>
      </c>
      <c r="C278" t="s">
        <v>80</v>
      </c>
      <c r="D278">
        <v>0</v>
      </c>
      <c r="E278" t="s">
        <v>81</v>
      </c>
      <c r="F278" t="s">
        <v>1023</v>
      </c>
      <c r="G278">
        <v>464454.59600000002</v>
      </c>
      <c r="H278" t="s">
        <v>157</v>
      </c>
      <c r="I278" t="s">
        <v>1024</v>
      </c>
      <c r="J278" t="s">
        <v>1025</v>
      </c>
      <c r="K278" s="14">
        <v>41839.80097222222</v>
      </c>
      <c r="L278">
        <v>1800</v>
      </c>
      <c r="M278">
        <v>16</v>
      </c>
      <c r="N278">
        <v>112.47</v>
      </c>
      <c r="O278">
        <v>582.79999999999995</v>
      </c>
      <c r="P278">
        <v>368.9</v>
      </c>
      <c r="Q278">
        <v>517.29999999999995</v>
      </c>
      <c r="R278">
        <v>2.7</v>
      </c>
      <c r="S278">
        <v>148.4</v>
      </c>
      <c r="T278">
        <v>99.8</v>
      </c>
      <c r="U278">
        <v>5.6</v>
      </c>
      <c r="V278">
        <v>22.1</v>
      </c>
      <c r="W278">
        <v>4.5999999999999996</v>
      </c>
      <c r="X278">
        <v>96</v>
      </c>
      <c r="Y278">
        <v>90</v>
      </c>
      <c r="Z278">
        <v>89.1</v>
      </c>
      <c r="AA278">
        <v>90</v>
      </c>
      <c r="AB278">
        <v>24.9</v>
      </c>
      <c r="AC278">
        <v>40.1</v>
      </c>
      <c r="AD278">
        <v>40.200000000000003</v>
      </c>
      <c r="AE278">
        <v>95.5</v>
      </c>
      <c r="AF278">
        <v>37</v>
      </c>
      <c r="AG278">
        <v>998.9</v>
      </c>
      <c r="AH278">
        <v>0.72802999999999995</v>
      </c>
      <c r="AI278">
        <v>90.1</v>
      </c>
      <c r="AJ278">
        <v>1.496</v>
      </c>
      <c r="AK278">
        <v>8.0699999999999999E-4</v>
      </c>
      <c r="AL278">
        <v>84.1</v>
      </c>
      <c r="AM278">
        <v>0.72809999999999997</v>
      </c>
      <c r="AN278">
        <v>13.584</v>
      </c>
      <c r="AO278">
        <v>-1.2700000000000001E-3</v>
      </c>
      <c r="AP278">
        <v>98.5</v>
      </c>
      <c r="AQ278">
        <v>103.1</v>
      </c>
    </row>
    <row r="279" spans="1:43">
      <c r="A279">
        <v>278</v>
      </c>
      <c r="B279">
        <v>1267323</v>
      </c>
      <c r="C279" t="s">
        <v>80</v>
      </c>
      <c r="D279">
        <v>0</v>
      </c>
      <c r="E279" t="s">
        <v>81</v>
      </c>
      <c r="F279" t="s">
        <v>1026</v>
      </c>
      <c r="G279">
        <v>464814.59600000002</v>
      </c>
      <c r="H279" t="s">
        <v>158</v>
      </c>
      <c r="I279" t="s">
        <v>1027</v>
      </c>
      <c r="J279" t="s">
        <v>1028</v>
      </c>
      <c r="K279" s="14">
        <v>41839.805138888885</v>
      </c>
      <c r="L279">
        <v>1800</v>
      </c>
      <c r="M279">
        <v>16.7</v>
      </c>
      <c r="N279">
        <v>113.85</v>
      </c>
      <c r="O279">
        <v>591.5</v>
      </c>
      <c r="P279">
        <v>369.2</v>
      </c>
      <c r="Q279">
        <v>517.20000000000005</v>
      </c>
      <c r="R279">
        <v>2.7</v>
      </c>
      <c r="S279">
        <v>148</v>
      </c>
      <c r="T279">
        <v>99.8</v>
      </c>
      <c r="U279">
        <v>5.6</v>
      </c>
      <c r="V279">
        <v>21.9</v>
      </c>
      <c r="W279">
        <v>4.71</v>
      </c>
      <c r="X279">
        <v>96</v>
      </c>
      <c r="Y279">
        <v>90</v>
      </c>
      <c r="Z279">
        <v>89.1</v>
      </c>
      <c r="AA279">
        <v>90</v>
      </c>
      <c r="AB279">
        <v>24.9</v>
      </c>
      <c r="AC279">
        <v>39.9</v>
      </c>
      <c r="AD279">
        <v>39.9</v>
      </c>
      <c r="AE279">
        <v>95.5</v>
      </c>
      <c r="AF279">
        <v>37</v>
      </c>
      <c r="AG279">
        <v>998.9</v>
      </c>
      <c r="AH279">
        <v>0.72772999999999999</v>
      </c>
      <c r="AI279">
        <v>90</v>
      </c>
      <c r="AJ279">
        <v>1.502</v>
      </c>
      <c r="AK279">
        <v>8.0699999999999999E-4</v>
      </c>
      <c r="AL279">
        <v>84.1</v>
      </c>
      <c r="AM279">
        <v>0.72770000000000001</v>
      </c>
      <c r="AN279">
        <v>13.648</v>
      </c>
      <c r="AO279">
        <v>-1.2700000000000001E-3</v>
      </c>
      <c r="AP279">
        <v>98.5</v>
      </c>
      <c r="AQ279">
        <v>103.2</v>
      </c>
    </row>
    <row r="280" spans="1:43">
      <c r="A280">
        <v>279</v>
      </c>
      <c r="B280">
        <v>1270935</v>
      </c>
      <c r="C280" t="s">
        <v>80</v>
      </c>
      <c r="D280">
        <v>0</v>
      </c>
      <c r="E280" t="s">
        <v>81</v>
      </c>
      <c r="F280" t="s">
        <v>1029</v>
      </c>
      <c r="G280">
        <v>465174.59600000002</v>
      </c>
      <c r="H280" t="s">
        <v>159</v>
      </c>
      <c r="I280" t="s">
        <v>1030</v>
      </c>
      <c r="J280" t="s">
        <v>1031</v>
      </c>
      <c r="K280" s="14">
        <v>41839.809305555558</v>
      </c>
      <c r="L280">
        <v>1800</v>
      </c>
      <c r="M280">
        <v>15.5</v>
      </c>
      <c r="N280">
        <v>114.49</v>
      </c>
      <c r="O280">
        <v>587</v>
      </c>
      <c r="P280">
        <v>368.9</v>
      </c>
      <c r="Q280">
        <v>516.9</v>
      </c>
      <c r="R280">
        <v>2.7</v>
      </c>
      <c r="S280">
        <v>148</v>
      </c>
      <c r="T280">
        <v>100</v>
      </c>
      <c r="U280">
        <v>5.6</v>
      </c>
      <c r="V280">
        <v>21.9</v>
      </c>
      <c r="W280">
        <v>4.59</v>
      </c>
      <c r="X280">
        <v>96</v>
      </c>
      <c r="Y280">
        <v>90</v>
      </c>
      <c r="Z280">
        <v>89.1</v>
      </c>
      <c r="AA280">
        <v>90</v>
      </c>
      <c r="AB280">
        <v>25</v>
      </c>
      <c r="AC280">
        <v>40</v>
      </c>
      <c r="AD280">
        <v>39.799999999999997</v>
      </c>
      <c r="AE280">
        <v>95.5</v>
      </c>
      <c r="AF280">
        <v>39.200000000000003</v>
      </c>
      <c r="AG280">
        <v>998.9</v>
      </c>
      <c r="AH280">
        <v>0.72785</v>
      </c>
      <c r="AI280">
        <v>90</v>
      </c>
      <c r="AJ280">
        <v>1.4970000000000001</v>
      </c>
      <c r="AK280">
        <v>8.0500000000000005E-4</v>
      </c>
      <c r="AL280">
        <v>83.9</v>
      </c>
      <c r="AM280">
        <v>0.72789999999999999</v>
      </c>
      <c r="AN280">
        <v>13.619</v>
      </c>
      <c r="AO280">
        <v>-1.2700000000000001E-3</v>
      </c>
      <c r="AP280">
        <v>98.4</v>
      </c>
      <c r="AQ280">
        <v>103</v>
      </c>
    </row>
    <row r="281" spans="1:43">
      <c r="A281">
        <v>280</v>
      </c>
      <c r="B281">
        <v>1274547</v>
      </c>
      <c r="C281" t="s">
        <v>80</v>
      </c>
      <c r="D281">
        <v>0</v>
      </c>
      <c r="E281" t="s">
        <v>81</v>
      </c>
      <c r="F281" t="s">
        <v>1032</v>
      </c>
      <c r="G281">
        <v>465534.59600000002</v>
      </c>
      <c r="H281" t="s">
        <v>160</v>
      </c>
      <c r="I281" t="s">
        <v>1033</v>
      </c>
      <c r="J281" t="s">
        <v>1034</v>
      </c>
      <c r="K281" s="14">
        <v>41839.813472222224</v>
      </c>
      <c r="L281">
        <v>1800</v>
      </c>
      <c r="M281">
        <v>15.4</v>
      </c>
      <c r="N281">
        <v>112.65</v>
      </c>
      <c r="O281">
        <v>595.79999999999995</v>
      </c>
      <c r="P281">
        <v>368.9</v>
      </c>
      <c r="Q281">
        <v>517.29999999999995</v>
      </c>
      <c r="R281">
        <v>2.7</v>
      </c>
      <c r="S281">
        <v>148.5</v>
      </c>
      <c r="T281">
        <v>99.9</v>
      </c>
      <c r="U281">
        <v>5.6</v>
      </c>
      <c r="V281">
        <v>21.9</v>
      </c>
      <c r="W281">
        <v>4.5599999999999996</v>
      </c>
      <c r="X281">
        <v>96</v>
      </c>
      <c r="Y281">
        <v>90</v>
      </c>
      <c r="Z281">
        <v>89.1</v>
      </c>
      <c r="AA281">
        <v>90.1</v>
      </c>
      <c r="AB281">
        <v>24.9</v>
      </c>
      <c r="AC281">
        <v>40</v>
      </c>
      <c r="AD281">
        <v>39.700000000000003</v>
      </c>
      <c r="AE281">
        <v>95.6</v>
      </c>
      <c r="AF281">
        <v>36</v>
      </c>
      <c r="AG281">
        <v>998.9</v>
      </c>
      <c r="AH281">
        <v>0.72772999999999999</v>
      </c>
      <c r="AI281">
        <v>90</v>
      </c>
      <c r="AJ281">
        <v>1.5</v>
      </c>
      <c r="AK281">
        <v>8.0500000000000005E-4</v>
      </c>
      <c r="AL281">
        <v>83.9</v>
      </c>
      <c r="AM281">
        <v>0.7278</v>
      </c>
      <c r="AN281">
        <v>13.638999999999999</v>
      </c>
      <c r="AO281">
        <v>-1.2700000000000001E-3</v>
      </c>
      <c r="AP281">
        <v>98.4</v>
      </c>
      <c r="AQ281">
        <v>103</v>
      </c>
    </row>
    <row r="282" spans="1:43">
      <c r="A282">
        <v>281</v>
      </c>
      <c r="B282">
        <v>1278159</v>
      </c>
      <c r="C282" t="s">
        <v>80</v>
      </c>
      <c r="D282">
        <v>0</v>
      </c>
      <c r="E282" t="s">
        <v>81</v>
      </c>
      <c r="F282" t="s">
        <v>1035</v>
      </c>
      <c r="G282">
        <v>465894.59600000002</v>
      </c>
      <c r="H282" t="s">
        <v>161</v>
      </c>
      <c r="I282" t="s">
        <v>1036</v>
      </c>
      <c r="J282" t="s">
        <v>1037</v>
      </c>
      <c r="K282" s="14">
        <v>41839.81763888889</v>
      </c>
      <c r="L282">
        <v>1800</v>
      </c>
      <c r="M282">
        <v>16.2</v>
      </c>
      <c r="N282">
        <v>111.82</v>
      </c>
      <c r="O282">
        <v>579.29999999999995</v>
      </c>
      <c r="P282">
        <v>369.4</v>
      </c>
      <c r="Q282">
        <v>517.79999999999995</v>
      </c>
      <c r="R282">
        <v>2.7</v>
      </c>
      <c r="S282">
        <v>148.5</v>
      </c>
      <c r="T282">
        <v>99.8</v>
      </c>
      <c r="U282">
        <v>5.6</v>
      </c>
      <c r="V282">
        <v>21.9</v>
      </c>
      <c r="W282">
        <v>4.63</v>
      </c>
      <c r="X282">
        <v>96</v>
      </c>
      <c r="Y282">
        <v>90</v>
      </c>
      <c r="Z282">
        <v>89.1</v>
      </c>
      <c r="AA282">
        <v>90.1</v>
      </c>
      <c r="AB282">
        <v>25.1</v>
      </c>
      <c r="AC282">
        <v>40.1</v>
      </c>
      <c r="AD282">
        <v>40</v>
      </c>
      <c r="AE282">
        <v>95.5</v>
      </c>
      <c r="AF282">
        <v>37.1</v>
      </c>
      <c r="AG282">
        <v>998.9</v>
      </c>
      <c r="AH282">
        <v>0.72753999999999996</v>
      </c>
      <c r="AI282">
        <v>90.1</v>
      </c>
      <c r="AJ282">
        <v>1.5</v>
      </c>
      <c r="AK282">
        <v>8.0699999999999999E-4</v>
      </c>
      <c r="AL282">
        <v>84.2</v>
      </c>
      <c r="AM282">
        <v>0.72760000000000002</v>
      </c>
      <c r="AN282">
        <v>13.66</v>
      </c>
      <c r="AO282">
        <v>-1.2700000000000001E-3</v>
      </c>
      <c r="AP282">
        <v>98.5</v>
      </c>
      <c r="AQ282">
        <v>103.1</v>
      </c>
    </row>
    <row r="283" spans="1:43">
      <c r="A283">
        <v>282</v>
      </c>
      <c r="B283">
        <v>1281771</v>
      </c>
      <c r="C283" t="s">
        <v>80</v>
      </c>
      <c r="D283">
        <v>0</v>
      </c>
      <c r="E283" t="s">
        <v>81</v>
      </c>
      <c r="F283" t="s">
        <v>1038</v>
      </c>
      <c r="G283">
        <v>466254.59600000002</v>
      </c>
      <c r="H283" t="s">
        <v>162</v>
      </c>
      <c r="I283" t="s">
        <v>1039</v>
      </c>
      <c r="J283" t="s">
        <v>1040</v>
      </c>
      <c r="K283" s="14">
        <v>41839.821805555555</v>
      </c>
      <c r="L283">
        <v>1799</v>
      </c>
      <c r="M283">
        <v>17.3</v>
      </c>
      <c r="N283">
        <v>113.33</v>
      </c>
      <c r="O283">
        <v>599</v>
      </c>
      <c r="P283">
        <v>369</v>
      </c>
      <c r="Q283">
        <v>517.5</v>
      </c>
      <c r="R283">
        <v>2.7</v>
      </c>
      <c r="S283">
        <v>148.5</v>
      </c>
      <c r="T283">
        <v>99.9</v>
      </c>
      <c r="U283">
        <v>5.6</v>
      </c>
      <c r="V283">
        <v>21.9</v>
      </c>
      <c r="W283">
        <v>4.53</v>
      </c>
      <c r="X283">
        <v>96</v>
      </c>
      <c r="Y283">
        <v>90</v>
      </c>
      <c r="Z283">
        <v>89.1</v>
      </c>
      <c r="AA283">
        <v>90.1</v>
      </c>
      <c r="AB283">
        <v>25.1</v>
      </c>
      <c r="AC283">
        <v>40</v>
      </c>
      <c r="AD283">
        <v>40.1</v>
      </c>
      <c r="AE283">
        <v>95.6</v>
      </c>
      <c r="AF283">
        <v>36.4</v>
      </c>
      <c r="AG283">
        <v>998.9</v>
      </c>
      <c r="AH283">
        <v>0.72785</v>
      </c>
      <c r="AI283">
        <v>90</v>
      </c>
      <c r="AJ283">
        <v>1.5029999999999999</v>
      </c>
      <c r="AK283">
        <v>8.0500000000000005E-4</v>
      </c>
      <c r="AL283">
        <v>83.9</v>
      </c>
      <c r="AM283">
        <v>0.72789999999999999</v>
      </c>
      <c r="AN283">
        <v>13.622</v>
      </c>
      <c r="AO283">
        <v>-1.2700000000000001E-3</v>
      </c>
      <c r="AP283">
        <v>98.4</v>
      </c>
      <c r="AQ283">
        <v>103</v>
      </c>
    </row>
    <row r="284" spans="1:43">
      <c r="A284">
        <v>283</v>
      </c>
      <c r="B284">
        <v>1285383</v>
      </c>
      <c r="C284" t="s">
        <v>80</v>
      </c>
      <c r="D284">
        <v>0</v>
      </c>
      <c r="E284" t="s">
        <v>81</v>
      </c>
      <c r="F284" t="s">
        <v>1041</v>
      </c>
      <c r="G284">
        <v>466614.59600000002</v>
      </c>
      <c r="H284" t="s">
        <v>163</v>
      </c>
      <c r="I284" t="s">
        <v>1042</v>
      </c>
      <c r="J284" t="s">
        <v>1043</v>
      </c>
      <c r="K284" s="14">
        <v>41839.825972222221</v>
      </c>
      <c r="L284">
        <v>1800</v>
      </c>
      <c r="M284">
        <v>16.399999999999999</v>
      </c>
      <c r="N284">
        <v>112.06</v>
      </c>
      <c r="O284">
        <v>585.4</v>
      </c>
      <c r="P284">
        <v>369</v>
      </c>
      <c r="Q284">
        <v>517.5</v>
      </c>
      <c r="R284">
        <v>2.6</v>
      </c>
      <c r="S284">
        <v>148.6</v>
      </c>
      <c r="T284">
        <v>100</v>
      </c>
      <c r="U284">
        <v>5.5</v>
      </c>
      <c r="V284">
        <v>22</v>
      </c>
      <c r="W284">
        <v>4.51</v>
      </c>
      <c r="X284">
        <v>96</v>
      </c>
      <c r="Y284">
        <v>90</v>
      </c>
      <c r="Z284">
        <v>89.1</v>
      </c>
      <c r="AA284">
        <v>90</v>
      </c>
      <c r="AB284">
        <v>25</v>
      </c>
      <c r="AC284">
        <v>40.1</v>
      </c>
      <c r="AD284">
        <v>40.1</v>
      </c>
      <c r="AE284">
        <v>95.5</v>
      </c>
      <c r="AF284">
        <v>36.6</v>
      </c>
      <c r="AG284">
        <v>998.9</v>
      </c>
      <c r="AH284">
        <v>0.72809000000000001</v>
      </c>
      <c r="AI284">
        <v>89.9</v>
      </c>
      <c r="AJ284">
        <v>1.5009999999999999</v>
      </c>
      <c r="AK284">
        <v>8.0599999999999997E-4</v>
      </c>
      <c r="AL284">
        <v>84</v>
      </c>
      <c r="AM284">
        <v>0.72799999999999998</v>
      </c>
      <c r="AN284">
        <v>13.603</v>
      </c>
      <c r="AO284">
        <v>-1.2700000000000001E-3</v>
      </c>
      <c r="AP284">
        <v>98.5</v>
      </c>
      <c r="AQ284">
        <v>103</v>
      </c>
    </row>
    <row r="285" spans="1:43">
      <c r="A285">
        <v>284</v>
      </c>
      <c r="B285">
        <v>1288995</v>
      </c>
      <c r="C285" t="s">
        <v>80</v>
      </c>
      <c r="D285">
        <v>0</v>
      </c>
      <c r="E285" t="s">
        <v>81</v>
      </c>
      <c r="F285" t="s">
        <v>1044</v>
      </c>
      <c r="G285">
        <v>466974.59600000002</v>
      </c>
      <c r="H285" t="s">
        <v>164</v>
      </c>
      <c r="I285" t="s">
        <v>1045</v>
      </c>
      <c r="J285" t="s">
        <v>1046</v>
      </c>
      <c r="K285" s="14">
        <v>41839.830138888887</v>
      </c>
      <c r="L285">
        <v>1800</v>
      </c>
      <c r="M285">
        <v>16.7</v>
      </c>
      <c r="N285">
        <v>114.59</v>
      </c>
      <c r="O285">
        <v>593.29999999999995</v>
      </c>
      <c r="P285">
        <v>369</v>
      </c>
      <c r="Q285">
        <v>517.20000000000005</v>
      </c>
      <c r="R285">
        <v>2.6</v>
      </c>
      <c r="S285">
        <v>148.19999999999999</v>
      </c>
      <c r="T285">
        <v>99.7</v>
      </c>
      <c r="U285">
        <v>5.6</v>
      </c>
      <c r="V285">
        <v>22</v>
      </c>
      <c r="W285">
        <v>4.4000000000000004</v>
      </c>
      <c r="X285">
        <v>96</v>
      </c>
      <c r="Y285">
        <v>90</v>
      </c>
      <c r="Z285">
        <v>89.1</v>
      </c>
      <c r="AA285">
        <v>90</v>
      </c>
      <c r="AB285">
        <v>24.9</v>
      </c>
      <c r="AC285">
        <v>40</v>
      </c>
      <c r="AD285">
        <v>40.1</v>
      </c>
      <c r="AE285">
        <v>95.5</v>
      </c>
      <c r="AF285">
        <v>36.1</v>
      </c>
      <c r="AG285">
        <v>998.9</v>
      </c>
      <c r="AH285">
        <v>0.72809000000000001</v>
      </c>
      <c r="AI285">
        <v>90</v>
      </c>
      <c r="AJ285">
        <v>1.5049999999999999</v>
      </c>
      <c r="AK285">
        <v>8.0699999999999999E-4</v>
      </c>
      <c r="AL285">
        <v>84.1</v>
      </c>
      <c r="AM285">
        <v>0.72809999999999997</v>
      </c>
      <c r="AN285">
        <v>13.587999999999999</v>
      </c>
      <c r="AO285">
        <v>-1.2700000000000001E-3</v>
      </c>
      <c r="AP285">
        <v>98.5</v>
      </c>
      <c r="AQ285">
        <v>102.9</v>
      </c>
    </row>
    <row r="286" spans="1:43">
      <c r="A286">
        <v>285</v>
      </c>
      <c r="B286">
        <v>1292607</v>
      </c>
      <c r="C286" t="s">
        <v>80</v>
      </c>
      <c r="D286">
        <v>0</v>
      </c>
      <c r="E286" t="s">
        <v>81</v>
      </c>
      <c r="F286" t="s">
        <v>1047</v>
      </c>
      <c r="G286">
        <v>467334.59600000002</v>
      </c>
      <c r="H286" t="s">
        <v>165</v>
      </c>
      <c r="I286" t="s">
        <v>1048</v>
      </c>
      <c r="J286" t="s">
        <v>1049</v>
      </c>
      <c r="K286" s="14">
        <v>41839.834305555552</v>
      </c>
      <c r="L286">
        <v>1800</v>
      </c>
      <c r="M286">
        <v>17.5</v>
      </c>
      <c r="N286">
        <v>111.97</v>
      </c>
      <c r="O286">
        <v>580.1</v>
      </c>
      <c r="P286">
        <v>368.7</v>
      </c>
      <c r="Q286">
        <v>517.1</v>
      </c>
      <c r="R286">
        <v>2.6</v>
      </c>
      <c r="S286">
        <v>148.5</v>
      </c>
      <c r="T286">
        <v>100</v>
      </c>
      <c r="U286">
        <v>5.5</v>
      </c>
      <c r="V286">
        <v>22.1</v>
      </c>
      <c r="W286">
        <v>4.46</v>
      </c>
      <c r="X286">
        <v>96</v>
      </c>
      <c r="Y286">
        <v>90</v>
      </c>
      <c r="Z286">
        <v>89.1</v>
      </c>
      <c r="AA286">
        <v>90</v>
      </c>
      <c r="AB286">
        <v>24.9</v>
      </c>
      <c r="AC286">
        <v>40</v>
      </c>
      <c r="AD286">
        <v>40.1</v>
      </c>
      <c r="AE286">
        <v>95.5</v>
      </c>
      <c r="AF286">
        <v>35.799999999999997</v>
      </c>
      <c r="AG286">
        <v>998.9</v>
      </c>
      <c r="AH286">
        <v>0.72802999999999995</v>
      </c>
      <c r="AI286">
        <v>90</v>
      </c>
      <c r="AJ286">
        <v>1.494</v>
      </c>
      <c r="AK286">
        <v>8.0500000000000005E-4</v>
      </c>
      <c r="AL286">
        <v>83.9</v>
      </c>
      <c r="AM286">
        <v>0.72799999999999998</v>
      </c>
      <c r="AN286">
        <v>13.608000000000001</v>
      </c>
      <c r="AO286">
        <v>-1.2700000000000001E-3</v>
      </c>
      <c r="AP286">
        <v>98.4</v>
      </c>
      <c r="AQ286">
        <v>102.9</v>
      </c>
    </row>
    <row r="287" spans="1:43">
      <c r="A287">
        <v>286</v>
      </c>
      <c r="B287">
        <v>1296219</v>
      </c>
      <c r="C287" t="s">
        <v>80</v>
      </c>
      <c r="D287">
        <v>0</v>
      </c>
      <c r="E287" t="s">
        <v>81</v>
      </c>
      <c r="F287" t="s">
        <v>1050</v>
      </c>
      <c r="G287">
        <v>467694.59600000002</v>
      </c>
      <c r="H287" t="s">
        <v>166</v>
      </c>
      <c r="I287" t="s">
        <v>1051</v>
      </c>
      <c r="J287" t="s">
        <v>1052</v>
      </c>
      <c r="K287" s="14">
        <v>41839.838472222225</v>
      </c>
      <c r="L287">
        <v>1800</v>
      </c>
      <c r="M287">
        <v>19.5</v>
      </c>
      <c r="N287">
        <v>114.45</v>
      </c>
      <c r="O287">
        <v>596.29999999999995</v>
      </c>
      <c r="P287">
        <v>369</v>
      </c>
      <c r="Q287">
        <v>517</v>
      </c>
      <c r="R287">
        <v>2.6</v>
      </c>
      <c r="S287">
        <v>148</v>
      </c>
      <c r="T287">
        <v>100</v>
      </c>
      <c r="U287">
        <v>5.6</v>
      </c>
      <c r="V287">
        <v>22.1</v>
      </c>
      <c r="W287">
        <v>4.57</v>
      </c>
      <c r="X287">
        <v>96</v>
      </c>
      <c r="Y287">
        <v>90</v>
      </c>
      <c r="Z287">
        <v>89.1</v>
      </c>
      <c r="AA287">
        <v>90</v>
      </c>
      <c r="AB287">
        <v>25</v>
      </c>
      <c r="AC287">
        <v>40</v>
      </c>
      <c r="AD287">
        <v>40.1</v>
      </c>
      <c r="AE287">
        <v>95.5</v>
      </c>
      <c r="AF287">
        <v>36.4</v>
      </c>
      <c r="AG287">
        <v>998.9</v>
      </c>
      <c r="AH287">
        <v>0.72828000000000004</v>
      </c>
      <c r="AI287">
        <v>90</v>
      </c>
      <c r="AJ287">
        <v>1.5029999999999999</v>
      </c>
      <c r="AK287">
        <v>8.0500000000000005E-4</v>
      </c>
      <c r="AL287">
        <v>83.9</v>
      </c>
      <c r="AM287">
        <v>0.72829999999999995</v>
      </c>
      <c r="AN287">
        <v>13.557</v>
      </c>
      <c r="AO287">
        <v>-1.2700000000000001E-3</v>
      </c>
      <c r="AP287">
        <v>98.4</v>
      </c>
      <c r="AQ287">
        <v>103</v>
      </c>
    </row>
    <row r="288" spans="1:43">
      <c r="A288">
        <v>287</v>
      </c>
      <c r="B288">
        <v>1299831</v>
      </c>
      <c r="C288" t="s">
        <v>80</v>
      </c>
      <c r="D288">
        <v>0</v>
      </c>
      <c r="E288" t="s">
        <v>81</v>
      </c>
      <c r="F288" t="s">
        <v>1053</v>
      </c>
      <c r="G288">
        <v>468054.59600000002</v>
      </c>
      <c r="H288" t="s">
        <v>167</v>
      </c>
      <c r="I288" t="s">
        <v>1054</v>
      </c>
      <c r="J288" t="s">
        <v>1055</v>
      </c>
      <c r="K288" s="14">
        <v>41839.842638888891</v>
      </c>
      <c r="L288">
        <v>1800</v>
      </c>
      <c r="M288">
        <v>18</v>
      </c>
      <c r="N288">
        <v>113.6</v>
      </c>
      <c r="O288">
        <v>583.79999999999995</v>
      </c>
      <c r="P288">
        <v>369</v>
      </c>
      <c r="Q288">
        <v>517</v>
      </c>
      <c r="R288">
        <v>2.6</v>
      </c>
      <c r="S288">
        <v>148</v>
      </c>
      <c r="T288">
        <v>100</v>
      </c>
      <c r="U288">
        <v>5.6</v>
      </c>
      <c r="V288">
        <v>22</v>
      </c>
      <c r="W288">
        <v>4.4400000000000004</v>
      </c>
      <c r="X288">
        <v>96</v>
      </c>
      <c r="Y288">
        <v>90</v>
      </c>
      <c r="Z288">
        <v>89.1</v>
      </c>
      <c r="AA288">
        <v>89.9</v>
      </c>
      <c r="AB288">
        <v>25</v>
      </c>
      <c r="AC288">
        <v>39.9</v>
      </c>
      <c r="AD288">
        <v>39.9</v>
      </c>
      <c r="AE288">
        <v>95.4</v>
      </c>
      <c r="AF288">
        <v>36.5</v>
      </c>
      <c r="AG288">
        <v>998.9</v>
      </c>
      <c r="AH288">
        <v>0.72828000000000004</v>
      </c>
      <c r="AI288">
        <v>89.9</v>
      </c>
      <c r="AJ288">
        <v>1.502</v>
      </c>
      <c r="AK288">
        <v>8.0599999999999997E-4</v>
      </c>
      <c r="AL288">
        <v>84</v>
      </c>
      <c r="AM288">
        <v>0.72819999999999996</v>
      </c>
      <c r="AN288">
        <v>13.571999999999999</v>
      </c>
      <c r="AO288">
        <v>-1.2700000000000001E-3</v>
      </c>
      <c r="AP288">
        <v>98.4</v>
      </c>
      <c r="AQ288">
        <v>102.9</v>
      </c>
    </row>
    <row r="289" spans="1:43">
      <c r="A289">
        <v>288</v>
      </c>
      <c r="B289">
        <v>1303443</v>
      </c>
      <c r="C289" t="s">
        <v>80</v>
      </c>
      <c r="D289">
        <v>0</v>
      </c>
      <c r="E289" t="s">
        <v>81</v>
      </c>
      <c r="F289" t="s">
        <v>1056</v>
      </c>
      <c r="G289">
        <v>468414.59600000002</v>
      </c>
      <c r="H289" t="s">
        <v>168</v>
      </c>
      <c r="I289" t="s">
        <v>1057</v>
      </c>
      <c r="J289" t="s">
        <v>1058</v>
      </c>
      <c r="K289" s="14">
        <v>41839.846805555557</v>
      </c>
      <c r="L289">
        <v>1800</v>
      </c>
      <c r="M289">
        <v>18</v>
      </c>
      <c r="N289">
        <v>113.77</v>
      </c>
      <c r="O289">
        <v>596.1</v>
      </c>
      <c r="P289">
        <v>369.1</v>
      </c>
      <c r="Q289">
        <v>517.6</v>
      </c>
      <c r="R289">
        <v>2.6</v>
      </c>
      <c r="S289">
        <v>148.5</v>
      </c>
      <c r="T289">
        <v>100</v>
      </c>
      <c r="U289">
        <v>5.5</v>
      </c>
      <c r="V289">
        <v>22.1</v>
      </c>
      <c r="W289">
        <v>4.57</v>
      </c>
      <c r="X289">
        <v>96</v>
      </c>
      <c r="Y289">
        <v>90</v>
      </c>
      <c r="Z289">
        <v>89.2</v>
      </c>
      <c r="AA289">
        <v>89.9</v>
      </c>
      <c r="AB289">
        <v>25</v>
      </c>
      <c r="AC289">
        <v>39.9</v>
      </c>
      <c r="AD289">
        <v>39.799999999999997</v>
      </c>
      <c r="AE289">
        <v>95.4</v>
      </c>
      <c r="AF289">
        <v>36</v>
      </c>
      <c r="AG289">
        <v>998.9</v>
      </c>
      <c r="AH289">
        <v>0.72748000000000002</v>
      </c>
      <c r="AI289">
        <v>90</v>
      </c>
      <c r="AJ289">
        <v>1.5009999999999999</v>
      </c>
      <c r="AK289">
        <v>8.0599999999999997E-4</v>
      </c>
      <c r="AL289">
        <v>84</v>
      </c>
      <c r="AM289">
        <v>0.72750000000000004</v>
      </c>
      <c r="AN289">
        <v>13.688000000000001</v>
      </c>
      <c r="AO289">
        <v>-1.2700000000000001E-3</v>
      </c>
      <c r="AP289">
        <v>98.5</v>
      </c>
      <c r="AQ289">
        <v>103</v>
      </c>
    </row>
    <row r="290" spans="1:43">
      <c r="A290">
        <v>289</v>
      </c>
      <c r="B290">
        <v>1307055</v>
      </c>
      <c r="C290" t="s">
        <v>80</v>
      </c>
      <c r="D290">
        <v>0</v>
      </c>
      <c r="E290" t="s">
        <v>81</v>
      </c>
      <c r="F290" t="s">
        <v>1059</v>
      </c>
      <c r="G290">
        <v>468774.59600000002</v>
      </c>
      <c r="H290" t="s">
        <v>169</v>
      </c>
      <c r="I290" t="s">
        <v>1060</v>
      </c>
      <c r="J290" t="s">
        <v>1061</v>
      </c>
      <c r="K290" s="14">
        <v>41839.850972222222</v>
      </c>
      <c r="L290">
        <v>1800</v>
      </c>
      <c r="M290">
        <v>17.600000000000001</v>
      </c>
      <c r="N290">
        <v>113.51</v>
      </c>
      <c r="O290">
        <v>593.1</v>
      </c>
      <c r="P290">
        <v>369</v>
      </c>
      <c r="Q290">
        <v>517.20000000000005</v>
      </c>
      <c r="R290">
        <v>2.6</v>
      </c>
      <c r="S290">
        <v>148.19999999999999</v>
      </c>
      <c r="T290">
        <v>100</v>
      </c>
      <c r="U290">
        <v>5.5</v>
      </c>
      <c r="V290">
        <v>22</v>
      </c>
      <c r="W290">
        <v>4.53</v>
      </c>
      <c r="X290">
        <v>96</v>
      </c>
      <c r="Y290">
        <v>90</v>
      </c>
      <c r="Z290">
        <v>89.1</v>
      </c>
      <c r="AA290">
        <v>89.9</v>
      </c>
      <c r="AB290">
        <v>24.9</v>
      </c>
      <c r="AC290">
        <v>40</v>
      </c>
      <c r="AD290">
        <v>39.700000000000003</v>
      </c>
      <c r="AE290">
        <v>95.4</v>
      </c>
      <c r="AF290">
        <v>36.200000000000003</v>
      </c>
      <c r="AG290">
        <v>998.9</v>
      </c>
      <c r="AH290">
        <v>0.72802999999999995</v>
      </c>
      <c r="AI290">
        <v>90</v>
      </c>
      <c r="AJ290">
        <v>1.492</v>
      </c>
      <c r="AK290">
        <v>8.0500000000000005E-4</v>
      </c>
      <c r="AL290">
        <v>83.9</v>
      </c>
      <c r="AM290">
        <v>0.72799999999999998</v>
      </c>
      <c r="AN290">
        <v>13.603</v>
      </c>
      <c r="AO290">
        <v>-1.2700000000000001E-3</v>
      </c>
      <c r="AP290">
        <v>98.5</v>
      </c>
      <c r="AQ290">
        <v>103</v>
      </c>
    </row>
    <row r="291" spans="1:43">
      <c r="A291">
        <v>290</v>
      </c>
      <c r="B291">
        <v>1310667</v>
      </c>
      <c r="C291" t="s">
        <v>80</v>
      </c>
      <c r="D291">
        <v>0</v>
      </c>
      <c r="E291" t="s">
        <v>81</v>
      </c>
      <c r="F291" t="s">
        <v>1062</v>
      </c>
      <c r="G291">
        <v>469134.59600000002</v>
      </c>
      <c r="H291" t="s">
        <v>170</v>
      </c>
      <c r="I291" t="s">
        <v>1063</v>
      </c>
      <c r="J291" t="s">
        <v>1064</v>
      </c>
      <c r="K291" s="14">
        <v>41839.855138888888</v>
      </c>
      <c r="L291">
        <v>1800</v>
      </c>
      <c r="M291">
        <v>18.2</v>
      </c>
      <c r="N291">
        <v>113.56</v>
      </c>
      <c r="O291">
        <v>591.20000000000005</v>
      </c>
      <c r="P291">
        <v>368.6</v>
      </c>
      <c r="Q291">
        <v>516.4</v>
      </c>
      <c r="R291">
        <v>2.5</v>
      </c>
      <c r="S291">
        <v>147.69999999999999</v>
      </c>
      <c r="T291">
        <v>100</v>
      </c>
      <c r="U291">
        <v>5.5</v>
      </c>
      <c r="V291">
        <v>22</v>
      </c>
      <c r="W291">
        <v>4.4800000000000004</v>
      </c>
      <c r="X291">
        <v>96</v>
      </c>
      <c r="Y291">
        <v>90</v>
      </c>
      <c r="Z291">
        <v>89.1</v>
      </c>
      <c r="AA291">
        <v>90</v>
      </c>
      <c r="AB291">
        <v>25</v>
      </c>
      <c r="AC291">
        <v>40.1</v>
      </c>
      <c r="AD291">
        <v>39.9</v>
      </c>
      <c r="AE291">
        <v>95.4</v>
      </c>
      <c r="AF291">
        <v>34.700000000000003</v>
      </c>
      <c r="AG291">
        <v>998.9</v>
      </c>
      <c r="AH291">
        <v>0.72760000000000002</v>
      </c>
      <c r="AI291">
        <v>90</v>
      </c>
      <c r="AJ291">
        <v>1.484</v>
      </c>
      <c r="AK291">
        <v>8.0400000000000003E-4</v>
      </c>
      <c r="AL291">
        <v>83.8</v>
      </c>
      <c r="AM291">
        <v>0.72760000000000002</v>
      </c>
      <c r="AN291">
        <v>13.670999999999999</v>
      </c>
      <c r="AO291">
        <v>-1.2700000000000001E-3</v>
      </c>
      <c r="AP291">
        <v>98.5</v>
      </c>
      <c r="AQ291">
        <v>103</v>
      </c>
    </row>
    <row r="292" spans="1:43">
      <c r="A292">
        <v>291</v>
      </c>
      <c r="B292">
        <v>1314279</v>
      </c>
      <c r="C292" t="s">
        <v>80</v>
      </c>
      <c r="D292">
        <v>0</v>
      </c>
      <c r="E292" t="s">
        <v>81</v>
      </c>
      <c r="F292" t="s">
        <v>1065</v>
      </c>
      <c r="G292">
        <v>469494.59600000002</v>
      </c>
      <c r="H292" t="s">
        <v>171</v>
      </c>
      <c r="I292" t="s">
        <v>1066</v>
      </c>
      <c r="J292" t="s">
        <v>1067</v>
      </c>
      <c r="K292" s="14">
        <v>41839.859305555554</v>
      </c>
      <c r="L292">
        <v>1800</v>
      </c>
      <c r="M292">
        <v>19</v>
      </c>
      <c r="N292">
        <v>111.88</v>
      </c>
      <c r="O292">
        <v>588.6</v>
      </c>
      <c r="P292">
        <v>368.8</v>
      </c>
      <c r="Q292">
        <v>516.9</v>
      </c>
      <c r="R292">
        <v>2.5</v>
      </c>
      <c r="S292">
        <v>148.1</v>
      </c>
      <c r="T292">
        <v>99.8</v>
      </c>
      <c r="U292">
        <v>5.5</v>
      </c>
      <c r="V292">
        <v>22</v>
      </c>
      <c r="W292">
        <v>4.51</v>
      </c>
      <c r="X292">
        <v>96</v>
      </c>
      <c r="Y292">
        <v>90.1</v>
      </c>
      <c r="Z292">
        <v>89.2</v>
      </c>
      <c r="AA292">
        <v>90</v>
      </c>
      <c r="AB292">
        <v>25</v>
      </c>
      <c r="AC292">
        <v>40</v>
      </c>
      <c r="AD292">
        <v>40.200000000000003</v>
      </c>
      <c r="AE292">
        <v>95.5</v>
      </c>
      <c r="AF292">
        <v>34.799999999999997</v>
      </c>
      <c r="AG292">
        <v>998.9</v>
      </c>
      <c r="AH292">
        <v>0.72894999999999999</v>
      </c>
      <c r="AI292">
        <v>90.1</v>
      </c>
      <c r="AJ292">
        <v>1.502</v>
      </c>
      <c r="AK292">
        <v>8.0599999999999997E-4</v>
      </c>
      <c r="AL292">
        <v>84</v>
      </c>
      <c r="AM292">
        <v>0.72899999999999998</v>
      </c>
      <c r="AN292">
        <v>13.446</v>
      </c>
      <c r="AO292">
        <v>-1.2700000000000001E-3</v>
      </c>
      <c r="AP292">
        <v>98.6</v>
      </c>
      <c r="AQ292">
        <v>103.1</v>
      </c>
    </row>
    <row r="293" spans="1:43">
      <c r="A293">
        <v>292</v>
      </c>
      <c r="B293">
        <v>1317891</v>
      </c>
      <c r="C293" t="s">
        <v>80</v>
      </c>
      <c r="D293">
        <v>0</v>
      </c>
      <c r="E293" t="s">
        <v>81</v>
      </c>
      <c r="F293" t="s">
        <v>1068</v>
      </c>
      <c r="G293">
        <v>469854.59600000002</v>
      </c>
      <c r="H293" t="s">
        <v>172</v>
      </c>
      <c r="I293" t="s">
        <v>1069</v>
      </c>
      <c r="J293" t="s">
        <v>1070</v>
      </c>
      <c r="K293" s="14">
        <v>41839.86347222222</v>
      </c>
      <c r="L293">
        <v>1800</v>
      </c>
      <c r="M293">
        <v>18.899999999999999</v>
      </c>
      <c r="N293">
        <v>111.28</v>
      </c>
      <c r="O293">
        <v>575.29999999999995</v>
      </c>
      <c r="P293">
        <v>368.9</v>
      </c>
      <c r="Q293">
        <v>516.70000000000005</v>
      </c>
      <c r="R293">
        <v>2.5</v>
      </c>
      <c r="S293">
        <v>147.80000000000001</v>
      </c>
      <c r="T293">
        <v>99.9</v>
      </c>
      <c r="U293">
        <v>5.5</v>
      </c>
      <c r="V293">
        <v>22</v>
      </c>
      <c r="W293">
        <v>4.5999999999999996</v>
      </c>
      <c r="X293">
        <v>96</v>
      </c>
      <c r="Y293">
        <v>90</v>
      </c>
      <c r="Z293">
        <v>89.1</v>
      </c>
      <c r="AA293">
        <v>90.1</v>
      </c>
      <c r="AB293">
        <v>25</v>
      </c>
      <c r="AC293">
        <v>40.1</v>
      </c>
      <c r="AD293">
        <v>40.200000000000003</v>
      </c>
      <c r="AE293">
        <v>95.6</v>
      </c>
      <c r="AF293">
        <v>34.6</v>
      </c>
      <c r="AG293">
        <v>998.9</v>
      </c>
      <c r="AH293">
        <v>0.72718000000000005</v>
      </c>
      <c r="AI293">
        <v>90.1</v>
      </c>
      <c r="AJ293">
        <v>1.4990000000000001</v>
      </c>
      <c r="AK293">
        <v>8.0599999999999997E-4</v>
      </c>
      <c r="AL293">
        <v>84.1</v>
      </c>
      <c r="AM293">
        <v>0.72729999999999995</v>
      </c>
      <c r="AN293">
        <v>13.718999999999999</v>
      </c>
      <c r="AO293">
        <v>-1.2700000000000001E-3</v>
      </c>
      <c r="AP293">
        <v>98.5</v>
      </c>
      <c r="AQ293">
        <v>103.1</v>
      </c>
    </row>
    <row r="294" spans="1:43">
      <c r="A294">
        <v>293</v>
      </c>
      <c r="B294">
        <v>1321503</v>
      </c>
      <c r="C294" t="s">
        <v>80</v>
      </c>
      <c r="D294">
        <v>0</v>
      </c>
      <c r="E294" t="s">
        <v>81</v>
      </c>
      <c r="F294" t="s">
        <v>1071</v>
      </c>
      <c r="G294">
        <v>470214.59600000002</v>
      </c>
      <c r="H294" t="s">
        <v>173</v>
      </c>
      <c r="I294" t="s">
        <v>1072</v>
      </c>
      <c r="J294" t="s">
        <v>1073</v>
      </c>
      <c r="K294" s="14">
        <v>41839.867638888885</v>
      </c>
      <c r="L294">
        <v>1800</v>
      </c>
      <c r="M294">
        <v>18.7</v>
      </c>
      <c r="N294">
        <v>112.38</v>
      </c>
      <c r="O294">
        <v>589.70000000000005</v>
      </c>
      <c r="P294">
        <v>368.8</v>
      </c>
      <c r="Q294">
        <v>516.5</v>
      </c>
      <c r="R294">
        <v>2.5</v>
      </c>
      <c r="S294">
        <v>147.69999999999999</v>
      </c>
      <c r="T294">
        <v>99.9</v>
      </c>
      <c r="U294">
        <v>5.5</v>
      </c>
      <c r="V294">
        <v>22</v>
      </c>
      <c r="W294">
        <v>4.57</v>
      </c>
      <c r="X294">
        <v>96</v>
      </c>
      <c r="Y294">
        <v>90</v>
      </c>
      <c r="Z294">
        <v>89.1</v>
      </c>
      <c r="AA294">
        <v>90.1</v>
      </c>
      <c r="AB294">
        <v>25</v>
      </c>
      <c r="AC294">
        <v>39.9</v>
      </c>
      <c r="AD294">
        <v>40.1</v>
      </c>
      <c r="AE294">
        <v>95.5</v>
      </c>
      <c r="AF294">
        <v>35.299999999999997</v>
      </c>
      <c r="AG294">
        <v>998.9</v>
      </c>
      <c r="AH294">
        <v>0.72814999999999996</v>
      </c>
      <c r="AI294">
        <v>90.1</v>
      </c>
      <c r="AJ294">
        <v>1.502</v>
      </c>
      <c r="AK294">
        <v>8.0599999999999997E-4</v>
      </c>
      <c r="AL294">
        <v>84</v>
      </c>
      <c r="AM294">
        <v>0.72819999999999996</v>
      </c>
      <c r="AN294">
        <v>13.566000000000001</v>
      </c>
      <c r="AO294">
        <v>-1.2700000000000001E-3</v>
      </c>
      <c r="AP294">
        <v>98.5</v>
      </c>
      <c r="AQ294">
        <v>103</v>
      </c>
    </row>
    <row r="295" spans="1:43">
      <c r="A295">
        <v>294</v>
      </c>
      <c r="B295">
        <v>1325115</v>
      </c>
      <c r="C295" t="s">
        <v>80</v>
      </c>
      <c r="D295">
        <v>0</v>
      </c>
      <c r="E295" t="s">
        <v>81</v>
      </c>
      <c r="F295" t="s">
        <v>1074</v>
      </c>
      <c r="G295">
        <v>470574.59600000002</v>
      </c>
      <c r="H295" t="s">
        <v>174</v>
      </c>
      <c r="I295" t="s">
        <v>1075</v>
      </c>
      <c r="J295" t="s">
        <v>1076</v>
      </c>
      <c r="K295" s="14">
        <v>41839.871805555558</v>
      </c>
      <c r="L295">
        <v>1800</v>
      </c>
      <c r="M295">
        <v>18.600000000000001</v>
      </c>
      <c r="N295">
        <v>112.17</v>
      </c>
      <c r="O295">
        <v>589</v>
      </c>
      <c r="P295">
        <v>368.8</v>
      </c>
      <c r="Q295">
        <v>516.79999999999995</v>
      </c>
      <c r="R295">
        <v>2.5</v>
      </c>
      <c r="S295">
        <v>148</v>
      </c>
      <c r="T295">
        <v>99.9</v>
      </c>
      <c r="U295">
        <v>5.5</v>
      </c>
      <c r="V295">
        <v>22</v>
      </c>
      <c r="W295">
        <v>4.55</v>
      </c>
      <c r="X295">
        <v>96</v>
      </c>
      <c r="Y295">
        <v>90</v>
      </c>
      <c r="Z295">
        <v>89.1</v>
      </c>
      <c r="AA295">
        <v>90</v>
      </c>
      <c r="AB295">
        <v>25</v>
      </c>
      <c r="AC295">
        <v>39.9</v>
      </c>
      <c r="AD295">
        <v>40.1</v>
      </c>
      <c r="AE295">
        <v>95.5</v>
      </c>
      <c r="AF295">
        <v>36.5</v>
      </c>
      <c r="AG295">
        <v>998.9</v>
      </c>
      <c r="AH295">
        <v>0.72851999999999995</v>
      </c>
      <c r="AI295">
        <v>90</v>
      </c>
      <c r="AJ295">
        <v>1.502</v>
      </c>
      <c r="AK295">
        <v>8.0500000000000005E-4</v>
      </c>
      <c r="AL295">
        <v>83.9</v>
      </c>
      <c r="AM295">
        <v>0.72860000000000003</v>
      </c>
      <c r="AN295">
        <v>13.518000000000001</v>
      </c>
      <c r="AO295">
        <v>-1.2700000000000001E-3</v>
      </c>
      <c r="AP295">
        <v>98.5</v>
      </c>
      <c r="AQ295">
        <v>103</v>
      </c>
    </row>
    <row r="296" spans="1:43">
      <c r="A296">
        <v>295</v>
      </c>
      <c r="B296">
        <v>1328727</v>
      </c>
      <c r="C296" t="s">
        <v>80</v>
      </c>
      <c r="D296">
        <v>0</v>
      </c>
      <c r="E296" t="s">
        <v>81</v>
      </c>
      <c r="F296" t="s">
        <v>1077</v>
      </c>
      <c r="G296">
        <v>470934.59600000002</v>
      </c>
      <c r="H296" t="s">
        <v>175</v>
      </c>
      <c r="I296" t="s">
        <v>1078</v>
      </c>
      <c r="J296" t="s">
        <v>1079</v>
      </c>
      <c r="K296" s="14">
        <v>41839.875972222224</v>
      </c>
      <c r="L296">
        <v>1799</v>
      </c>
      <c r="M296">
        <v>19.899999999999999</v>
      </c>
      <c r="N296">
        <v>112.05</v>
      </c>
      <c r="O296">
        <v>586.1</v>
      </c>
      <c r="P296">
        <v>368.4</v>
      </c>
      <c r="Q296">
        <v>516.6</v>
      </c>
      <c r="R296">
        <v>2.5</v>
      </c>
      <c r="S296">
        <v>148.19999999999999</v>
      </c>
      <c r="T296">
        <v>100</v>
      </c>
      <c r="U296">
        <v>5.5</v>
      </c>
      <c r="V296">
        <v>21.9</v>
      </c>
      <c r="W296">
        <v>4.49</v>
      </c>
      <c r="X296">
        <v>96</v>
      </c>
      <c r="Y296">
        <v>90</v>
      </c>
      <c r="Z296">
        <v>89.1</v>
      </c>
      <c r="AA296">
        <v>90.1</v>
      </c>
      <c r="AB296">
        <v>25</v>
      </c>
      <c r="AC296">
        <v>40</v>
      </c>
      <c r="AD296">
        <v>40.1</v>
      </c>
      <c r="AE296">
        <v>95.6</v>
      </c>
      <c r="AF296">
        <v>35.700000000000003</v>
      </c>
      <c r="AG296">
        <v>998.9</v>
      </c>
      <c r="AH296">
        <v>0.72692999999999997</v>
      </c>
      <c r="AI296">
        <v>90.1</v>
      </c>
      <c r="AJ296">
        <v>1.4930000000000001</v>
      </c>
      <c r="AK296">
        <v>8.0500000000000005E-4</v>
      </c>
      <c r="AL296">
        <v>84</v>
      </c>
      <c r="AM296">
        <v>0.72699999999999998</v>
      </c>
      <c r="AN296">
        <v>13.759</v>
      </c>
      <c r="AO296">
        <v>-1.2700000000000001E-3</v>
      </c>
      <c r="AP296">
        <v>98.5</v>
      </c>
      <c r="AQ296">
        <v>103</v>
      </c>
    </row>
    <row r="297" spans="1:43">
      <c r="A297">
        <v>296</v>
      </c>
      <c r="B297">
        <v>1332339</v>
      </c>
      <c r="C297" t="s">
        <v>80</v>
      </c>
      <c r="D297">
        <v>0</v>
      </c>
      <c r="E297" t="s">
        <v>81</v>
      </c>
      <c r="F297" t="s">
        <v>1080</v>
      </c>
      <c r="G297">
        <v>471294.59600000002</v>
      </c>
      <c r="H297" t="s">
        <v>176</v>
      </c>
      <c r="I297" t="s">
        <v>1081</v>
      </c>
      <c r="J297" t="s">
        <v>1082</v>
      </c>
      <c r="K297" s="14">
        <v>41839.88013888889</v>
      </c>
      <c r="L297">
        <v>1800</v>
      </c>
      <c r="M297">
        <v>20.100000000000001</v>
      </c>
      <c r="N297">
        <v>112.72</v>
      </c>
      <c r="O297">
        <v>595.79999999999995</v>
      </c>
      <c r="P297">
        <v>369.3</v>
      </c>
      <c r="Q297">
        <v>517.4</v>
      </c>
      <c r="R297">
        <v>2.5</v>
      </c>
      <c r="S297">
        <v>148.1</v>
      </c>
      <c r="T297">
        <v>100</v>
      </c>
      <c r="U297">
        <v>5.5</v>
      </c>
      <c r="V297">
        <v>21.7</v>
      </c>
      <c r="W297">
        <v>4.4800000000000004</v>
      </c>
      <c r="X297">
        <v>96</v>
      </c>
      <c r="Y297">
        <v>90</v>
      </c>
      <c r="Z297">
        <v>89.1</v>
      </c>
      <c r="AA297">
        <v>90</v>
      </c>
      <c r="AB297">
        <v>25.1</v>
      </c>
      <c r="AC297">
        <v>40</v>
      </c>
      <c r="AD297">
        <v>39.9</v>
      </c>
      <c r="AE297">
        <v>95.5</v>
      </c>
      <c r="AF297">
        <v>34.5</v>
      </c>
      <c r="AG297">
        <v>998.9</v>
      </c>
      <c r="AH297">
        <v>0.72877000000000003</v>
      </c>
      <c r="AI297">
        <v>90</v>
      </c>
      <c r="AJ297">
        <v>1.506</v>
      </c>
      <c r="AK297">
        <v>8.0699999999999999E-4</v>
      </c>
      <c r="AL297">
        <v>84.1</v>
      </c>
      <c r="AM297">
        <v>0.72870000000000001</v>
      </c>
      <c r="AN297">
        <v>13.489000000000001</v>
      </c>
      <c r="AO297">
        <v>-1.2700000000000001E-3</v>
      </c>
      <c r="AP297">
        <v>98.5</v>
      </c>
      <c r="AQ297">
        <v>103</v>
      </c>
    </row>
    <row r="298" spans="1:43">
      <c r="A298">
        <v>297</v>
      </c>
      <c r="B298">
        <v>1335951</v>
      </c>
      <c r="C298" t="s">
        <v>80</v>
      </c>
      <c r="D298">
        <v>0</v>
      </c>
      <c r="E298" t="s">
        <v>81</v>
      </c>
      <c r="F298" t="s">
        <v>1083</v>
      </c>
      <c r="G298">
        <v>471654.59600000002</v>
      </c>
      <c r="H298" t="s">
        <v>177</v>
      </c>
      <c r="I298" t="s">
        <v>1084</v>
      </c>
      <c r="J298" t="s">
        <v>1085</v>
      </c>
      <c r="K298" s="14">
        <v>41839.884305555555</v>
      </c>
      <c r="L298">
        <v>1800</v>
      </c>
      <c r="M298">
        <v>20.2</v>
      </c>
      <c r="N298">
        <v>114.13</v>
      </c>
      <c r="O298">
        <v>598.5</v>
      </c>
      <c r="P298">
        <v>369.1</v>
      </c>
      <c r="Q298">
        <v>517.20000000000005</v>
      </c>
      <c r="R298">
        <v>2.5</v>
      </c>
      <c r="S298">
        <v>148.1</v>
      </c>
      <c r="T298">
        <v>99.8</v>
      </c>
      <c r="U298">
        <v>5.5</v>
      </c>
      <c r="V298">
        <v>21.9</v>
      </c>
      <c r="W298">
        <v>4.4400000000000004</v>
      </c>
      <c r="X298">
        <v>96</v>
      </c>
      <c r="Y298">
        <v>90</v>
      </c>
      <c r="Z298">
        <v>89.1</v>
      </c>
      <c r="AA298">
        <v>89.9</v>
      </c>
      <c r="AB298">
        <v>25</v>
      </c>
      <c r="AC298">
        <v>40</v>
      </c>
      <c r="AD298">
        <v>39.799999999999997</v>
      </c>
      <c r="AE298">
        <v>95.4</v>
      </c>
      <c r="AF298">
        <v>36</v>
      </c>
      <c r="AG298">
        <v>998.9</v>
      </c>
      <c r="AH298">
        <v>0.72772999999999999</v>
      </c>
      <c r="AI298">
        <v>90</v>
      </c>
      <c r="AJ298">
        <v>1.5</v>
      </c>
      <c r="AK298">
        <v>8.0599999999999997E-4</v>
      </c>
      <c r="AL298">
        <v>84.1</v>
      </c>
      <c r="AM298">
        <v>0.72770000000000001</v>
      </c>
      <c r="AN298">
        <v>13.654</v>
      </c>
      <c r="AO298">
        <v>-1.2700000000000001E-3</v>
      </c>
      <c r="AP298">
        <v>98.5</v>
      </c>
      <c r="AQ298">
        <v>103</v>
      </c>
    </row>
    <row r="299" spans="1:43">
      <c r="A299">
        <v>298</v>
      </c>
      <c r="B299">
        <v>1339563</v>
      </c>
      <c r="C299" t="s">
        <v>80</v>
      </c>
      <c r="D299">
        <v>0</v>
      </c>
      <c r="E299" t="s">
        <v>81</v>
      </c>
      <c r="F299" t="s">
        <v>1086</v>
      </c>
      <c r="G299">
        <v>472014.59600000002</v>
      </c>
      <c r="H299" t="s">
        <v>178</v>
      </c>
      <c r="I299" t="s">
        <v>1087</v>
      </c>
      <c r="J299" t="s">
        <v>1088</v>
      </c>
      <c r="K299" s="14">
        <v>41839.888472222221</v>
      </c>
      <c r="L299">
        <v>1800</v>
      </c>
      <c r="M299">
        <v>19</v>
      </c>
      <c r="N299">
        <v>113.34</v>
      </c>
      <c r="O299">
        <v>596.70000000000005</v>
      </c>
      <c r="P299">
        <v>369</v>
      </c>
      <c r="Q299">
        <v>516.79999999999995</v>
      </c>
      <c r="R299">
        <v>2.5</v>
      </c>
      <c r="S299">
        <v>147.80000000000001</v>
      </c>
      <c r="T299">
        <v>99.8</v>
      </c>
      <c r="U299">
        <v>5.5</v>
      </c>
      <c r="V299">
        <v>21.9</v>
      </c>
      <c r="W299">
        <v>4.45</v>
      </c>
      <c r="X299">
        <v>96</v>
      </c>
      <c r="Y299">
        <v>90</v>
      </c>
      <c r="Z299">
        <v>89.1</v>
      </c>
      <c r="AA299">
        <v>89.9</v>
      </c>
      <c r="AB299">
        <v>25</v>
      </c>
      <c r="AC299">
        <v>40</v>
      </c>
      <c r="AD299">
        <v>39.799999999999997</v>
      </c>
      <c r="AE299">
        <v>95.4</v>
      </c>
      <c r="AF299">
        <v>36</v>
      </c>
      <c r="AG299">
        <v>998.9</v>
      </c>
      <c r="AH299">
        <v>0.72718000000000005</v>
      </c>
      <c r="AI299">
        <v>89.9</v>
      </c>
      <c r="AJ299">
        <v>1.5009999999999999</v>
      </c>
      <c r="AK299">
        <v>8.0699999999999999E-4</v>
      </c>
      <c r="AL299">
        <v>84.1</v>
      </c>
      <c r="AM299">
        <v>0.72699999999999998</v>
      </c>
      <c r="AN299">
        <v>13.755000000000001</v>
      </c>
      <c r="AO299">
        <v>-1.2700000000000001E-3</v>
      </c>
      <c r="AP299">
        <v>98.5</v>
      </c>
      <c r="AQ299">
        <v>103</v>
      </c>
    </row>
    <row r="300" spans="1:43">
      <c r="A300">
        <v>299</v>
      </c>
      <c r="B300">
        <v>1343175</v>
      </c>
      <c r="C300" t="s">
        <v>80</v>
      </c>
      <c r="D300">
        <v>0</v>
      </c>
      <c r="E300" t="s">
        <v>81</v>
      </c>
      <c r="F300" t="s">
        <v>1089</v>
      </c>
      <c r="G300">
        <v>472374.59600000002</v>
      </c>
      <c r="H300" t="s">
        <v>179</v>
      </c>
      <c r="I300" t="s">
        <v>1090</v>
      </c>
      <c r="J300" t="s">
        <v>1091</v>
      </c>
      <c r="K300" s="14">
        <v>41839.892638888887</v>
      </c>
      <c r="L300">
        <v>1800</v>
      </c>
      <c r="M300">
        <v>18.899999999999999</v>
      </c>
      <c r="N300">
        <v>114.18</v>
      </c>
      <c r="O300">
        <v>585.1</v>
      </c>
      <c r="P300">
        <v>368.9</v>
      </c>
      <c r="Q300">
        <v>516.79999999999995</v>
      </c>
      <c r="R300">
        <v>2.5</v>
      </c>
      <c r="S300">
        <v>147.9</v>
      </c>
      <c r="T300">
        <v>99.9</v>
      </c>
      <c r="U300">
        <v>5.5</v>
      </c>
      <c r="V300">
        <v>21.9</v>
      </c>
      <c r="W300">
        <v>4.42</v>
      </c>
      <c r="X300">
        <v>96</v>
      </c>
      <c r="Y300">
        <v>90</v>
      </c>
      <c r="Z300">
        <v>89.1</v>
      </c>
      <c r="AA300">
        <v>89.9</v>
      </c>
      <c r="AB300">
        <v>24.9</v>
      </c>
      <c r="AC300">
        <v>40</v>
      </c>
      <c r="AD300">
        <v>39.799999999999997</v>
      </c>
      <c r="AE300">
        <v>95.4</v>
      </c>
      <c r="AF300">
        <v>35.6</v>
      </c>
      <c r="AG300">
        <v>998.9</v>
      </c>
      <c r="AH300">
        <v>0.72790999999999995</v>
      </c>
      <c r="AI300">
        <v>90</v>
      </c>
      <c r="AJ300">
        <v>1.4990000000000001</v>
      </c>
      <c r="AK300">
        <v>8.0599999999999997E-4</v>
      </c>
      <c r="AL300">
        <v>84.1</v>
      </c>
      <c r="AM300">
        <v>0.72789999999999999</v>
      </c>
      <c r="AN300">
        <v>13.616</v>
      </c>
      <c r="AO300">
        <v>-1.2700000000000001E-3</v>
      </c>
      <c r="AP300">
        <v>98.5</v>
      </c>
      <c r="AQ300">
        <v>103</v>
      </c>
    </row>
    <row r="301" spans="1:43">
      <c r="A301">
        <v>300</v>
      </c>
      <c r="B301">
        <v>1346787</v>
      </c>
      <c r="C301" t="s">
        <v>80</v>
      </c>
      <c r="D301">
        <v>0</v>
      </c>
      <c r="E301" t="s">
        <v>81</v>
      </c>
      <c r="F301" t="s">
        <v>1092</v>
      </c>
      <c r="G301">
        <v>472734.59600000002</v>
      </c>
      <c r="H301" t="s">
        <v>180</v>
      </c>
      <c r="I301" t="s">
        <v>1093</v>
      </c>
      <c r="J301" t="s">
        <v>1094</v>
      </c>
      <c r="K301" s="14">
        <v>41839.896805555552</v>
      </c>
      <c r="L301">
        <v>1800</v>
      </c>
      <c r="M301">
        <v>19.3</v>
      </c>
      <c r="N301">
        <v>115.16</v>
      </c>
      <c r="O301">
        <v>595.1</v>
      </c>
      <c r="P301">
        <v>368.5</v>
      </c>
      <c r="Q301">
        <v>516.29999999999995</v>
      </c>
      <c r="R301">
        <v>2.5</v>
      </c>
      <c r="S301">
        <v>147.80000000000001</v>
      </c>
      <c r="T301">
        <v>99.8</v>
      </c>
      <c r="U301">
        <v>5.5</v>
      </c>
      <c r="V301">
        <v>22</v>
      </c>
      <c r="W301">
        <v>4.47</v>
      </c>
      <c r="X301">
        <v>96</v>
      </c>
      <c r="Y301">
        <v>90</v>
      </c>
      <c r="Z301">
        <v>89.1</v>
      </c>
      <c r="AA301">
        <v>90</v>
      </c>
      <c r="AB301">
        <v>24.9</v>
      </c>
      <c r="AC301">
        <v>40</v>
      </c>
      <c r="AD301">
        <v>40</v>
      </c>
      <c r="AE301">
        <v>95.5</v>
      </c>
      <c r="AF301">
        <v>35.1</v>
      </c>
      <c r="AG301">
        <v>998.9</v>
      </c>
      <c r="AH301">
        <v>0.72741999999999996</v>
      </c>
      <c r="AI301">
        <v>90.1</v>
      </c>
      <c r="AJ301">
        <v>1.5029999999999999</v>
      </c>
      <c r="AK301">
        <v>8.0599999999999997E-4</v>
      </c>
      <c r="AL301">
        <v>84</v>
      </c>
      <c r="AM301">
        <v>0.72750000000000004</v>
      </c>
      <c r="AN301">
        <v>13.676</v>
      </c>
      <c r="AO301">
        <v>-1.2700000000000001E-3</v>
      </c>
      <c r="AP301">
        <v>98.5</v>
      </c>
      <c r="AQ301">
        <v>103</v>
      </c>
    </row>
    <row r="302" spans="1:43">
      <c r="A302">
        <v>301</v>
      </c>
      <c r="B302">
        <v>1350399</v>
      </c>
      <c r="C302" t="s">
        <v>80</v>
      </c>
      <c r="D302">
        <v>0</v>
      </c>
      <c r="E302" t="s">
        <v>81</v>
      </c>
      <c r="F302" t="s">
        <v>1095</v>
      </c>
      <c r="G302">
        <v>473094.59600000002</v>
      </c>
      <c r="H302" t="s">
        <v>181</v>
      </c>
      <c r="I302" t="s">
        <v>1096</v>
      </c>
      <c r="J302" t="s">
        <v>1097</v>
      </c>
      <c r="K302" s="14">
        <v>41839.900972222225</v>
      </c>
      <c r="L302">
        <v>1800</v>
      </c>
      <c r="M302">
        <v>19.7</v>
      </c>
      <c r="N302">
        <v>111.4</v>
      </c>
      <c r="O302">
        <v>590.1</v>
      </c>
      <c r="P302">
        <v>369.2</v>
      </c>
      <c r="Q302">
        <v>517.29999999999995</v>
      </c>
      <c r="R302">
        <v>2.5</v>
      </c>
      <c r="S302">
        <v>148.1</v>
      </c>
      <c r="T302">
        <v>99.9</v>
      </c>
      <c r="U302">
        <v>5.5</v>
      </c>
      <c r="V302">
        <v>21.9</v>
      </c>
      <c r="W302">
        <v>4.5599999999999996</v>
      </c>
      <c r="X302">
        <v>96</v>
      </c>
      <c r="Y302">
        <v>90</v>
      </c>
      <c r="Z302">
        <v>89.1</v>
      </c>
      <c r="AA302">
        <v>90.1</v>
      </c>
      <c r="AB302">
        <v>25.1</v>
      </c>
      <c r="AC302">
        <v>40.1</v>
      </c>
      <c r="AD302">
        <v>40.1</v>
      </c>
      <c r="AE302">
        <v>95.5</v>
      </c>
      <c r="AF302">
        <v>34.200000000000003</v>
      </c>
      <c r="AG302">
        <v>998.9</v>
      </c>
      <c r="AH302">
        <v>0.72797000000000001</v>
      </c>
      <c r="AI302">
        <v>90.1</v>
      </c>
      <c r="AJ302">
        <v>1.506</v>
      </c>
      <c r="AK302">
        <v>8.0699999999999999E-4</v>
      </c>
      <c r="AL302">
        <v>84.1</v>
      </c>
      <c r="AM302">
        <v>0.72799999999999998</v>
      </c>
      <c r="AN302">
        <v>13.598000000000001</v>
      </c>
      <c r="AO302">
        <v>-1.2700000000000001E-3</v>
      </c>
      <c r="AP302">
        <v>98.6</v>
      </c>
      <c r="AQ302">
        <v>103.1</v>
      </c>
    </row>
    <row r="303" spans="1:43">
      <c r="A303">
        <v>302</v>
      </c>
      <c r="B303">
        <v>1354011</v>
      </c>
      <c r="C303" t="s">
        <v>80</v>
      </c>
      <c r="D303">
        <v>0</v>
      </c>
      <c r="E303" t="s">
        <v>81</v>
      </c>
      <c r="F303" t="s">
        <v>1098</v>
      </c>
      <c r="G303">
        <v>473454.59600000002</v>
      </c>
      <c r="H303" t="s">
        <v>182</v>
      </c>
      <c r="I303" t="s">
        <v>1099</v>
      </c>
      <c r="J303" t="s">
        <v>1100</v>
      </c>
      <c r="K303" s="14">
        <v>41839.905138888891</v>
      </c>
      <c r="L303">
        <v>1800</v>
      </c>
      <c r="M303">
        <v>20.100000000000001</v>
      </c>
      <c r="N303">
        <v>111.65</v>
      </c>
      <c r="O303">
        <v>571</v>
      </c>
      <c r="P303">
        <v>369.2</v>
      </c>
      <c r="Q303">
        <v>517.4</v>
      </c>
      <c r="R303">
        <v>2.4</v>
      </c>
      <c r="S303">
        <v>148.30000000000001</v>
      </c>
      <c r="T303">
        <v>99.9</v>
      </c>
      <c r="U303">
        <v>5.5</v>
      </c>
      <c r="V303">
        <v>22</v>
      </c>
      <c r="W303">
        <v>4.5</v>
      </c>
      <c r="X303">
        <v>96</v>
      </c>
      <c r="Y303">
        <v>90</v>
      </c>
      <c r="Z303">
        <v>89.1</v>
      </c>
      <c r="AA303">
        <v>90</v>
      </c>
      <c r="AB303">
        <v>25</v>
      </c>
      <c r="AC303">
        <v>40.200000000000003</v>
      </c>
      <c r="AD303">
        <v>40.1</v>
      </c>
      <c r="AE303">
        <v>95.5</v>
      </c>
      <c r="AF303">
        <v>34</v>
      </c>
      <c r="AG303">
        <v>998.9</v>
      </c>
      <c r="AH303">
        <v>0.72785</v>
      </c>
      <c r="AI303">
        <v>90</v>
      </c>
      <c r="AJ303">
        <v>1.502</v>
      </c>
      <c r="AK303">
        <v>8.0500000000000005E-4</v>
      </c>
      <c r="AL303">
        <v>83.9</v>
      </c>
      <c r="AM303">
        <v>0.7278</v>
      </c>
      <c r="AN303">
        <v>13.635</v>
      </c>
      <c r="AO303">
        <v>-1.2700000000000001E-3</v>
      </c>
      <c r="AP303">
        <v>98.5</v>
      </c>
      <c r="AQ303">
        <v>103</v>
      </c>
    </row>
    <row r="304" spans="1:43">
      <c r="A304">
        <v>303</v>
      </c>
      <c r="B304">
        <v>1357623</v>
      </c>
      <c r="C304" t="s">
        <v>80</v>
      </c>
      <c r="D304">
        <v>0</v>
      </c>
      <c r="E304" t="s">
        <v>81</v>
      </c>
      <c r="F304" t="s">
        <v>1101</v>
      </c>
      <c r="G304">
        <v>473814.59600000002</v>
      </c>
      <c r="H304" t="s">
        <v>183</v>
      </c>
      <c r="I304" t="s">
        <v>1102</v>
      </c>
      <c r="J304" t="s">
        <v>1103</v>
      </c>
      <c r="K304" s="14">
        <v>41839.909305555557</v>
      </c>
      <c r="L304">
        <v>1800</v>
      </c>
      <c r="M304">
        <v>19.7</v>
      </c>
      <c r="N304">
        <v>116.41</v>
      </c>
      <c r="O304">
        <v>597.4</v>
      </c>
      <c r="P304">
        <v>368.6</v>
      </c>
      <c r="Q304">
        <v>516.70000000000005</v>
      </c>
      <c r="R304">
        <v>2.4</v>
      </c>
      <c r="S304">
        <v>148.1</v>
      </c>
      <c r="T304">
        <v>99.8</v>
      </c>
      <c r="U304">
        <v>5.5</v>
      </c>
      <c r="V304">
        <v>21.9</v>
      </c>
      <c r="W304">
        <v>4.3499999999999996</v>
      </c>
      <c r="X304">
        <v>96</v>
      </c>
      <c r="Y304">
        <v>90</v>
      </c>
      <c r="Z304">
        <v>89.1</v>
      </c>
      <c r="AA304">
        <v>90</v>
      </c>
      <c r="AB304">
        <v>25</v>
      </c>
      <c r="AC304">
        <v>40</v>
      </c>
      <c r="AD304">
        <v>40.1</v>
      </c>
      <c r="AE304">
        <v>95.5</v>
      </c>
      <c r="AF304">
        <v>33.799999999999997</v>
      </c>
      <c r="AG304">
        <v>998.9</v>
      </c>
      <c r="AH304">
        <v>0.72760000000000002</v>
      </c>
      <c r="AI304">
        <v>90</v>
      </c>
      <c r="AJ304">
        <v>1.504</v>
      </c>
      <c r="AK304">
        <v>8.0500000000000005E-4</v>
      </c>
      <c r="AL304">
        <v>83.9</v>
      </c>
      <c r="AM304">
        <v>0.72770000000000001</v>
      </c>
      <c r="AN304">
        <v>13.657</v>
      </c>
      <c r="AO304">
        <v>-1.2700000000000001E-3</v>
      </c>
      <c r="AP304">
        <v>98.4</v>
      </c>
      <c r="AQ304">
        <v>102.8</v>
      </c>
    </row>
    <row r="305" spans="1:43">
      <c r="A305">
        <v>304</v>
      </c>
      <c r="B305">
        <v>1361235</v>
      </c>
      <c r="C305" t="s">
        <v>80</v>
      </c>
      <c r="D305">
        <v>0</v>
      </c>
      <c r="E305" t="s">
        <v>81</v>
      </c>
      <c r="F305" t="s">
        <v>1104</v>
      </c>
      <c r="G305">
        <v>474174.59600000002</v>
      </c>
      <c r="H305" t="s">
        <v>184</v>
      </c>
      <c r="I305" t="s">
        <v>1105</v>
      </c>
      <c r="J305" t="s">
        <v>1106</v>
      </c>
      <c r="K305" s="14">
        <v>41839.913472222222</v>
      </c>
      <c r="L305">
        <v>1800</v>
      </c>
      <c r="M305">
        <v>19.8</v>
      </c>
      <c r="N305">
        <v>114.46</v>
      </c>
      <c r="O305">
        <v>589.79999999999995</v>
      </c>
      <c r="P305">
        <v>368.8</v>
      </c>
      <c r="Q305">
        <v>517</v>
      </c>
      <c r="R305">
        <v>2.4</v>
      </c>
      <c r="S305">
        <v>148.30000000000001</v>
      </c>
      <c r="T305">
        <v>99.5</v>
      </c>
      <c r="U305">
        <v>5.5</v>
      </c>
      <c r="V305">
        <v>21.8</v>
      </c>
      <c r="W305">
        <v>4.47</v>
      </c>
      <c r="X305">
        <v>96</v>
      </c>
      <c r="Y305">
        <v>90</v>
      </c>
      <c r="Z305">
        <v>89.2</v>
      </c>
      <c r="AA305">
        <v>90.1</v>
      </c>
      <c r="AB305">
        <v>25</v>
      </c>
      <c r="AC305">
        <v>39.9</v>
      </c>
      <c r="AD305">
        <v>40.200000000000003</v>
      </c>
      <c r="AE305">
        <v>95.6</v>
      </c>
      <c r="AF305">
        <v>33.799999999999997</v>
      </c>
      <c r="AG305">
        <v>998.9</v>
      </c>
      <c r="AH305">
        <v>0.72785</v>
      </c>
      <c r="AI305">
        <v>90</v>
      </c>
      <c r="AJ305">
        <v>1.5029999999999999</v>
      </c>
      <c r="AK305">
        <v>8.0599999999999997E-4</v>
      </c>
      <c r="AL305">
        <v>84</v>
      </c>
      <c r="AM305">
        <v>0.7278</v>
      </c>
      <c r="AN305">
        <v>13.629</v>
      </c>
      <c r="AO305">
        <v>-1.2700000000000001E-3</v>
      </c>
      <c r="AP305">
        <v>98.5</v>
      </c>
      <c r="AQ305">
        <v>103</v>
      </c>
    </row>
    <row r="306" spans="1:43">
      <c r="A306">
        <v>305</v>
      </c>
      <c r="B306">
        <v>1364847</v>
      </c>
      <c r="C306" t="s">
        <v>80</v>
      </c>
      <c r="D306">
        <v>0</v>
      </c>
      <c r="E306" t="s">
        <v>81</v>
      </c>
      <c r="F306" t="s">
        <v>1107</v>
      </c>
      <c r="G306">
        <v>474534.59600000002</v>
      </c>
      <c r="H306" t="s">
        <v>185</v>
      </c>
      <c r="I306" t="s">
        <v>1108</v>
      </c>
      <c r="J306" t="s">
        <v>1109</v>
      </c>
      <c r="K306" s="14">
        <v>41839.917638888888</v>
      </c>
      <c r="L306">
        <v>1800</v>
      </c>
      <c r="M306">
        <v>19.7</v>
      </c>
      <c r="N306">
        <v>113.49</v>
      </c>
      <c r="O306">
        <v>596.29999999999995</v>
      </c>
      <c r="P306">
        <v>368.2</v>
      </c>
      <c r="Q306">
        <v>516</v>
      </c>
      <c r="R306">
        <v>2.4</v>
      </c>
      <c r="S306">
        <v>147.80000000000001</v>
      </c>
      <c r="T306">
        <v>99.7</v>
      </c>
      <c r="U306">
        <v>5.5</v>
      </c>
      <c r="V306">
        <v>21.6</v>
      </c>
      <c r="W306">
        <v>4.3600000000000003</v>
      </c>
      <c r="X306">
        <v>96</v>
      </c>
      <c r="Y306">
        <v>90</v>
      </c>
      <c r="Z306">
        <v>89.1</v>
      </c>
      <c r="AA306">
        <v>90.1</v>
      </c>
      <c r="AB306">
        <v>24.9</v>
      </c>
      <c r="AC306">
        <v>39.9</v>
      </c>
      <c r="AD306">
        <v>40.1</v>
      </c>
      <c r="AE306">
        <v>95.5</v>
      </c>
      <c r="AF306">
        <v>33.5</v>
      </c>
      <c r="AG306">
        <v>998.9</v>
      </c>
      <c r="AH306">
        <v>0.72814999999999996</v>
      </c>
      <c r="AI306">
        <v>90</v>
      </c>
      <c r="AJ306">
        <v>1.502</v>
      </c>
      <c r="AK306">
        <v>8.03E-4</v>
      </c>
      <c r="AL306">
        <v>83.7</v>
      </c>
      <c r="AM306">
        <v>0.72809999999999997</v>
      </c>
      <c r="AN306">
        <v>13.582000000000001</v>
      </c>
      <c r="AO306">
        <v>-1.2700000000000001E-3</v>
      </c>
      <c r="AP306">
        <v>98.4</v>
      </c>
      <c r="AQ306">
        <v>102.8</v>
      </c>
    </row>
    <row r="307" spans="1:43">
      <c r="A307">
        <v>306</v>
      </c>
      <c r="B307">
        <v>1368459</v>
      </c>
      <c r="C307" t="s">
        <v>80</v>
      </c>
      <c r="D307">
        <v>0</v>
      </c>
      <c r="E307" t="s">
        <v>81</v>
      </c>
      <c r="F307" t="s">
        <v>1110</v>
      </c>
      <c r="G307">
        <v>474894.59600000002</v>
      </c>
      <c r="H307" t="s">
        <v>186</v>
      </c>
      <c r="I307" t="s">
        <v>1111</v>
      </c>
      <c r="J307" t="s">
        <v>1112</v>
      </c>
      <c r="K307" s="14">
        <v>41839.921805555554</v>
      </c>
      <c r="L307">
        <v>1800</v>
      </c>
      <c r="M307">
        <v>19.100000000000001</v>
      </c>
      <c r="N307">
        <v>111.51</v>
      </c>
      <c r="O307">
        <v>594.6</v>
      </c>
      <c r="P307">
        <v>368.3</v>
      </c>
      <c r="Q307">
        <v>515.9</v>
      </c>
      <c r="R307">
        <v>2.2999999999999998</v>
      </c>
      <c r="S307">
        <v>147.6</v>
      </c>
      <c r="T307">
        <v>99.6</v>
      </c>
      <c r="U307">
        <v>5.5</v>
      </c>
      <c r="V307">
        <v>21.7</v>
      </c>
      <c r="W307">
        <v>4.42</v>
      </c>
      <c r="X307">
        <v>95.9</v>
      </c>
      <c r="Y307">
        <v>90</v>
      </c>
      <c r="Z307">
        <v>89.1</v>
      </c>
      <c r="AA307">
        <v>90</v>
      </c>
      <c r="AB307">
        <v>25</v>
      </c>
      <c r="AC307">
        <v>40</v>
      </c>
      <c r="AD307">
        <v>40.1</v>
      </c>
      <c r="AE307">
        <v>95.5</v>
      </c>
      <c r="AF307">
        <v>33.5</v>
      </c>
      <c r="AG307">
        <v>998.9</v>
      </c>
      <c r="AH307">
        <v>0.72828000000000004</v>
      </c>
      <c r="AI307">
        <v>90</v>
      </c>
      <c r="AJ307">
        <v>1.4970000000000001</v>
      </c>
      <c r="AK307">
        <v>8.0500000000000005E-4</v>
      </c>
      <c r="AL307">
        <v>83.9</v>
      </c>
      <c r="AM307">
        <v>0.72829999999999995</v>
      </c>
      <c r="AN307">
        <v>13.558999999999999</v>
      </c>
      <c r="AO307">
        <v>-1.2700000000000001E-3</v>
      </c>
      <c r="AP307">
        <v>98.5</v>
      </c>
      <c r="AQ307">
        <v>103</v>
      </c>
    </row>
    <row r="308" spans="1:43">
      <c r="A308">
        <v>307</v>
      </c>
      <c r="B308">
        <v>1372071</v>
      </c>
      <c r="C308" t="s">
        <v>80</v>
      </c>
      <c r="D308">
        <v>0</v>
      </c>
      <c r="E308" t="s">
        <v>81</v>
      </c>
      <c r="F308" t="s">
        <v>1113</v>
      </c>
      <c r="G308">
        <v>475254.59600000002</v>
      </c>
      <c r="H308" t="s">
        <v>187</v>
      </c>
      <c r="I308" t="s">
        <v>1114</v>
      </c>
      <c r="J308" t="s">
        <v>1115</v>
      </c>
      <c r="K308" s="14">
        <v>41839.92597222222</v>
      </c>
      <c r="L308">
        <v>1800</v>
      </c>
      <c r="M308">
        <v>20.7</v>
      </c>
      <c r="N308">
        <v>112.8</v>
      </c>
      <c r="O308">
        <v>580.4</v>
      </c>
      <c r="P308">
        <v>368.6</v>
      </c>
      <c r="Q308">
        <v>516.5</v>
      </c>
      <c r="R308">
        <v>2.2999999999999998</v>
      </c>
      <c r="S308">
        <v>147.9</v>
      </c>
      <c r="T308">
        <v>99.7</v>
      </c>
      <c r="U308">
        <v>5.5</v>
      </c>
      <c r="V308">
        <v>21.5</v>
      </c>
      <c r="W308">
        <v>4.4400000000000004</v>
      </c>
      <c r="X308">
        <v>95.9</v>
      </c>
      <c r="Y308">
        <v>90</v>
      </c>
      <c r="Z308">
        <v>89.2</v>
      </c>
      <c r="AA308">
        <v>89.9</v>
      </c>
      <c r="AB308">
        <v>25</v>
      </c>
      <c r="AC308">
        <v>40.1</v>
      </c>
      <c r="AD308">
        <v>39.700000000000003</v>
      </c>
      <c r="AE308">
        <v>95.4</v>
      </c>
      <c r="AF308">
        <v>33.5</v>
      </c>
      <c r="AG308">
        <v>998.9</v>
      </c>
      <c r="AH308">
        <v>0.72765999999999997</v>
      </c>
      <c r="AI308">
        <v>90</v>
      </c>
      <c r="AJ308">
        <v>1.498</v>
      </c>
      <c r="AK308">
        <v>8.0800000000000002E-4</v>
      </c>
      <c r="AL308">
        <v>84.2</v>
      </c>
      <c r="AM308">
        <v>0.72760000000000002</v>
      </c>
      <c r="AN308">
        <v>13.66</v>
      </c>
      <c r="AO308">
        <v>-1.2700000000000001E-3</v>
      </c>
      <c r="AP308">
        <v>98.6</v>
      </c>
      <c r="AQ308">
        <v>103</v>
      </c>
    </row>
    <row r="309" spans="1:43">
      <c r="A309">
        <v>308</v>
      </c>
      <c r="B309">
        <v>1375683</v>
      </c>
      <c r="C309" t="s">
        <v>80</v>
      </c>
      <c r="D309">
        <v>0</v>
      </c>
      <c r="E309" t="s">
        <v>81</v>
      </c>
      <c r="F309" t="s">
        <v>1116</v>
      </c>
      <c r="G309">
        <v>475614.59600000002</v>
      </c>
      <c r="H309" t="s">
        <v>188</v>
      </c>
      <c r="I309" t="s">
        <v>1117</v>
      </c>
      <c r="J309" t="s">
        <v>1118</v>
      </c>
      <c r="K309" s="14">
        <v>41839.930138888885</v>
      </c>
      <c r="L309">
        <v>1800</v>
      </c>
      <c r="M309">
        <v>19</v>
      </c>
      <c r="N309">
        <v>111.64</v>
      </c>
      <c r="O309">
        <v>595.70000000000005</v>
      </c>
      <c r="P309">
        <v>368.7</v>
      </c>
      <c r="Q309">
        <v>516.6</v>
      </c>
      <c r="R309">
        <v>2.2999999999999998</v>
      </c>
      <c r="S309">
        <v>147.9</v>
      </c>
      <c r="T309">
        <v>99.6</v>
      </c>
      <c r="U309">
        <v>5.4</v>
      </c>
      <c r="V309">
        <v>22</v>
      </c>
      <c r="W309">
        <v>4.38</v>
      </c>
      <c r="X309">
        <v>96.2</v>
      </c>
      <c r="Y309">
        <v>90</v>
      </c>
      <c r="Z309">
        <v>89.1</v>
      </c>
      <c r="AA309">
        <v>89.9</v>
      </c>
      <c r="AB309">
        <v>25.1</v>
      </c>
      <c r="AC309">
        <v>40.1</v>
      </c>
      <c r="AD309">
        <v>39.700000000000003</v>
      </c>
      <c r="AE309">
        <v>95.4</v>
      </c>
      <c r="AF309">
        <v>33.6</v>
      </c>
      <c r="AG309">
        <v>998.9</v>
      </c>
      <c r="AH309">
        <v>0.72785</v>
      </c>
      <c r="AI309">
        <v>90</v>
      </c>
      <c r="AJ309">
        <v>1.498</v>
      </c>
      <c r="AK309">
        <v>8.0599999999999997E-4</v>
      </c>
      <c r="AL309">
        <v>84</v>
      </c>
      <c r="AM309">
        <v>0.7278</v>
      </c>
      <c r="AN309">
        <v>13.637</v>
      </c>
      <c r="AO309">
        <v>-1.2700000000000001E-3</v>
      </c>
      <c r="AP309">
        <v>98.5</v>
      </c>
      <c r="AQ309">
        <v>102.9</v>
      </c>
    </row>
    <row r="310" spans="1:43">
      <c r="A310">
        <v>309</v>
      </c>
      <c r="B310">
        <v>1379295</v>
      </c>
      <c r="C310" t="s">
        <v>80</v>
      </c>
      <c r="D310">
        <v>0</v>
      </c>
      <c r="E310" t="s">
        <v>81</v>
      </c>
      <c r="F310" t="s">
        <v>1119</v>
      </c>
      <c r="G310">
        <v>475974.59600000002</v>
      </c>
      <c r="H310" t="s">
        <v>189</v>
      </c>
      <c r="I310" t="s">
        <v>1120</v>
      </c>
      <c r="J310" t="s">
        <v>1121</v>
      </c>
      <c r="K310" s="14">
        <v>41839.934305555558</v>
      </c>
      <c r="L310">
        <v>1800</v>
      </c>
      <c r="M310">
        <v>20.8</v>
      </c>
      <c r="N310">
        <v>112.08</v>
      </c>
      <c r="O310">
        <v>598.79999999999995</v>
      </c>
      <c r="P310">
        <v>368.7</v>
      </c>
      <c r="Q310">
        <v>516.6</v>
      </c>
      <c r="R310">
        <v>2.2999999999999998</v>
      </c>
      <c r="S310">
        <v>147.80000000000001</v>
      </c>
      <c r="T310">
        <v>99.5</v>
      </c>
      <c r="U310">
        <v>5.4</v>
      </c>
      <c r="V310">
        <v>21.9</v>
      </c>
      <c r="W310">
        <v>4.57</v>
      </c>
      <c r="X310">
        <v>96.1</v>
      </c>
      <c r="Y310">
        <v>90</v>
      </c>
      <c r="Z310">
        <v>89.2</v>
      </c>
      <c r="AA310">
        <v>90</v>
      </c>
      <c r="AB310">
        <v>25</v>
      </c>
      <c r="AC310">
        <v>40</v>
      </c>
      <c r="AD310">
        <v>40.299999999999997</v>
      </c>
      <c r="AE310">
        <v>95.4</v>
      </c>
      <c r="AF310">
        <v>33.799999999999997</v>
      </c>
      <c r="AG310">
        <v>998.9</v>
      </c>
      <c r="AH310">
        <v>0.72736000000000001</v>
      </c>
      <c r="AI310">
        <v>90</v>
      </c>
      <c r="AJ310">
        <v>1.496</v>
      </c>
      <c r="AK310">
        <v>8.0599999999999997E-4</v>
      </c>
      <c r="AL310">
        <v>84</v>
      </c>
      <c r="AM310">
        <v>0.72729999999999995</v>
      </c>
      <c r="AN310">
        <v>13.709</v>
      </c>
      <c r="AO310">
        <v>-1.2700000000000001E-3</v>
      </c>
      <c r="AP310">
        <v>98.6</v>
      </c>
      <c r="AQ310">
        <v>103.1</v>
      </c>
    </row>
    <row r="311" spans="1:43">
      <c r="A311">
        <v>310</v>
      </c>
      <c r="B311">
        <v>1382907</v>
      </c>
      <c r="C311" t="s">
        <v>80</v>
      </c>
      <c r="D311">
        <v>0</v>
      </c>
      <c r="E311" t="s">
        <v>81</v>
      </c>
      <c r="F311" t="s">
        <v>1122</v>
      </c>
      <c r="G311">
        <v>476334.59600000002</v>
      </c>
      <c r="H311" t="s">
        <v>190</v>
      </c>
      <c r="I311" t="s">
        <v>1123</v>
      </c>
      <c r="J311" t="s">
        <v>1124</v>
      </c>
      <c r="K311" s="14">
        <v>41839.938472222224</v>
      </c>
      <c r="L311">
        <v>1800</v>
      </c>
      <c r="M311">
        <v>20.3</v>
      </c>
      <c r="N311">
        <v>112.91</v>
      </c>
      <c r="O311">
        <v>584.79999999999995</v>
      </c>
      <c r="P311">
        <v>369.1</v>
      </c>
      <c r="Q311">
        <v>516.79999999999995</v>
      </c>
      <c r="R311">
        <v>2.2999999999999998</v>
      </c>
      <c r="S311">
        <v>147.69999999999999</v>
      </c>
      <c r="T311">
        <v>99.6</v>
      </c>
      <c r="U311">
        <v>5.5</v>
      </c>
      <c r="V311">
        <v>21.9</v>
      </c>
      <c r="W311">
        <v>4.4400000000000004</v>
      </c>
      <c r="X311">
        <v>96</v>
      </c>
      <c r="Y311">
        <v>89.9</v>
      </c>
      <c r="Z311">
        <v>89.1</v>
      </c>
      <c r="AA311">
        <v>89.9</v>
      </c>
      <c r="AB311">
        <v>24.9</v>
      </c>
      <c r="AC311">
        <v>40</v>
      </c>
      <c r="AD311">
        <v>40.299999999999997</v>
      </c>
      <c r="AE311">
        <v>95.3</v>
      </c>
      <c r="AF311">
        <v>33.4</v>
      </c>
      <c r="AG311">
        <v>998.9</v>
      </c>
      <c r="AH311">
        <v>0.72802999999999995</v>
      </c>
      <c r="AI311">
        <v>89.9</v>
      </c>
      <c r="AJ311">
        <v>1.502</v>
      </c>
      <c r="AK311">
        <v>8.0500000000000005E-4</v>
      </c>
      <c r="AL311">
        <v>83.9</v>
      </c>
      <c r="AM311">
        <v>0.72789999999999999</v>
      </c>
      <c r="AN311">
        <v>13.613</v>
      </c>
      <c r="AO311">
        <v>-1.2700000000000001E-3</v>
      </c>
      <c r="AP311">
        <v>98.5</v>
      </c>
      <c r="AQ311">
        <v>103</v>
      </c>
    </row>
    <row r="312" spans="1:43">
      <c r="A312">
        <v>311</v>
      </c>
      <c r="B312">
        <v>1386519</v>
      </c>
      <c r="C312" t="s">
        <v>80</v>
      </c>
      <c r="D312">
        <v>0</v>
      </c>
      <c r="E312" t="s">
        <v>81</v>
      </c>
      <c r="F312" t="s">
        <v>1125</v>
      </c>
      <c r="G312">
        <v>476694.59600000002</v>
      </c>
      <c r="H312" t="s">
        <v>191</v>
      </c>
      <c r="I312" t="s">
        <v>1126</v>
      </c>
      <c r="J312" t="s">
        <v>1127</v>
      </c>
      <c r="K312" s="14">
        <v>41839.94263888889</v>
      </c>
      <c r="L312">
        <v>1800</v>
      </c>
      <c r="M312">
        <v>20.2</v>
      </c>
      <c r="N312">
        <v>113.24</v>
      </c>
      <c r="O312">
        <v>594.70000000000005</v>
      </c>
      <c r="P312">
        <v>368.9</v>
      </c>
      <c r="Q312">
        <v>516.79999999999995</v>
      </c>
      <c r="R312">
        <v>2.2999999999999998</v>
      </c>
      <c r="S312">
        <v>147.9</v>
      </c>
      <c r="T312">
        <v>99.4</v>
      </c>
      <c r="U312">
        <v>5.4</v>
      </c>
      <c r="V312">
        <v>21.7</v>
      </c>
      <c r="W312">
        <v>4.43</v>
      </c>
      <c r="X312">
        <v>96</v>
      </c>
      <c r="Y312">
        <v>90.1</v>
      </c>
      <c r="Z312">
        <v>89.2</v>
      </c>
      <c r="AA312">
        <v>90</v>
      </c>
      <c r="AB312">
        <v>25.2</v>
      </c>
      <c r="AC312">
        <v>40</v>
      </c>
      <c r="AD312">
        <v>40.1</v>
      </c>
      <c r="AE312">
        <v>95.5</v>
      </c>
      <c r="AF312">
        <v>32.4</v>
      </c>
      <c r="AG312">
        <v>998.9</v>
      </c>
      <c r="AH312">
        <v>0.72772999999999999</v>
      </c>
      <c r="AI312">
        <v>90</v>
      </c>
      <c r="AJ312">
        <v>1.504</v>
      </c>
      <c r="AK312">
        <v>8.0699999999999999E-4</v>
      </c>
      <c r="AL312">
        <v>84.1</v>
      </c>
      <c r="AM312">
        <v>0.72770000000000001</v>
      </c>
      <c r="AN312">
        <v>13.646000000000001</v>
      </c>
      <c r="AO312">
        <v>-1.2700000000000001E-3</v>
      </c>
      <c r="AP312">
        <v>98.6</v>
      </c>
      <c r="AQ312">
        <v>103</v>
      </c>
    </row>
    <row r="313" spans="1:43">
      <c r="A313">
        <v>312</v>
      </c>
      <c r="B313">
        <v>1390131</v>
      </c>
      <c r="C313" t="s">
        <v>80</v>
      </c>
      <c r="D313">
        <v>0</v>
      </c>
      <c r="E313" t="s">
        <v>81</v>
      </c>
      <c r="F313" t="s">
        <v>1128</v>
      </c>
      <c r="G313">
        <v>477054.59600000002</v>
      </c>
      <c r="H313" t="s">
        <v>192</v>
      </c>
      <c r="I313" t="s">
        <v>1129</v>
      </c>
      <c r="J313" t="s">
        <v>1130</v>
      </c>
      <c r="K313" s="14">
        <v>41839.946805555555</v>
      </c>
      <c r="L313">
        <v>1800</v>
      </c>
      <c r="M313">
        <v>18.8</v>
      </c>
      <c r="N313">
        <v>113.61</v>
      </c>
      <c r="O313">
        <v>585.1</v>
      </c>
      <c r="P313">
        <v>368.7</v>
      </c>
      <c r="Q313">
        <v>516.1</v>
      </c>
      <c r="R313">
        <v>2.2999999999999998</v>
      </c>
      <c r="S313">
        <v>147.4</v>
      </c>
      <c r="T313">
        <v>99.4</v>
      </c>
      <c r="U313">
        <v>5.4</v>
      </c>
      <c r="V313">
        <v>21.9</v>
      </c>
      <c r="W313">
        <v>4.3899999999999997</v>
      </c>
      <c r="X313">
        <v>96</v>
      </c>
      <c r="Y313">
        <v>90</v>
      </c>
      <c r="Z313">
        <v>89.1</v>
      </c>
      <c r="AA313">
        <v>90</v>
      </c>
      <c r="AB313">
        <v>25</v>
      </c>
      <c r="AC313">
        <v>40</v>
      </c>
      <c r="AD313">
        <v>39.9</v>
      </c>
      <c r="AE313">
        <v>95.5</v>
      </c>
      <c r="AF313">
        <v>32.799999999999997</v>
      </c>
      <c r="AG313">
        <v>998.9</v>
      </c>
      <c r="AH313">
        <v>0.72809000000000001</v>
      </c>
      <c r="AI313">
        <v>90</v>
      </c>
      <c r="AJ313">
        <v>1.498</v>
      </c>
      <c r="AK313">
        <v>8.0599999999999997E-4</v>
      </c>
      <c r="AL313">
        <v>84</v>
      </c>
      <c r="AM313">
        <v>0.72809999999999997</v>
      </c>
      <c r="AN313">
        <v>13.586</v>
      </c>
      <c r="AO313">
        <v>-1.2700000000000001E-3</v>
      </c>
      <c r="AP313">
        <v>98.6</v>
      </c>
      <c r="AQ313">
        <v>102.9</v>
      </c>
    </row>
    <row r="314" spans="1:43">
      <c r="A314">
        <v>313</v>
      </c>
      <c r="B314">
        <v>1393743</v>
      </c>
      <c r="C314" t="s">
        <v>80</v>
      </c>
      <c r="D314">
        <v>0</v>
      </c>
      <c r="E314" t="s">
        <v>81</v>
      </c>
      <c r="F314" t="s">
        <v>1131</v>
      </c>
      <c r="G314">
        <v>477414.59600000002</v>
      </c>
      <c r="H314" t="s">
        <v>193</v>
      </c>
      <c r="I314" t="s">
        <v>1132</v>
      </c>
      <c r="J314" t="s">
        <v>1133</v>
      </c>
      <c r="K314" s="14">
        <v>41839.950972222221</v>
      </c>
      <c r="L314">
        <v>1800</v>
      </c>
      <c r="M314">
        <v>19.8</v>
      </c>
      <c r="N314">
        <v>113.73</v>
      </c>
      <c r="O314">
        <v>593.5</v>
      </c>
      <c r="P314">
        <v>368.8</v>
      </c>
      <c r="Q314">
        <v>516</v>
      </c>
      <c r="R314">
        <v>2.2000000000000002</v>
      </c>
      <c r="S314">
        <v>147.19999999999999</v>
      </c>
      <c r="T314">
        <v>99.7</v>
      </c>
      <c r="U314">
        <v>5.5</v>
      </c>
      <c r="V314">
        <v>21.8</v>
      </c>
      <c r="W314">
        <v>4.46</v>
      </c>
      <c r="X314">
        <v>96</v>
      </c>
      <c r="Y314">
        <v>90</v>
      </c>
      <c r="Z314">
        <v>89.2</v>
      </c>
      <c r="AA314">
        <v>90.1</v>
      </c>
      <c r="AB314">
        <v>24.9</v>
      </c>
      <c r="AC314">
        <v>40</v>
      </c>
      <c r="AD314">
        <v>39.9</v>
      </c>
      <c r="AE314">
        <v>95.5</v>
      </c>
      <c r="AF314">
        <v>32.5</v>
      </c>
      <c r="AG314">
        <v>998.9</v>
      </c>
      <c r="AH314">
        <v>0.72760000000000002</v>
      </c>
      <c r="AI314">
        <v>90</v>
      </c>
      <c r="AJ314">
        <v>1.4950000000000001</v>
      </c>
      <c r="AK314">
        <v>8.0699999999999999E-4</v>
      </c>
      <c r="AL314">
        <v>84.1</v>
      </c>
      <c r="AM314">
        <v>0.72770000000000001</v>
      </c>
      <c r="AN314">
        <v>13.659000000000001</v>
      </c>
      <c r="AO314">
        <v>-1.2700000000000001E-3</v>
      </c>
      <c r="AP314">
        <v>98.6</v>
      </c>
      <c r="AQ314">
        <v>103</v>
      </c>
    </row>
    <row r="315" spans="1:43">
      <c r="A315">
        <v>314</v>
      </c>
      <c r="B315">
        <v>1397355</v>
      </c>
      <c r="C315" t="s">
        <v>80</v>
      </c>
      <c r="D315">
        <v>0</v>
      </c>
      <c r="E315" t="s">
        <v>81</v>
      </c>
      <c r="F315" t="s">
        <v>1134</v>
      </c>
      <c r="G315">
        <v>477774.59600000002</v>
      </c>
      <c r="H315" t="s">
        <v>194</v>
      </c>
      <c r="I315" t="s">
        <v>1135</v>
      </c>
      <c r="J315" t="s">
        <v>1136</v>
      </c>
      <c r="K315" s="14">
        <v>41839.955138888887</v>
      </c>
      <c r="L315">
        <v>1800</v>
      </c>
      <c r="M315">
        <v>19.8</v>
      </c>
      <c r="N315">
        <v>114.68</v>
      </c>
      <c r="O315">
        <v>597.5</v>
      </c>
      <c r="P315">
        <v>368.9</v>
      </c>
      <c r="Q315">
        <v>516.6</v>
      </c>
      <c r="R315">
        <v>2.2000000000000002</v>
      </c>
      <c r="S315">
        <v>147.69999999999999</v>
      </c>
      <c r="T315">
        <v>99.6</v>
      </c>
      <c r="U315">
        <v>5.5</v>
      </c>
      <c r="V315">
        <v>21.7</v>
      </c>
      <c r="W315">
        <v>4.5599999999999996</v>
      </c>
      <c r="X315">
        <v>96</v>
      </c>
      <c r="Y315">
        <v>90</v>
      </c>
      <c r="Z315">
        <v>89.1</v>
      </c>
      <c r="AA315">
        <v>90</v>
      </c>
      <c r="AB315">
        <v>25</v>
      </c>
      <c r="AC315">
        <v>39.9</v>
      </c>
      <c r="AD315">
        <v>39.799999999999997</v>
      </c>
      <c r="AE315">
        <v>95.5</v>
      </c>
      <c r="AF315">
        <v>32.9</v>
      </c>
      <c r="AG315">
        <v>998.9</v>
      </c>
      <c r="AH315">
        <v>0.72790999999999995</v>
      </c>
      <c r="AI315">
        <v>90</v>
      </c>
      <c r="AJ315">
        <v>1.4950000000000001</v>
      </c>
      <c r="AK315">
        <v>8.0599999999999997E-4</v>
      </c>
      <c r="AL315">
        <v>84</v>
      </c>
      <c r="AM315">
        <v>0.72789999999999999</v>
      </c>
      <c r="AN315">
        <v>13.621</v>
      </c>
      <c r="AO315">
        <v>-1.2700000000000001E-3</v>
      </c>
      <c r="AP315">
        <v>98.6</v>
      </c>
      <c r="AQ315">
        <v>103.1</v>
      </c>
    </row>
    <row r="316" spans="1:43">
      <c r="A316">
        <v>315</v>
      </c>
      <c r="B316">
        <v>1400967</v>
      </c>
      <c r="C316" t="s">
        <v>80</v>
      </c>
      <c r="D316">
        <v>0</v>
      </c>
      <c r="E316" t="s">
        <v>81</v>
      </c>
      <c r="F316" t="s">
        <v>1137</v>
      </c>
      <c r="G316">
        <v>478134.59600000002</v>
      </c>
      <c r="H316" t="s">
        <v>195</v>
      </c>
      <c r="I316" t="s">
        <v>1138</v>
      </c>
      <c r="J316" t="s">
        <v>1139</v>
      </c>
      <c r="K316" s="14">
        <v>41839.959305555552</v>
      </c>
      <c r="L316">
        <v>1800</v>
      </c>
      <c r="M316">
        <v>19.899999999999999</v>
      </c>
      <c r="N316">
        <v>112.8</v>
      </c>
      <c r="O316">
        <v>597.29999999999995</v>
      </c>
      <c r="P316">
        <v>368.6</v>
      </c>
      <c r="Q316">
        <v>516.20000000000005</v>
      </c>
      <c r="R316">
        <v>2.2000000000000002</v>
      </c>
      <c r="S316">
        <v>147.6</v>
      </c>
      <c r="T316">
        <v>99.6</v>
      </c>
      <c r="U316">
        <v>5.4</v>
      </c>
      <c r="V316">
        <v>21.6</v>
      </c>
      <c r="W316">
        <v>4.49</v>
      </c>
      <c r="X316">
        <v>96</v>
      </c>
      <c r="Y316">
        <v>90</v>
      </c>
      <c r="Z316">
        <v>89.1</v>
      </c>
      <c r="AA316">
        <v>90</v>
      </c>
      <c r="AB316">
        <v>25.1</v>
      </c>
      <c r="AC316">
        <v>39.9</v>
      </c>
      <c r="AD316">
        <v>39.9</v>
      </c>
      <c r="AE316">
        <v>95.5</v>
      </c>
      <c r="AF316">
        <v>32.6</v>
      </c>
      <c r="AG316">
        <v>998.9</v>
      </c>
      <c r="AH316">
        <v>0.72729999999999995</v>
      </c>
      <c r="AI316">
        <v>89.9</v>
      </c>
      <c r="AJ316">
        <v>1.4990000000000001</v>
      </c>
      <c r="AK316">
        <v>8.0500000000000005E-4</v>
      </c>
      <c r="AL316">
        <v>83.9</v>
      </c>
      <c r="AM316">
        <v>0.72719999999999996</v>
      </c>
      <c r="AN316">
        <v>13.725</v>
      </c>
      <c r="AO316">
        <v>-1.2700000000000001E-3</v>
      </c>
      <c r="AP316">
        <v>98.5</v>
      </c>
      <c r="AQ316">
        <v>103</v>
      </c>
    </row>
    <row r="317" spans="1:43">
      <c r="A317">
        <v>316</v>
      </c>
      <c r="B317">
        <v>1404579</v>
      </c>
      <c r="C317" t="s">
        <v>80</v>
      </c>
      <c r="D317">
        <v>0</v>
      </c>
      <c r="E317" t="s">
        <v>81</v>
      </c>
      <c r="F317" t="s">
        <v>1140</v>
      </c>
      <c r="G317">
        <v>478494.59600000002</v>
      </c>
      <c r="H317" t="s">
        <v>196</v>
      </c>
      <c r="I317" t="s">
        <v>1141</v>
      </c>
      <c r="J317" t="s">
        <v>1142</v>
      </c>
      <c r="K317" s="14">
        <v>41839.963472222225</v>
      </c>
      <c r="L317">
        <v>1800</v>
      </c>
      <c r="M317">
        <v>19.2</v>
      </c>
      <c r="N317">
        <v>112.51</v>
      </c>
      <c r="O317">
        <v>596.6</v>
      </c>
      <c r="P317">
        <v>368.7</v>
      </c>
      <c r="Q317">
        <v>516.20000000000005</v>
      </c>
      <c r="R317">
        <v>2.2000000000000002</v>
      </c>
      <c r="S317">
        <v>147.5</v>
      </c>
      <c r="T317">
        <v>99.7</v>
      </c>
      <c r="U317">
        <v>5.4</v>
      </c>
      <c r="V317">
        <v>21.6</v>
      </c>
      <c r="W317">
        <v>4.45</v>
      </c>
      <c r="X317">
        <v>96</v>
      </c>
      <c r="Y317">
        <v>90</v>
      </c>
      <c r="Z317">
        <v>89.1</v>
      </c>
      <c r="AA317">
        <v>90</v>
      </c>
      <c r="AB317">
        <v>24.9</v>
      </c>
      <c r="AC317">
        <v>40</v>
      </c>
      <c r="AD317">
        <v>39.9</v>
      </c>
      <c r="AE317">
        <v>95.5</v>
      </c>
      <c r="AF317">
        <v>33</v>
      </c>
      <c r="AG317">
        <v>998.9</v>
      </c>
      <c r="AH317">
        <v>0.72718000000000005</v>
      </c>
      <c r="AI317">
        <v>90</v>
      </c>
      <c r="AJ317">
        <v>1.502</v>
      </c>
      <c r="AK317">
        <v>8.0500000000000005E-4</v>
      </c>
      <c r="AL317">
        <v>83.9</v>
      </c>
      <c r="AM317">
        <v>0.72719999999999996</v>
      </c>
      <c r="AN317">
        <v>13.727</v>
      </c>
      <c r="AO317">
        <v>-1.2700000000000001E-3</v>
      </c>
      <c r="AP317">
        <v>98.6</v>
      </c>
      <c r="AQ317">
        <v>103.1</v>
      </c>
    </row>
    <row r="318" spans="1:43">
      <c r="A318">
        <v>317</v>
      </c>
      <c r="B318">
        <v>1408191</v>
      </c>
      <c r="C318" t="s">
        <v>80</v>
      </c>
      <c r="D318">
        <v>0</v>
      </c>
      <c r="E318" t="s">
        <v>81</v>
      </c>
      <c r="F318" t="s">
        <v>1143</v>
      </c>
      <c r="G318">
        <v>478854.59600000002</v>
      </c>
      <c r="H318" t="s">
        <v>197</v>
      </c>
      <c r="I318" t="s">
        <v>1144</v>
      </c>
      <c r="J318" t="s">
        <v>1145</v>
      </c>
      <c r="K318" s="14">
        <v>41839.967638888891</v>
      </c>
      <c r="L318">
        <v>1800</v>
      </c>
      <c r="M318">
        <v>19.899999999999999</v>
      </c>
      <c r="N318">
        <v>113.59</v>
      </c>
      <c r="O318">
        <v>595.29999999999995</v>
      </c>
      <c r="P318">
        <v>368.6</v>
      </c>
      <c r="Q318">
        <v>516.1</v>
      </c>
      <c r="R318">
        <v>2.2000000000000002</v>
      </c>
      <c r="S318">
        <v>147.5</v>
      </c>
      <c r="T318">
        <v>99.6</v>
      </c>
      <c r="U318">
        <v>5.4</v>
      </c>
      <c r="V318">
        <v>21.6</v>
      </c>
      <c r="W318">
        <v>4.42</v>
      </c>
      <c r="X318">
        <v>96</v>
      </c>
      <c r="Y318">
        <v>90</v>
      </c>
      <c r="Z318">
        <v>89.1</v>
      </c>
      <c r="AA318">
        <v>90.1</v>
      </c>
      <c r="AB318">
        <v>25.2</v>
      </c>
      <c r="AC318">
        <v>40.1</v>
      </c>
      <c r="AD318">
        <v>40.299999999999997</v>
      </c>
      <c r="AE318">
        <v>95.5</v>
      </c>
      <c r="AF318">
        <v>32.799999999999997</v>
      </c>
      <c r="AG318">
        <v>998.9</v>
      </c>
      <c r="AH318">
        <v>0.72802999999999995</v>
      </c>
      <c r="AI318">
        <v>90</v>
      </c>
      <c r="AJ318">
        <v>1.5009999999999999</v>
      </c>
      <c r="AK318">
        <v>8.0699999999999999E-4</v>
      </c>
      <c r="AL318">
        <v>84.1</v>
      </c>
      <c r="AM318">
        <v>0.72799999999999998</v>
      </c>
      <c r="AN318">
        <v>13.603</v>
      </c>
      <c r="AO318">
        <v>-1.2700000000000001E-3</v>
      </c>
      <c r="AP318">
        <v>98.6</v>
      </c>
      <c r="AQ318">
        <v>103</v>
      </c>
    </row>
    <row r="319" spans="1:43">
      <c r="A319">
        <v>318</v>
      </c>
      <c r="B319">
        <v>1411803</v>
      </c>
      <c r="C319" t="s">
        <v>80</v>
      </c>
      <c r="D319">
        <v>0</v>
      </c>
      <c r="E319" t="s">
        <v>81</v>
      </c>
      <c r="F319" t="s">
        <v>1146</v>
      </c>
      <c r="G319">
        <v>479214.59600000002</v>
      </c>
      <c r="H319" t="s">
        <v>198</v>
      </c>
      <c r="I319" t="s">
        <v>1147</v>
      </c>
      <c r="J319" t="s">
        <v>1148</v>
      </c>
      <c r="K319" s="14">
        <v>41839.971805555557</v>
      </c>
      <c r="L319">
        <v>1800</v>
      </c>
      <c r="M319">
        <v>19.399999999999999</v>
      </c>
      <c r="N319">
        <v>114.44</v>
      </c>
      <c r="O319">
        <v>593.29999999999995</v>
      </c>
      <c r="P319">
        <v>369</v>
      </c>
      <c r="Q319">
        <v>516.1</v>
      </c>
      <c r="R319">
        <v>2.2000000000000002</v>
      </c>
      <c r="S319">
        <v>147.1</v>
      </c>
      <c r="T319">
        <v>99.6</v>
      </c>
      <c r="U319">
        <v>5.4</v>
      </c>
      <c r="V319">
        <v>21.7</v>
      </c>
      <c r="W319">
        <v>4.47</v>
      </c>
      <c r="X319">
        <v>96</v>
      </c>
      <c r="Y319">
        <v>90</v>
      </c>
      <c r="Z319">
        <v>89.1</v>
      </c>
      <c r="AA319">
        <v>90</v>
      </c>
      <c r="AB319">
        <v>24.9</v>
      </c>
      <c r="AC319">
        <v>40</v>
      </c>
      <c r="AD319">
        <v>40.299999999999997</v>
      </c>
      <c r="AE319">
        <v>95.5</v>
      </c>
      <c r="AF319">
        <v>32.9</v>
      </c>
      <c r="AG319">
        <v>998.9</v>
      </c>
      <c r="AH319">
        <v>0.72833999999999999</v>
      </c>
      <c r="AI319">
        <v>90</v>
      </c>
      <c r="AJ319">
        <v>1.506</v>
      </c>
      <c r="AK319">
        <v>8.0699999999999999E-4</v>
      </c>
      <c r="AL319">
        <v>84.2</v>
      </c>
      <c r="AM319">
        <v>0.72840000000000005</v>
      </c>
      <c r="AN319">
        <v>13.548</v>
      </c>
      <c r="AO319">
        <v>-1.2700000000000001E-3</v>
      </c>
      <c r="AP319">
        <v>98.6</v>
      </c>
      <c r="AQ319">
        <v>103</v>
      </c>
    </row>
    <row r="320" spans="1:43">
      <c r="A320">
        <v>319</v>
      </c>
      <c r="B320">
        <v>1415415</v>
      </c>
      <c r="C320" t="s">
        <v>80</v>
      </c>
      <c r="D320">
        <v>0</v>
      </c>
      <c r="E320" t="s">
        <v>81</v>
      </c>
      <c r="F320" t="s">
        <v>1149</v>
      </c>
      <c r="G320">
        <v>479574.59600000002</v>
      </c>
      <c r="H320" t="s">
        <v>199</v>
      </c>
      <c r="I320" t="s">
        <v>1150</v>
      </c>
      <c r="J320" t="s">
        <v>1151</v>
      </c>
      <c r="K320" s="14">
        <v>41839.975972222222</v>
      </c>
      <c r="L320">
        <v>1800</v>
      </c>
      <c r="M320">
        <v>19.5</v>
      </c>
      <c r="N320">
        <v>113.64</v>
      </c>
      <c r="O320">
        <v>595.9</v>
      </c>
      <c r="P320">
        <v>368.3</v>
      </c>
      <c r="Q320">
        <v>515.70000000000005</v>
      </c>
      <c r="R320">
        <v>2.2000000000000002</v>
      </c>
      <c r="S320">
        <v>147.4</v>
      </c>
      <c r="T320">
        <v>99.4</v>
      </c>
      <c r="U320">
        <v>5.4</v>
      </c>
      <c r="V320">
        <v>21.6</v>
      </c>
      <c r="W320">
        <v>4.3899999999999997</v>
      </c>
      <c r="X320">
        <v>96</v>
      </c>
      <c r="Y320">
        <v>90</v>
      </c>
      <c r="Z320">
        <v>89.1</v>
      </c>
      <c r="AA320">
        <v>90</v>
      </c>
      <c r="AB320">
        <v>25.2</v>
      </c>
      <c r="AC320">
        <v>39.9</v>
      </c>
      <c r="AD320">
        <v>39.9</v>
      </c>
      <c r="AE320">
        <v>95.5</v>
      </c>
      <c r="AF320">
        <v>32.299999999999997</v>
      </c>
      <c r="AG320">
        <v>998.9</v>
      </c>
      <c r="AH320">
        <v>0.72748000000000002</v>
      </c>
      <c r="AI320">
        <v>90</v>
      </c>
      <c r="AJ320">
        <v>1.5009999999999999</v>
      </c>
      <c r="AK320">
        <v>8.0500000000000005E-4</v>
      </c>
      <c r="AL320">
        <v>83.9</v>
      </c>
      <c r="AM320">
        <v>0.72740000000000005</v>
      </c>
      <c r="AN320">
        <v>13.691000000000001</v>
      </c>
      <c r="AO320">
        <v>-1.2700000000000001E-3</v>
      </c>
      <c r="AP320">
        <v>98.6</v>
      </c>
      <c r="AQ320">
        <v>103</v>
      </c>
    </row>
    <row r="321" spans="1:43">
      <c r="A321">
        <v>320</v>
      </c>
      <c r="B321">
        <v>1419027</v>
      </c>
      <c r="C321" t="s">
        <v>80</v>
      </c>
      <c r="D321">
        <v>0</v>
      </c>
      <c r="E321" t="s">
        <v>81</v>
      </c>
      <c r="F321" t="s">
        <v>1152</v>
      </c>
      <c r="G321">
        <v>479934.59600000002</v>
      </c>
      <c r="H321" t="s">
        <v>200</v>
      </c>
      <c r="I321" t="s">
        <v>1153</v>
      </c>
      <c r="J321" t="s">
        <v>1154</v>
      </c>
      <c r="K321" s="14">
        <v>41839.980138888888</v>
      </c>
      <c r="L321">
        <v>1800</v>
      </c>
      <c r="M321">
        <v>19.8</v>
      </c>
      <c r="N321">
        <v>113.47</v>
      </c>
      <c r="O321">
        <v>593.9</v>
      </c>
      <c r="P321">
        <v>368.6</v>
      </c>
      <c r="Q321">
        <v>516</v>
      </c>
      <c r="R321">
        <v>2.2000000000000002</v>
      </c>
      <c r="S321">
        <v>147.30000000000001</v>
      </c>
      <c r="T321">
        <v>99.5</v>
      </c>
      <c r="U321">
        <v>5.4</v>
      </c>
      <c r="V321">
        <v>21.6</v>
      </c>
      <c r="W321">
        <v>4.38</v>
      </c>
      <c r="X321">
        <v>96</v>
      </c>
      <c r="Y321">
        <v>90</v>
      </c>
      <c r="Z321">
        <v>89.1</v>
      </c>
      <c r="AA321">
        <v>90</v>
      </c>
      <c r="AB321">
        <v>25.3</v>
      </c>
      <c r="AC321">
        <v>40</v>
      </c>
      <c r="AD321">
        <v>39.799999999999997</v>
      </c>
      <c r="AE321">
        <v>95.5</v>
      </c>
      <c r="AF321">
        <v>32.700000000000003</v>
      </c>
      <c r="AG321">
        <v>998.9</v>
      </c>
      <c r="AH321">
        <v>0.72779000000000005</v>
      </c>
      <c r="AI321">
        <v>90.1</v>
      </c>
      <c r="AJ321">
        <v>1.5009999999999999</v>
      </c>
      <c r="AK321">
        <v>8.0500000000000005E-4</v>
      </c>
      <c r="AL321">
        <v>83.9</v>
      </c>
      <c r="AM321">
        <v>0.72789999999999999</v>
      </c>
      <c r="AN321">
        <v>13.624000000000001</v>
      </c>
      <c r="AO321">
        <v>-1.2700000000000001E-3</v>
      </c>
      <c r="AP321">
        <v>98.5</v>
      </c>
      <c r="AQ321">
        <v>102.9</v>
      </c>
    </row>
    <row r="322" spans="1:43">
      <c r="A322">
        <v>321</v>
      </c>
      <c r="B322">
        <v>1422639</v>
      </c>
      <c r="C322" t="s">
        <v>80</v>
      </c>
      <c r="D322">
        <v>0</v>
      </c>
      <c r="E322" t="s">
        <v>81</v>
      </c>
      <c r="F322" t="s">
        <v>1155</v>
      </c>
      <c r="G322">
        <v>480294.59600000002</v>
      </c>
      <c r="H322" t="s">
        <v>201</v>
      </c>
      <c r="I322" t="s">
        <v>1156</v>
      </c>
      <c r="J322" t="s">
        <v>1157</v>
      </c>
      <c r="K322" s="14">
        <v>41839.984305555554</v>
      </c>
      <c r="L322">
        <v>1800</v>
      </c>
      <c r="M322">
        <v>19.3</v>
      </c>
      <c r="N322">
        <v>113.12</v>
      </c>
      <c r="O322">
        <v>596.6</v>
      </c>
      <c r="P322">
        <v>368.6</v>
      </c>
      <c r="Q322">
        <v>515.9</v>
      </c>
      <c r="R322">
        <v>2.2000000000000002</v>
      </c>
      <c r="S322">
        <v>147.30000000000001</v>
      </c>
      <c r="T322">
        <v>99.6</v>
      </c>
      <c r="U322">
        <v>5.4</v>
      </c>
      <c r="V322">
        <v>21.6</v>
      </c>
      <c r="W322">
        <v>4.49</v>
      </c>
      <c r="X322">
        <v>96</v>
      </c>
      <c r="Y322">
        <v>90</v>
      </c>
      <c r="Z322">
        <v>89.1</v>
      </c>
      <c r="AA322">
        <v>90</v>
      </c>
      <c r="AB322">
        <v>25.1</v>
      </c>
      <c r="AC322">
        <v>40</v>
      </c>
      <c r="AD322">
        <v>39.799999999999997</v>
      </c>
      <c r="AE322">
        <v>95.5</v>
      </c>
      <c r="AF322">
        <v>32.4</v>
      </c>
      <c r="AG322">
        <v>998.9</v>
      </c>
      <c r="AH322">
        <v>0.72772999999999999</v>
      </c>
      <c r="AI322">
        <v>90</v>
      </c>
      <c r="AJ322">
        <v>1.4990000000000001</v>
      </c>
      <c r="AK322">
        <v>8.0599999999999997E-4</v>
      </c>
      <c r="AL322">
        <v>84</v>
      </c>
      <c r="AM322">
        <v>0.72770000000000001</v>
      </c>
      <c r="AN322">
        <v>13.648</v>
      </c>
      <c r="AO322">
        <v>-1.2700000000000001E-3</v>
      </c>
      <c r="AP322">
        <v>98.6</v>
      </c>
      <c r="AQ322">
        <v>103.1</v>
      </c>
    </row>
    <row r="323" spans="1:43">
      <c r="A323">
        <v>322</v>
      </c>
      <c r="B323">
        <v>1426251</v>
      </c>
      <c r="C323" t="s">
        <v>80</v>
      </c>
      <c r="D323">
        <v>0</v>
      </c>
      <c r="E323" t="s">
        <v>81</v>
      </c>
      <c r="F323" t="s">
        <v>1158</v>
      </c>
      <c r="G323">
        <v>480654.59600000002</v>
      </c>
      <c r="H323" t="s">
        <v>202</v>
      </c>
      <c r="I323" t="s">
        <v>1159</v>
      </c>
      <c r="J323" t="s">
        <v>1160</v>
      </c>
      <c r="K323" s="14">
        <v>41839.98847222222</v>
      </c>
      <c r="L323">
        <v>1800</v>
      </c>
      <c r="M323">
        <v>19.399999999999999</v>
      </c>
      <c r="N323">
        <v>111.63</v>
      </c>
      <c r="O323">
        <v>561.20000000000005</v>
      </c>
      <c r="P323">
        <v>368.9</v>
      </c>
      <c r="Q323">
        <v>516</v>
      </c>
      <c r="R323">
        <v>2.2000000000000002</v>
      </c>
      <c r="S323">
        <v>147.1</v>
      </c>
      <c r="T323">
        <v>99.4</v>
      </c>
      <c r="U323">
        <v>5.4</v>
      </c>
      <c r="V323">
        <v>21.7</v>
      </c>
      <c r="W323">
        <v>4.57</v>
      </c>
      <c r="X323">
        <v>96</v>
      </c>
      <c r="Y323">
        <v>90.1</v>
      </c>
      <c r="Z323">
        <v>89.2</v>
      </c>
      <c r="AA323">
        <v>90</v>
      </c>
      <c r="AB323">
        <v>25.2</v>
      </c>
      <c r="AC323">
        <v>40.1</v>
      </c>
      <c r="AD323">
        <v>39.700000000000003</v>
      </c>
      <c r="AE323">
        <v>95.4</v>
      </c>
      <c r="AF323">
        <v>32.4</v>
      </c>
      <c r="AG323">
        <v>998.9</v>
      </c>
      <c r="AH323">
        <v>0.72779000000000005</v>
      </c>
      <c r="AI323">
        <v>90</v>
      </c>
      <c r="AJ323">
        <v>1.502</v>
      </c>
      <c r="AK323">
        <v>8.0599999999999997E-4</v>
      </c>
      <c r="AL323">
        <v>84</v>
      </c>
      <c r="AM323">
        <v>0.7278</v>
      </c>
      <c r="AN323">
        <v>13.635</v>
      </c>
      <c r="AO323">
        <v>-1.2700000000000001E-3</v>
      </c>
      <c r="AP323">
        <v>98.5</v>
      </c>
      <c r="AQ323">
        <v>103.1</v>
      </c>
    </row>
    <row r="324" spans="1:43">
      <c r="A324">
        <v>323</v>
      </c>
      <c r="B324">
        <v>1429863</v>
      </c>
      <c r="C324" t="s">
        <v>80</v>
      </c>
      <c r="D324">
        <v>0</v>
      </c>
      <c r="E324" t="s">
        <v>81</v>
      </c>
      <c r="F324" t="s">
        <v>1161</v>
      </c>
      <c r="G324">
        <v>481014.59600000002</v>
      </c>
      <c r="H324" t="s">
        <v>203</v>
      </c>
      <c r="I324" t="s">
        <v>1162</v>
      </c>
      <c r="J324" t="s">
        <v>1163</v>
      </c>
      <c r="K324" s="14">
        <v>41839.992638888885</v>
      </c>
      <c r="L324">
        <v>1800</v>
      </c>
      <c r="M324">
        <v>19.100000000000001</v>
      </c>
      <c r="N324">
        <v>112.34</v>
      </c>
      <c r="O324">
        <v>595.70000000000005</v>
      </c>
      <c r="P324">
        <v>368.8</v>
      </c>
      <c r="Q324">
        <v>515.9</v>
      </c>
      <c r="R324">
        <v>2.2000000000000002</v>
      </c>
      <c r="S324">
        <v>147.1</v>
      </c>
      <c r="T324">
        <v>99.4</v>
      </c>
      <c r="U324">
        <v>5.4</v>
      </c>
      <c r="V324">
        <v>21.7</v>
      </c>
      <c r="W324">
        <v>4.34</v>
      </c>
      <c r="X324">
        <v>96</v>
      </c>
      <c r="Y324">
        <v>90</v>
      </c>
      <c r="Z324">
        <v>89.1</v>
      </c>
      <c r="AA324">
        <v>90</v>
      </c>
      <c r="AB324">
        <v>25.2</v>
      </c>
      <c r="AC324">
        <v>40</v>
      </c>
      <c r="AD324">
        <v>40.6</v>
      </c>
      <c r="AE324">
        <v>95.4</v>
      </c>
      <c r="AF324">
        <v>32.1</v>
      </c>
      <c r="AG324">
        <v>998.9</v>
      </c>
      <c r="AH324">
        <v>0.72741999999999996</v>
      </c>
      <c r="AI324">
        <v>90</v>
      </c>
      <c r="AJ324">
        <v>1.502</v>
      </c>
      <c r="AK324">
        <v>8.0599999999999997E-4</v>
      </c>
      <c r="AL324">
        <v>84</v>
      </c>
      <c r="AM324">
        <v>0.72740000000000005</v>
      </c>
      <c r="AN324">
        <v>13.699</v>
      </c>
      <c r="AO324">
        <v>-1.2700000000000001E-3</v>
      </c>
      <c r="AP324">
        <v>98.6</v>
      </c>
      <c r="AQ324">
        <v>102.9</v>
      </c>
    </row>
    <row r="325" spans="1:43">
      <c r="A325">
        <v>324</v>
      </c>
      <c r="B325">
        <v>1433475</v>
      </c>
      <c r="C325" t="s">
        <v>80</v>
      </c>
      <c r="D325">
        <v>0</v>
      </c>
      <c r="E325" t="s">
        <v>81</v>
      </c>
      <c r="F325" t="s">
        <v>1164</v>
      </c>
      <c r="G325">
        <v>481374.59600000002</v>
      </c>
      <c r="H325" t="s">
        <v>204</v>
      </c>
      <c r="I325" t="s">
        <v>1165</v>
      </c>
      <c r="J325" t="s">
        <v>1166</v>
      </c>
      <c r="K325" s="14">
        <v>41839.996805555558</v>
      </c>
      <c r="L325">
        <v>1800</v>
      </c>
      <c r="M325">
        <v>19.3</v>
      </c>
      <c r="N325">
        <v>113.86</v>
      </c>
      <c r="O325">
        <v>596.29999999999995</v>
      </c>
      <c r="P325">
        <v>368.7</v>
      </c>
      <c r="Q325">
        <v>515.70000000000005</v>
      </c>
      <c r="R325">
        <v>2.2000000000000002</v>
      </c>
      <c r="S325">
        <v>147</v>
      </c>
      <c r="T325">
        <v>99.5</v>
      </c>
      <c r="U325">
        <v>5.4</v>
      </c>
      <c r="V325">
        <v>21.6</v>
      </c>
      <c r="W325">
        <v>4.4000000000000004</v>
      </c>
      <c r="X325">
        <v>96</v>
      </c>
      <c r="Y325">
        <v>90</v>
      </c>
      <c r="Z325">
        <v>89.1</v>
      </c>
      <c r="AA325">
        <v>90</v>
      </c>
      <c r="AB325">
        <v>25.2</v>
      </c>
      <c r="AC325">
        <v>40</v>
      </c>
      <c r="AD325">
        <v>39.700000000000003</v>
      </c>
      <c r="AE325">
        <v>95.4</v>
      </c>
      <c r="AF325">
        <v>32.200000000000003</v>
      </c>
      <c r="AG325">
        <v>998.9</v>
      </c>
      <c r="AH325">
        <v>0.72741999999999996</v>
      </c>
      <c r="AI325">
        <v>90.1</v>
      </c>
      <c r="AJ325">
        <v>1.504</v>
      </c>
      <c r="AK325">
        <v>8.0599999999999997E-4</v>
      </c>
      <c r="AL325">
        <v>84.1</v>
      </c>
      <c r="AM325">
        <v>0.72750000000000004</v>
      </c>
      <c r="AN325">
        <v>13.683</v>
      </c>
      <c r="AO325">
        <v>-1.2700000000000001E-3</v>
      </c>
      <c r="AP325">
        <v>98.6</v>
      </c>
      <c r="AQ325">
        <v>103</v>
      </c>
    </row>
    <row r="326" spans="1:43">
      <c r="A326">
        <v>325</v>
      </c>
      <c r="B326">
        <v>1437087</v>
      </c>
      <c r="C326" t="s">
        <v>80</v>
      </c>
      <c r="D326">
        <v>0</v>
      </c>
      <c r="E326" t="s">
        <v>81</v>
      </c>
      <c r="F326" t="s">
        <v>1167</v>
      </c>
      <c r="G326">
        <v>481734.59600000002</v>
      </c>
      <c r="H326" t="s">
        <v>205</v>
      </c>
      <c r="I326" t="s">
        <v>1168</v>
      </c>
      <c r="J326" t="s">
        <v>1169</v>
      </c>
      <c r="K326" s="14">
        <v>41840.000972222224</v>
      </c>
      <c r="L326">
        <v>1800</v>
      </c>
      <c r="M326">
        <v>20.3</v>
      </c>
      <c r="N326">
        <v>112.13</v>
      </c>
      <c r="O326">
        <v>583.79999999999995</v>
      </c>
      <c r="P326">
        <v>369</v>
      </c>
      <c r="Q326">
        <v>516.6</v>
      </c>
      <c r="R326">
        <v>2.1</v>
      </c>
      <c r="S326">
        <v>147.5</v>
      </c>
      <c r="T326">
        <v>99.4</v>
      </c>
      <c r="U326">
        <v>5.4</v>
      </c>
      <c r="V326">
        <v>21.5</v>
      </c>
      <c r="W326">
        <v>4.4800000000000004</v>
      </c>
      <c r="X326">
        <v>96</v>
      </c>
      <c r="Y326">
        <v>90</v>
      </c>
      <c r="Z326">
        <v>89.1</v>
      </c>
      <c r="AA326">
        <v>89.9</v>
      </c>
      <c r="AB326">
        <v>25.2</v>
      </c>
      <c r="AC326">
        <v>40</v>
      </c>
      <c r="AD326">
        <v>39.4</v>
      </c>
      <c r="AE326">
        <v>95.4</v>
      </c>
      <c r="AF326">
        <v>31.8</v>
      </c>
      <c r="AG326">
        <v>998.9</v>
      </c>
      <c r="AH326">
        <v>0.72833999999999999</v>
      </c>
      <c r="AI326">
        <v>89.9</v>
      </c>
      <c r="AJ326">
        <v>1.5</v>
      </c>
      <c r="AK326">
        <v>8.0599999999999997E-4</v>
      </c>
      <c r="AL326">
        <v>84</v>
      </c>
      <c r="AM326">
        <v>0.72829999999999995</v>
      </c>
      <c r="AN326">
        <v>13.565</v>
      </c>
      <c r="AO326">
        <v>-1.2700000000000001E-3</v>
      </c>
      <c r="AP326">
        <v>98.6</v>
      </c>
      <c r="AQ326">
        <v>103.1</v>
      </c>
    </row>
    <row r="327" spans="1:43">
      <c r="A327">
        <v>326</v>
      </c>
      <c r="B327">
        <v>1440699</v>
      </c>
      <c r="C327" t="s">
        <v>80</v>
      </c>
      <c r="D327">
        <v>0</v>
      </c>
      <c r="E327" t="s">
        <v>81</v>
      </c>
      <c r="F327" t="s">
        <v>1170</v>
      </c>
      <c r="G327">
        <v>482094.59600000002</v>
      </c>
      <c r="H327" t="s">
        <v>206</v>
      </c>
      <c r="I327" t="s">
        <v>1171</v>
      </c>
      <c r="J327" t="s">
        <v>1172</v>
      </c>
      <c r="K327" s="14">
        <v>41840.00513888889</v>
      </c>
      <c r="L327">
        <v>1800</v>
      </c>
      <c r="M327">
        <v>17.7</v>
      </c>
      <c r="N327">
        <v>112.99</v>
      </c>
      <c r="O327">
        <v>593.20000000000005</v>
      </c>
      <c r="P327">
        <v>368.9</v>
      </c>
      <c r="Q327">
        <v>516.1</v>
      </c>
      <c r="R327">
        <v>2.1</v>
      </c>
      <c r="S327">
        <v>147.19999999999999</v>
      </c>
      <c r="T327">
        <v>99.5</v>
      </c>
      <c r="U327">
        <v>5.4</v>
      </c>
      <c r="V327">
        <v>21.5</v>
      </c>
      <c r="W327">
        <v>4.33</v>
      </c>
      <c r="X327">
        <v>96</v>
      </c>
      <c r="Y327">
        <v>90</v>
      </c>
      <c r="Z327">
        <v>89.1</v>
      </c>
      <c r="AA327">
        <v>90</v>
      </c>
      <c r="AB327">
        <v>25.3</v>
      </c>
      <c r="AC327">
        <v>40.1</v>
      </c>
      <c r="AD327">
        <v>40.5</v>
      </c>
      <c r="AE327">
        <v>95.4</v>
      </c>
      <c r="AF327">
        <v>31.7</v>
      </c>
      <c r="AG327">
        <v>998.9</v>
      </c>
      <c r="AH327">
        <v>0.72760000000000002</v>
      </c>
      <c r="AI327">
        <v>90.1</v>
      </c>
      <c r="AJ327">
        <v>1.5049999999999999</v>
      </c>
      <c r="AK327">
        <v>8.0699999999999999E-4</v>
      </c>
      <c r="AL327">
        <v>84.1</v>
      </c>
      <c r="AM327">
        <v>0.72770000000000001</v>
      </c>
      <c r="AN327">
        <v>13.656000000000001</v>
      </c>
      <c r="AO327">
        <v>-1.2700000000000001E-3</v>
      </c>
      <c r="AP327">
        <v>98.7</v>
      </c>
      <c r="AQ327">
        <v>103</v>
      </c>
    </row>
    <row r="328" spans="1:43">
      <c r="A328">
        <v>327</v>
      </c>
      <c r="B328">
        <v>1444311</v>
      </c>
      <c r="C328" t="s">
        <v>80</v>
      </c>
      <c r="D328">
        <v>0</v>
      </c>
      <c r="E328" t="s">
        <v>81</v>
      </c>
      <c r="F328" t="s">
        <v>1173</v>
      </c>
      <c r="G328">
        <v>482454.59600000002</v>
      </c>
      <c r="H328" t="s">
        <v>207</v>
      </c>
      <c r="I328" t="s">
        <v>1174</v>
      </c>
      <c r="J328" t="s">
        <v>1175</v>
      </c>
      <c r="K328" s="14">
        <v>41840.009305555555</v>
      </c>
      <c r="L328">
        <v>1800</v>
      </c>
      <c r="M328">
        <v>18.8</v>
      </c>
      <c r="N328">
        <v>113.72</v>
      </c>
      <c r="O328">
        <v>595.5</v>
      </c>
      <c r="P328">
        <v>368.6</v>
      </c>
      <c r="Q328">
        <v>515.70000000000005</v>
      </c>
      <c r="R328">
        <v>2.1</v>
      </c>
      <c r="S328">
        <v>147.1</v>
      </c>
      <c r="T328">
        <v>99.4</v>
      </c>
      <c r="U328">
        <v>5.4</v>
      </c>
      <c r="V328">
        <v>21.5</v>
      </c>
      <c r="W328">
        <v>4.3899999999999997</v>
      </c>
      <c r="X328">
        <v>96</v>
      </c>
      <c r="Y328">
        <v>90</v>
      </c>
      <c r="Z328">
        <v>89.1</v>
      </c>
      <c r="AA328">
        <v>89.9</v>
      </c>
      <c r="AB328">
        <v>24.9</v>
      </c>
      <c r="AC328">
        <v>39.9</v>
      </c>
      <c r="AD328">
        <v>40.200000000000003</v>
      </c>
      <c r="AE328">
        <v>95.4</v>
      </c>
      <c r="AF328">
        <v>31.2</v>
      </c>
      <c r="AG328">
        <v>998.9</v>
      </c>
      <c r="AH328">
        <v>0.72760000000000002</v>
      </c>
      <c r="AI328">
        <v>90</v>
      </c>
      <c r="AJ328">
        <v>1.4750000000000001</v>
      </c>
      <c r="AK328">
        <v>8.0599999999999997E-4</v>
      </c>
      <c r="AL328">
        <v>84</v>
      </c>
      <c r="AM328">
        <v>0.72760000000000002</v>
      </c>
      <c r="AN328">
        <v>13.669</v>
      </c>
      <c r="AO328">
        <v>-1.2700000000000001E-3</v>
      </c>
      <c r="AP328">
        <v>98.7</v>
      </c>
      <c r="AQ328">
        <v>103</v>
      </c>
    </row>
    <row r="329" spans="1:43">
      <c r="A329">
        <v>328</v>
      </c>
      <c r="B329">
        <v>1447923</v>
      </c>
      <c r="C329" t="s">
        <v>80</v>
      </c>
      <c r="D329">
        <v>0</v>
      </c>
      <c r="E329" t="s">
        <v>81</v>
      </c>
      <c r="F329" t="s">
        <v>1176</v>
      </c>
      <c r="G329">
        <v>482814.59600000002</v>
      </c>
      <c r="H329" t="s">
        <v>208</v>
      </c>
      <c r="I329" t="s">
        <v>1177</v>
      </c>
      <c r="J329" t="s">
        <v>1178</v>
      </c>
      <c r="K329" s="14">
        <v>41840.013472222221</v>
      </c>
      <c r="L329">
        <v>1800</v>
      </c>
      <c r="M329">
        <v>19.100000000000001</v>
      </c>
      <c r="N329">
        <v>114.51</v>
      </c>
      <c r="O329">
        <v>595.29999999999995</v>
      </c>
      <c r="P329">
        <v>368.3</v>
      </c>
      <c r="Q329">
        <v>515.6</v>
      </c>
      <c r="R329">
        <v>2.1</v>
      </c>
      <c r="S329">
        <v>147.30000000000001</v>
      </c>
      <c r="T329">
        <v>99.5</v>
      </c>
      <c r="U329">
        <v>5.4</v>
      </c>
      <c r="V329">
        <v>21.7</v>
      </c>
      <c r="W329">
        <v>4.3600000000000003</v>
      </c>
      <c r="X329">
        <v>96.2</v>
      </c>
      <c r="Y329">
        <v>90</v>
      </c>
      <c r="Z329">
        <v>89.1</v>
      </c>
      <c r="AA329">
        <v>90</v>
      </c>
      <c r="AB329">
        <v>25.1</v>
      </c>
      <c r="AC329">
        <v>40</v>
      </c>
      <c r="AD329">
        <v>39.799999999999997</v>
      </c>
      <c r="AE329">
        <v>95.4</v>
      </c>
      <c r="AF329">
        <v>31.8</v>
      </c>
      <c r="AG329">
        <v>998.9</v>
      </c>
      <c r="AH329">
        <v>0.72729999999999995</v>
      </c>
      <c r="AI329">
        <v>90</v>
      </c>
      <c r="AJ329">
        <v>1.502</v>
      </c>
      <c r="AK329">
        <v>8.0599999999999997E-4</v>
      </c>
      <c r="AL329">
        <v>84</v>
      </c>
      <c r="AM329">
        <v>0.72729999999999995</v>
      </c>
      <c r="AN329">
        <v>13.712</v>
      </c>
      <c r="AO329">
        <v>-1.2700000000000001E-3</v>
      </c>
      <c r="AP329">
        <v>98.6</v>
      </c>
      <c r="AQ329">
        <v>103</v>
      </c>
    </row>
    <row r="330" spans="1:43">
      <c r="A330">
        <v>329</v>
      </c>
      <c r="B330">
        <v>1451535</v>
      </c>
      <c r="C330" t="s">
        <v>80</v>
      </c>
      <c r="D330">
        <v>0</v>
      </c>
      <c r="E330" t="s">
        <v>81</v>
      </c>
      <c r="F330" t="s">
        <v>1179</v>
      </c>
      <c r="G330">
        <v>483174.59600000002</v>
      </c>
      <c r="H330" t="s">
        <v>209</v>
      </c>
      <c r="I330" t="s">
        <v>1180</v>
      </c>
      <c r="J330" t="s">
        <v>1181</v>
      </c>
      <c r="K330" s="14">
        <v>41840.017638888887</v>
      </c>
      <c r="L330">
        <v>1799</v>
      </c>
      <c r="M330">
        <v>19.8</v>
      </c>
      <c r="N330">
        <v>113.79</v>
      </c>
      <c r="O330">
        <v>597.1</v>
      </c>
      <c r="P330">
        <v>368.8</v>
      </c>
      <c r="Q330">
        <v>515.6</v>
      </c>
      <c r="R330">
        <v>2.1</v>
      </c>
      <c r="S330">
        <v>146.80000000000001</v>
      </c>
      <c r="T330">
        <v>99.4</v>
      </c>
      <c r="U330">
        <v>5.4</v>
      </c>
      <c r="V330">
        <v>21.4</v>
      </c>
      <c r="W330">
        <v>4.34</v>
      </c>
      <c r="X330">
        <v>96</v>
      </c>
      <c r="Y330">
        <v>90</v>
      </c>
      <c r="Z330">
        <v>89.2</v>
      </c>
      <c r="AA330">
        <v>90</v>
      </c>
      <c r="AB330">
        <v>25.1</v>
      </c>
      <c r="AC330">
        <v>40</v>
      </c>
      <c r="AD330">
        <v>39.700000000000003</v>
      </c>
      <c r="AE330">
        <v>95.4</v>
      </c>
      <c r="AF330">
        <v>31.5</v>
      </c>
      <c r="AG330">
        <v>998.9</v>
      </c>
      <c r="AH330">
        <v>0.72692999999999997</v>
      </c>
      <c r="AI330">
        <v>90</v>
      </c>
      <c r="AJ330">
        <v>1.5029999999999999</v>
      </c>
      <c r="AK330">
        <v>8.0699999999999999E-4</v>
      </c>
      <c r="AL330">
        <v>84.1</v>
      </c>
      <c r="AM330">
        <v>0.72699999999999998</v>
      </c>
      <c r="AN330">
        <v>13.763999999999999</v>
      </c>
      <c r="AO330">
        <v>-1.2700000000000001E-3</v>
      </c>
      <c r="AP330">
        <v>98.6</v>
      </c>
      <c r="AQ330">
        <v>102.9</v>
      </c>
    </row>
    <row r="331" spans="1:43">
      <c r="A331">
        <v>330</v>
      </c>
      <c r="B331">
        <v>1455147</v>
      </c>
      <c r="C331" t="s">
        <v>80</v>
      </c>
      <c r="D331">
        <v>0</v>
      </c>
      <c r="E331" t="s">
        <v>81</v>
      </c>
      <c r="F331" t="s">
        <v>1182</v>
      </c>
      <c r="G331">
        <v>483534.59600000002</v>
      </c>
      <c r="H331" t="s">
        <v>210</v>
      </c>
      <c r="I331" t="s">
        <v>1183</v>
      </c>
      <c r="J331" t="s">
        <v>1184</v>
      </c>
      <c r="K331" s="14">
        <v>41840.021805555552</v>
      </c>
      <c r="L331">
        <v>1800</v>
      </c>
      <c r="M331">
        <v>17.7</v>
      </c>
      <c r="N331">
        <v>112.61</v>
      </c>
      <c r="O331">
        <v>586</v>
      </c>
      <c r="P331">
        <v>368.5</v>
      </c>
      <c r="Q331">
        <v>515.5</v>
      </c>
      <c r="R331">
        <v>2.1</v>
      </c>
      <c r="S331">
        <v>147</v>
      </c>
      <c r="T331">
        <v>99.4</v>
      </c>
      <c r="U331">
        <v>5.4</v>
      </c>
      <c r="V331">
        <v>21.5</v>
      </c>
      <c r="W331">
        <v>4.33</v>
      </c>
      <c r="X331">
        <v>96</v>
      </c>
      <c r="Y331">
        <v>90</v>
      </c>
      <c r="Z331">
        <v>89.1</v>
      </c>
      <c r="AA331">
        <v>90</v>
      </c>
      <c r="AB331">
        <v>25.2</v>
      </c>
      <c r="AC331">
        <v>40</v>
      </c>
      <c r="AD331">
        <v>40</v>
      </c>
      <c r="AE331">
        <v>95.4</v>
      </c>
      <c r="AF331">
        <v>32</v>
      </c>
      <c r="AG331">
        <v>998.9</v>
      </c>
      <c r="AH331">
        <v>0.72748000000000002</v>
      </c>
      <c r="AI331">
        <v>90.1</v>
      </c>
      <c r="AJ331">
        <v>1.484</v>
      </c>
      <c r="AK331">
        <v>8.0400000000000003E-4</v>
      </c>
      <c r="AL331">
        <v>83.9</v>
      </c>
      <c r="AM331">
        <v>0.72760000000000002</v>
      </c>
      <c r="AN331">
        <v>13.670999999999999</v>
      </c>
      <c r="AO331">
        <v>-1.2700000000000001E-3</v>
      </c>
      <c r="AP331">
        <v>98.5</v>
      </c>
      <c r="AQ331">
        <v>102.9</v>
      </c>
    </row>
    <row r="332" spans="1:43">
      <c r="A332">
        <v>331</v>
      </c>
      <c r="B332">
        <v>1458759</v>
      </c>
      <c r="C332" t="s">
        <v>80</v>
      </c>
      <c r="D332">
        <v>0</v>
      </c>
      <c r="E332" t="s">
        <v>81</v>
      </c>
      <c r="F332" t="s">
        <v>1185</v>
      </c>
      <c r="G332">
        <v>483894.59600000002</v>
      </c>
      <c r="H332" t="s">
        <v>211</v>
      </c>
      <c r="I332" t="s">
        <v>1186</v>
      </c>
      <c r="J332" t="s">
        <v>1187</v>
      </c>
      <c r="K332" s="14">
        <v>41840.025972222225</v>
      </c>
      <c r="L332">
        <v>1800</v>
      </c>
      <c r="M332">
        <v>18.8</v>
      </c>
      <c r="N332">
        <v>114.04</v>
      </c>
      <c r="O332">
        <v>585.9</v>
      </c>
      <c r="P332">
        <v>368.8</v>
      </c>
      <c r="Q332">
        <v>515.70000000000005</v>
      </c>
      <c r="R332">
        <v>2.1</v>
      </c>
      <c r="S332">
        <v>146.9</v>
      </c>
      <c r="T332">
        <v>99.5</v>
      </c>
      <c r="U332">
        <v>5.4</v>
      </c>
      <c r="V332">
        <v>21.5</v>
      </c>
      <c r="W332">
        <v>4.37</v>
      </c>
      <c r="X332">
        <v>96</v>
      </c>
      <c r="Y332">
        <v>90</v>
      </c>
      <c r="Z332">
        <v>89.1</v>
      </c>
      <c r="AA332">
        <v>90</v>
      </c>
      <c r="AB332">
        <v>25.2</v>
      </c>
      <c r="AC332">
        <v>40</v>
      </c>
      <c r="AD332">
        <v>40.5</v>
      </c>
      <c r="AE332">
        <v>95.5</v>
      </c>
      <c r="AF332">
        <v>31.6</v>
      </c>
      <c r="AG332">
        <v>998.9</v>
      </c>
      <c r="AH332">
        <v>0.72753999999999996</v>
      </c>
      <c r="AI332">
        <v>90.1</v>
      </c>
      <c r="AJ332">
        <v>1.496</v>
      </c>
      <c r="AK332">
        <v>8.0699999999999999E-4</v>
      </c>
      <c r="AL332">
        <v>84.1</v>
      </c>
      <c r="AM332">
        <v>0.72760000000000002</v>
      </c>
      <c r="AN332">
        <v>13.664</v>
      </c>
      <c r="AO332">
        <v>-1.2700000000000001E-3</v>
      </c>
      <c r="AP332">
        <v>98.6</v>
      </c>
      <c r="AQ332">
        <v>103</v>
      </c>
    </row>
    <row r="333" spans="1:43">
      <c r="A333">
        <v>332</v>
      </c>
      <c r="B333">
        <v>1462371</v>
      </c>
      <c r="C333" t="s">
        <v>80</v>
      </c>
      <c r="D333">
        <v>0</v>
      </c>
      <c r="E333" t="s">
        <v>81</v>
      </c>
      <c r="F333" t="s">
        <v>1188</v>
      </c>
      <c r="G333">
        <v>484254.59600000002</v>
      </c>
      <c r="H333" t="s">
        <v>212</v>
      </c>
      <c r="I333" t="s">
        <v>1189</v>
      </c>
      <c r="J333" t="s">
        <v>1190</v>
      </c>
      <c r="K333" s="14">
        <v>41840.030138888891</v>
      </c>
      <c r="L333">
        <v>1800</v>
      </c>
      <c r="M333">
        <v>17.600000000000001</v>
      </c>
      <c r="N333">
        <v>114.68</v>
      </c>
      <c r="O333">
        <v>595.1</v>
      </c>
      <c r="P333">
        <v>368.9</v>
      </c>
      <c r="Q333">
        <v>516.4</v>
      </c>
      <c r="R333">
        <v>2.1</v>
      </c>
      <c r="S333">
        <v>147.5</v>
      </c>
      <c r="T333">
        <v>99.3</v>
      </c>
      <c r="U333">
        <v>5.4</v>
      </c>
      <c r="V333">
        <v>21.5</v>
      </c>
      <c r="W333">
        <v>4.37</v>
      </c>
      <c r="X333">
        <v>96</v>
      </c>
      <c r="Y333">
        <v>90</v>
      </c>
      <c r="Z333">
        <v>89.1</v>
      </c>
      <c r="AA333">
        <v>90</v>
      </c>
      <c r="AB333">
        <v>24.8</v>
      </c>
      <c r="AC333">
        <v>40</v>
      </c>
      <c r="AD333">
        <v>39.700000000000003</v>
      </c>
      <c r="AE333">
        <v>95.4</v>
      </c>
      <c r="AF333">
        <v>31.4</v>
      </c>
      <c r="AG333">
        <v>998.9</v>
      </c>
      <c r="AH333">
        <v>0.72790999999999995</v>
      </c>
      <c r="AI333">
        <v>90</v>
      </c>
      <c r="AJ333">
        <v>1.502</v>
      </c>
      <c r="AK333">
        <v>8.0599999999999997E-4</v>
      </c>
      <c r="AL333">
        <v>84</v>
      </c>
      <c r="AM333">
        <v>0.72789999999999999</v>
      </c>
      <c r="AN333">
        <v>13.617000000000001</v>
      </c>
      <c r="AO333">
        <v>-1.2700000000000001E-3</v>
      </c>
      <c r="AP333">
        <v>98.6</v>
      </c>
      <c r="AQ333">
        <v>103</v>
      </c>
    </row>
    <row r="334" spans="1:43">
      <c r="A334">
        <v>333</v>
      </c>
      <c r="B334">
        <v>1465983</v>
      </c>
      <c r="C334" t="s">
        <v>80</v>
      </c>
      <c r="D334">
        <v>0</v>
      </c>
      <c r="E334" t="s">
        <v>81</v>
      </c>
      <c r="F334" t="s">
        <v>1191</v>
      </c>
      <c r="G334">
        <v>484614.59600000002</v>
      </c>
      <c r="H334" t="s">
        <v>213</v>
      </c>
      <c r="I334" t="s">
        <v>1192</v>
      </c>
      <c r="J334" t="s">
        <v>1193</v>
      </c>
      <c r="K334" s="14">
        <v>41840.034305555557</v>
      </c>
      <c r="L334">
        <v>1800</v>
      </c>
      <c r="M334">
        <v>19.2</v>
      </c>
      <c r="N334">
        <v>111.92</v>
      </c>
      <c r="O334">
        <v>584.5</v>
      </c>
      <c r="P334">
        <v>369.2</v>
      </c>
      <c r="Q334">
        <v>516.29999999999995</v>
      </c>
      <c r="R334">
        <v>2.1</v>
      </c>
      <c r="S334">
        <v>147.1</v>
      </c>
      <c r="T334">
        <v>99.4</v>
      </c>
      <c r="U334">
        <v>5.4</v>
      </c>
      <c r="V334">
        <v>21.5</v>
      </c>
      <c r="W334">
        <v>4.28</v>
      </c>
      <c r="X334">
        <v>96</v>
      </c>
      <c r="Y334">
        <v>90</v>
      </c>
      <c r="Z334">
        <v>89.1</v>
      </c>
      <c r="AA334">
        <v>90</v>
      </c>
      <c r="AB334">
        <v>24.8</v>
      </c>
      <c r="AC334">
        <v>40</v>
      </c>
      <c r="AD334">
        <v>39.6</v>
      </c>
      <c r="AE334">
        <v>95.4</v>
      </c>
      <c r="AF334">
        <v>31</v>
      </c>
      <c r="AG334">
        <v>998.9</v>
      </c>
      <c r="AH334">
        <v>0.72785</v>
      </c>
      <c r="AI334">
        <v>90</v>
      </c>
      <c r="AJ334">
        <v>1.502</v>
      </c>
      <c r="AK334">
        <v>8.0800000000000002E-4</v>
      </c>
      <c r="AL334">
        <v>84.2</v>
      </c>
      <c r="AM334">
        <v>0.72789999999999999</v>
      </c>
      <c r="AN334">
        <v>13.619</v>
      </c>
      <c r="AO334">
        <v>-1.2700000000000001E-3</v>
      </c>
      <c r="AP334">
        <v>98.6</v>
      </c>
      <c r="AQ334">
        <v>102.9</v>
      </c>
    </row>
    <row r="335" spans="1:43">
      <c r="A335">
        <v>334</v>
      </c>
      <c r="B335">
        <v>1469595</v>
      </c>
      <c r="C335" t="s">
        <v>80</v>
      </c>
      <c r="D335">
        <v>0</v>
      </c>
      <c r="E335" t="s">
        <v>81</v>
      </c>
      <c r="F335" t="s">
        <v>1194</v>
      </c>
      <c r="G335">
        <v>484974.59600000002</v>
      </c>
      <c r="H335" t="s">
        <v>214</v>
      </c>
      <c r="I335" t="s">
        <v>1195</v>
      </c>
      <c r="J335" t="s">
        <v>1196</v>
      </c>
      <c r="K335" s="14">
        <v>41840.038472222222</v>
      </c>
      <c r="L335">
        <v>1799</v>
      </c>
      <c r="M335">
        <v>18.899999999999999</v>
      </c>
      <c r="N335">
        <v>111.54</v>
      </c>
      <c r="O335">
        <v>589.4</v>
      </c>
      <c r="P335">
        <v>368.7</v>
      </c>
      <c r="Q335">
        <v>515.9</v>
      </c>
      <c r="R335">
        <v>2.1</v>
      </c>
      <c r="S335">
        <v>147.19999999999999</v>
      </c>
      <c r="T335">
        <v>99.5</v>
      </c>
      <c r="U335">
        <v>5.4</v>
      </c>
      <c r="V335">
        <v>21.6</v>
      </c>
      <c r="W335">
        <v>4.33</v>
      </c>
      <c r="X335">
        <v>96</v>
      </c>
      <c r="Y335">
        <v>90</v>
      </c>
      <c r="Z335">
        <v>89.1</v>
      </c>
      <c r="AA335">
        <v>90</v>
      </c>
      <c r="AB335">
        <v>24.8</v>
      </c>
      <c r="AC335">
        <v>39.9</v>
      </c>
      <c r="AD335">
        <v>40.4</v>
      </c>
      <c r="AE335">
        <v>95.3</v>
      </c>
      <c r="AF335">
        <v>31.7</v>
      </c>
      <c r="AG335">
        <v>998.9</v>
      </c>
      <c r="AH335">
        <v>0.72858000000000001</v>
      </c>
      <c r="AI335">
        <v>90</v>
      </c>
      <c r="AJ335">
        <v>1.4970000000000001</v>
      </c>
      <c r="AK335">
        <v>8.03E-4</v>
      </c>
      <c r="AL335">
        <v>83.7</v>
      </c>
      <c r="AM335">
        <v>0.72860000000000003</v>
      </c>
      <c r="AN335">
        <v>13.513</v>
      </c>
      <c r="AO335">
        <v>-1.2700000000000001E-3</v>
      </c>
      <c r="AP335">
        <v>98.7</v>
      </c>
      <c r="AQ335">
        <v>103</v>
      </c>
    </row>
    <row r="336" spans="1:43">
      <c r="A336">
        <v>335</v>
      </c>
      <c r="B336">
        <v>1473207</v>
      </c>
      <c r="C336" t="s">
        <v>80</v>
      </c>
      <c r="D336">
        <v>0</v>
      </c>
      <c r="E336" t="s">
        <v>81</v>
      </c>
      <c r="F336" t="s">
        <v>1197</v>
      </c>
      <c r="G336">
        <v>485334.59600000002</v>
      </c>
      <c r="H336" t="s">
        <v>215</v>
      </c>
      <c r="I336" t="s">
        <v>1198</v>
      </c>
      <c r="J336" t="s">
        <v>1199</v>
      </c>
      <c r="K336" s="14">
        <v>41840.042638888888</v>
      </c>
      <c r="L336">
        <v>1800</v>
      </c>
      <c r="M336">
        <v>18.3</v>
      </c>
      <c r="N336">
        <v>112.39</v>
      </c>
      <c r="O336">
        <v>595.29999999999995</v>
      </c>
      <c r="P336">
        <v>368.3</v>
      </c>
      <c r="Q336">
        <v>515.5</v>
      </c>
      <c r="R336">
        <v>2.1</v>
      </c>
      <c r="S336">
        <v>147.1</v>
      </c>
      <c r="T336">
        <v>99.3</v>
      </c>
      <c r="U336">
        <v>5.4</v>
      </c>
      <c r="V336">
        <v>21.7</v>
      </c>
      <c r="W336">
        <v>4.3499999999999996</v>
      </c>
      <c r="X336">
        <v>96</v>
      </c>
      <c r="Y336">
        <v>90</v>
      </c>
      <c r="Z336">
        <v>89.1</v>
      </c>
      <c r="AA336">
        <v>90</v>
      </c>
      <c r="AB336">
        <v>24.8</v>
      </c>
      <c r="AC336">
        <v>40</v>
      </c>
      <c r="AD336">
        <v>40.200000000000003</v>
      </c>
      <c r="AE336">
        <v>95.5</v>
      </c>
      <c r="AF336">
        <v>31.5</v>
      </c>
      <c r="AG336">
        <v>998.9</v>
      </c>
      <c r="AH336">
        <v>0.72711000000000003</v>
      </c>
      <c r="AI336">
        <v>90.1</v>
      </c>
      <c r="AJ336">
        <v>1.5</v>
      </c>
      <c r="AK336">
        <v>8.0500000000000005E-4</v>
      </c>
      <c r="AL336">
        <v>84</v>
      </c>
      <c r="AM336">
        <v>0.72719999999999996</v>
      </c>
      <c r="AN336">
        <v>13.731999999999999</v>
      </c>
      <c r="AO336">
        <v>-1.2700000000000001E-3</v>
      </c>
      <c r="AP336">
        <v>98.6</v>
      </c>
      <c r="AQ336">
        <v>103</v>
      </c>
    </row>
    <row r="337" spans="1:43">
      <c r="A337">
        <v>336</v>
      </c>
      <c r="B337">
        <v>1476819</v>
      </c>
      <c r="C337" t="s">
        <v>80</v>
      </c>
      <c r="D337">
        <v>0</v>
      </c>
      <c r="E337" t="s">
        <v>81</v>
      </c>
      <c r="F337" t="s">
        <v>1200</v>
      </c>
      <c r="G337">
        <v>485694.59600000002</v>
      </c>
      <c r="H337" t="s">
        <v>216</v>
      </c>
      <c r="I337" t="s">
        <v>1201</v>
      </c>
      <c r="J337" t="s">
        <v>1202</v>
      </c>
      <c r="K337" s="14">
        <v>41840.046805555554</v>
      </c>
      <c r="L337">
        <v>1800</v>
      </c>
      <c r="M337">
        <v>19.899999999999999</v>
      </c>
      <c r="N337">
        <v>111.74</v>
      </c>
      <c r="O337">
        <v>570.4</v>
      </c>
      <c r="P337">
        <v>368.6</v>
      </c>
      <c r="Q337">
        <v>515.20000000000005</v>
      </c>
      <c r="R337">
        <v>2.1</v>
      </c>
      <c r="S337">
        <v>146.6</v>
      </c>
      <c r="T337">
        <v>99.4</v>
      </c>
      <c r="U337">
        <v>5.4</v>
      </c>
      <c r="V337">
        <v>21.6</v>
      </c>
      <c r="W337">
        <v>4.38</v>
      </c>
      <c r="X337">
        <v>96</v>
      </c>
      <c r="Y337">
        <v>89.9</v>
      </c>
      <c r="Z337">
        <v>89.1</v>
      </c>
      <c r="AA337">
        <v>90</v>
      </c>
      <c r="AB337">
        <v>25</v>
      </c>
      <c r="AC337">
        <v>40.1</v>
      </c>
      <c r="AD337">
        <v>39.299999999999997</v>
      </c>
      <c r="AE337">
        <v>95.4</v>
      </c>
      <c r="AF337">
        <v>32</v>
      </c>
      <c r="AG337">
        <v>998.9</v>
      </c>
      <c r="AH337">
        <v>0.72711000000000003</v>
      </c>
      <c r="AI337">
        <v>90.1</v>
      </c>
      <c r="AJ337">
        <v>1.4910000000000001</v>
      </c>
      <c r="AK337">
        <v>8.0599999999999997E-4</v>
      </c>
      <c r="AL337">
        <v>84</v>
      </c>
      <c r="AM337">
        <v>0.72719999999999996</v>
      </c>
      <c r="AN337">
        <v>13.731</v>
      </c>
      <c r="AO337">
        <v>-1.2700000000000001E-3</v>
      </c>
      <c r="AP337">
        <v>98.6</v>
      </c>
      <c r="AQ337">
        <v>103</v>
      </c>
    </row>
    <row r="338" spans="1:43">
      <c r="A338">
        <v>337</v>
      </c>
      <c r="B338">
        <v>1480431</v>
      </c>
      <c r="C338" t="s">
        <v>80</v>
      </c>
      <c r="D338">
        <v>0</v>
      </c>
      <c r="E338" t="s">
        <v>81</v>
      </c>
      <c r="F338" t="s">
        <v>1203</v>
      </c>
      <c r="G338">
        <v>486054.59600000002</v>
      </c>
      <c r="H338" t="s">
        <v>217</v>
      </c>
      <c r="I338" t="s">
        <v>1204</v>
      </c>
      <c r="J338" t="s">
        <v>1205</v>
      </c>
      <c r="K338" s="14">
        <v>41840.05097222222</v>
      </c>
      <c r="L338">
        <v>1800</v>
      </c>
      <c r="M338">
        <v>17.3</v>
      </c>
      <c r="N338">
        <v>113.01</v>
      </c>
      <c r="O338">
        <v>581.70000000000005</v>
      </c>
      <c r="P338">
        <v>368.6</v>
      </c>
      <c r="Q338">
        <v>515.5</v>
      </c>
      <c r="R338">
        <v>2.1</v>
      </c>
      <c r="S338">
        <v>147</v>
      </c>
      <c r="T338">
        <v>99.3</v>
      </c>
      <c r="U338">
        <v>5.4</v>
      </c>
      <c r="V338">
        <v>21.5</v>
      </c>
      <c r="W338">
        <v>4.33</v>
      </c>
      <c r="X338">
        <v>96</v>
      </c>
      <c r="Y338">
        <v>90.1</v>
      </c>
      <c r="Z338">
        <v>89.2</v>
      </c>
      <c r="AA338">
        <v>90</v>
      </c>
      <c r="AB338">
        <v>25.2</v>
      </c>
      <c r="AC338">
        <v>39.9</v>
      </c>
      <c r="AD338">
        <v>40.799999999999997</v>
      </c>
      <c r="AE338">
        <v>95.4</v>
      </c>
      <c r="AF338">
        <v>31.2</v>
      </c>
      <c r="AG338">
        <v>998.9</v>
      </c>
      <c r="AH338">
        <v>0.72748000000000002</v>
      </c>
      <c r="AI338">
        <v>90.1</v>
      </c>
      <c r="AJ338">
        <v>1.5029999999999999</v>
      </c>
      <c r="AK338">
        <v>8.0699999999999999E-4</v>
      </c>
      <c r="AL338">
        <v>84.1</v>
      </c>
      <c r="AM338">
        <v>0.72750000000000004</v>
      </c>
      <c r="AN338">
        <v>13.675000000000001</v>
      </c>
      <c r="AO338">
        <v>-1.2700000000000001E-3</v>
      </c>
      <c r="AP338">
        <v>98.7</v>
      </c>
      <c r="AQ338">
        <v>103</v>
      </c>
    </row>
    <row r="339" spans="1:43">
      <c r="A339">
        <v>338</v>
      </c>
      <c r="B339">
        <v>1484043</v>
      </c>
      <c r="C339" t="s">
        <v>80</v>
      </c>
      <c r="D339">
        <v>0</v>
      </c>
      <c r="E339" t="s">
        <v>81</v>
      </c>
      <c r="F339" t="s">
        <v>1206</v>
      </c>
      <c r="G339">
        <v>486414.59600000002</v>
      </c>
      <c r="H339" t="s">
        <v>218</v>
      </c>
      <c r="I339" t="s">
        <v>1207</v>
      </c>
      <c r="J339" t="s">
        <v>1208</v>
      </c>
      <c r="K339" s="14">
        <v>41840.055138888885</v>
      </c>
      <c r="L339">
        <v>1800</v>
      </c>
      <c r="M339">
        <v>18</v>
      </c>
      <c r="N339">
        <v>113.56</v>
      </c>
      <c r="O339">
        <v>597.9</v>
      </c>
      <c r="P339">
        <v>368.5</v>
      </c>
      <c r="Q339">
        <v>515.20000000000005</v>
      </c>
      <c r="R339">
        <v>2</v>
      </c>
      <c r="S339">
        <v>146.69999999999999</v>
      </c>
      <c r="T339">
        <v>100.6</v>
      </c>
      <c r="U339">
        <v>5.4</v>
      </c>
      <c r="V339">
        <v>21.3</v>
      </c>
      <c r="W339">
        <v>4.33</v>
      </c>
      <c r="X339">
        <v>96</v>
      </c>
      <c r="Y339">
        <v>89.9</v>
      </c>
      <c r="Z339">
        <v>89</v>
      </c>
      <c r="AA339">
        <v>89.9</v>
      </c>
      <c r="AB339">
        <v>25.1</v>
      </c>
      <c r="AC339">
        <v>40</v>
      </c>
      <c r="AD339">
        <v>39.299999999999997</v>
      </c>
      <c r="AE339">
        <v>95.4</v>
      </c>
      <c r="AF339">
        <v>30.7</v>
      </c>
      <c r="AG339">
        <v>998.9</v>
      </c>
      <c r="AH339">
        <v>0.72809000000000001</v>
      </c>
      <c r="AI339">
        <v>90</v>
      </c>
      <c r="AJ339">
        <v>1.502</v>
      </c>
      <c r="AK339">
        <v>8.0599999999999997E-4</v>
      </c>
      <c r="AL339">
        <v>84</v>
      </c>
      <c r="AM339">
        <v>0.72809999999999997</v>
      </c>
      <c r="AN339">
        <v>13.595000000000001</v>
      </c>
      <c r="AO339">
        <v>-1.2700000000000001E-3</v>
      </c>
      <c r="AP339">
        <v>98.6</v>
      </c>
      <c r="AQ339">
        <v>102.9</v>
      </c>
    </row>
    <row r="340" spans="1:43">
      <c r="A340">
        <v>339</v>
      </c>
      <c r="B340">
        <v>1487655</v>
      </c>
      <c r="C340" t="s">
        <v>80</v>
      </c>
      <c r="D340">
        <v>0</v>
      </c>
      <c r="E340" t="s">
        <v>81</v>
      </c>
      <c r="F340" t="s">
        <v>1209</v>
      </c>
      <c r="G340">
        <v>486774.59600000002</v>
      </c>
      <c r="H340" t="s">
        <v>219</v>
      </c>
      <c r="I340" t="s">
        <v>1210</v>
      </c>
      <c r="J340" t="s">
        <v>1211</v>
      </c>
      <c r="K340" s="14">
        <v>41840.059305555558</v>
      </c>
      <c r="L340">
        <v>1800</v>
      </c>
      <c r="M340">
        <v>18.2</v>
      </c>
      <c r="N340">
        <v>111.51</v>
      </c>
      <c r="O340">
        <v>595.9</v>
      </c>
      <c r="P340">
        <v>369</v>
      </c>
      <c r="Q340">
        <v>515.9</v>
      </c>
      <c r="R340">
        <v>2</v>
      </c>
      <c r="S340">
        <v>146.9</v>
      </c>
      <c r="T340">
        <v>100.7</v>
      </c>
      <c r="U340">
        <v>5.4</v>
      </c>
      <c r="V340">
        <v>21.3</v>
      </c>
      <c r="W340">
        <v>4.28</v>
      </c>
      <c r="X340">
        <v>96</v>
      </c>
      <c r="Y340">
        <v>90</v>
      </c>
      <c r="Z340">
        <v>89.2</v>
      </c>
      <c r="AA340">
        <v>90.1</v>
      </c>
      <c r="AB340">
        <v>25.2</v>
      </c>
      <c r="AC340">
        <v>40</v>
      </c>
      <c r="AD340">
        <v>40.9</v>
      </c>
      <c r="AE340">
        <v>95.4</v>
      </c>
      <c r="AF340">
        <v>30.9</v>
      </c>
      <c r="AG340">
        <v>998.9</v>
      </c>
      <c r="AH340">
        <v>0.72765999999999997</v>
      </c>
      <c r="AI340">
        <v>90</v>
      </c>
      <c r="AJ340">
        <v>1.498</v>
      </c>
      <c r="AK340">
        <v>8.0599999999999997E-4</v>
      </c>
      <c r="AL340">
        <v>84</v>
      </c>
      <c r="AM340">
        <v>0.72770000000000001</v>
      </c>
      <c r="AN340">
        <v>13.65</v>
      </c>
      <c r="AO340">
        <v>-1.2700000000000001E-3</v>
      </c>
      <c r="AP340">
        <v>98.6</v>
      </c>
      <c r="AQ340">
        <v>102.8</v>
      </c>
    </row>
    <row r="341" spans="1:43">
      <c r="A341">
        <v>340</v>
      </c>
      <c r="B341">
        <v>1491267</v>
      </c>
      <c r="C341" t="s">
        <v>80</v>
      </c>
      <c r="D341">
        <v>0</v>
      </c>
      <c r="E341" t="s">
        <v>81</v>
      </c>
      <c r="F341" t="s">
        <v>1212</v>
      </c>
      <c r="G341">
        <v>487134.59600000002</v>
      </c>
      <c r="H341" t="s">
        <v>220</v>
      </c>
      <c r="I341" t="s">
        <v>1213</v>
      </c>
      <c r="J341" t="s">
        <v>1214</v>
      </c>
      <c r="K341" s="14">
        <v>41840.063472222224</v>
      </c>
      <c r="L341">
        <v>1800</v>
      </c>
      <c r="M341">
        <v>19.600000000000001</v>
      </c>
      <c r="N341">
        <v>113.6</v>
      </c>
      <c r="O341">
        <v>572</v>
      </c>
      <c r="P341">
        <v>368.2</v>
      </c>
      <c r="Q341">
        <v>515</v>
      </c>
      <c r="R341">
        <v>2</v>
      </c>
      <c r="S341">
        <v>146.69999999999999</v>
      </c>
      <c r="T341">
        <v>100.6</v>
      </c>
      <c r="U341">
        <v>5.4</v>
      </c>
      <c r="V341">
        <v>21.2</v>
      </c>
      <c r="W341">
        <v>4.41</v>
      </c>
      <c r="X341">
        <v>96</v>
      </c>
      <c r="Y341">
        <v>89.9</v>
      </c>
      <c r="Z341">
        <v>89</v>
      </c>
      <c r="AA341">
        <v>90.1</v>
      </c>
      <c r="AB341">
        <v>25.1</v>
      </c>
      <c r="AC341">
        <v>40.1</v>
      </c>
      <c r="AD341">
        <v>39.5</v>
      </c>
      <c r="AE341">
        <v>95.5</v>
      </c>
      <c r="AF341">
        <v>31.5</v>
      </c>
      <c r="AG341">
        <v>998.9</v>
      </c>
      <c r="AH341">
        <v>0.72718000000000005</v>
      </c>
      <c r="AI341">
        <v>90.1</v>
      </c>
      <c r="AJ341">
        <v>1.5</v>
      </c>
      <c r="AK341">
        <v>8.0599999999999997E-4</v>
      </c>
      <c r="AL341">
        <v>84</v>
      </c>
      <c r="AM341">
        <v>0.72719999999999996</v>
      </c>
      <c r="AN341">
        <v>13.723000000000001</v>
      </c>
      <c r="AO341">
        <v>-1.2700000000000001E-3</v>
      </c>
      <c r="AP341">
        <v>98.5</v>
      </c>
      <c r="AQ341">
        <v>102.9</v>
      </c>
    </row>
    <row r="342" spans="1:43">
      <c r="A342">
        <v>341</v>
      </c>
      <c r="B342">
        <v>1494879</v>
      </c>
      <c r="C342" t="s">
        <v>80</v>
      </c>
      <c r="D342">
        <v>0</v>
      </c>
      <c r="E342" t="s">
        <v>81</v>
      </c>
      <c r="F342" t="s">
        <v>1215</v>
      </c>
      <c r="G342">
        <v>487494.59600000002</v>
      </c>
      <c r="H342" t="s">
        <v>221</v>
      </c>
      <c r="I342" t="s">
        <v>1216</v>
      </c>
      <c r="J342" t="s">
        <v>1217</v>
      </c>
      <c r="K342" s="14">
        <v>41840.06763888889</v>
      </c>
      <c r="L342">
        <v>1800</v>
      </c>
      <c r="M342">
        <v>18.600000000000001</v>
      </c>
      <c r="N342">
        <v>113.11</v>
      </c>
      <c r="O342">
        <v>583.20000000000005</v>
      </c>
      <c r="P342">
        <v>368</v>
      </c>
      <c r="Q342">
        <v>515.4</v>
      </c>
      <c r="R342">
        <v>2</v>
      </c>
      <c r="S342">
        <v>147.4</v>
      </c>
      <c r="T342">
        <v>100.4</v>
      </c>
      <c r="U342">
        <v>5.3</v>
      </c>
      <c r="V342">
        <v>21.5</v>
      </c>
      <c r="W342">
        <v>4.29</v>
      </c>
      <c r="X342">
        <v>96.1</v>
      </c>
      <c r="Y342">
        <v>90</v>
      </c>
      <c r="Z342">
        <v>89.1</v>
      </c>
      <c r="AA342">
        <v>90.1</v>
      </c>
      <c r="AB342">
        <v>25.1</v>
      </c>
      <c r="AC342">
        <v>39.9</v>
      </c>
      <c r="AD342">
        <v>39.6</v>
      </c>
      <c r="AE342">
        <v>95.5</v>
      </c>
      <c r="AF342">
        <v>31</v>
      </c>
      <c r="AG342">
        <v>998.9</v>
      </c>
      <c r="AH342">
        <v>0.72779000000000005</v>
      </c>
      <c r="AI342">
        <v>89.9</v>
      </c>
      <c r="AJ342">
        <v>1.4990000000000001</v>
      </c>
      <c r="AK342">
        <v>8.0500000000000005E-4</v>
      </c>
      <c r="AL342">
        <v>83.9</v>
      </c>
      <c r="AM342">
        <v>0.72770000000000001</v>
      </c>
      <c r="AN342">
        <v>13.657</v>
      </c>
      <c r="AO342">
        <v>-1.2700000000000001E-3</v>
      </c>
      <c r="AP342">
        <v>98.6</v>
      </c>
      <c r="AQ342">
        <v>102.9</v>
      </c>
    </row>
    <row r="343" spans="1:43">
      <c r="A343">
        <v>342</v>
      </c>
      <c r="B343">
        <v>1498491</v>
      </c>
      <c r="C343" t="s">
        <v>80</v>
      </c>
      <c r="D343">
        <v>0</v>
      </c>
      <c r="E343" t="s">
        <v>81</v>
      </c>
      <c r="F343" t="s">
        <v>1218</v>
      </c>
      <c r="G343">
        <v>487854.59600000002</v>
      </c>
      <c r="H343" t="s">
        <v>222</v>
      </c>
      <c r="I343" t="s">
        <v>1219</v>
      </c>
      <c r="J343" t="s">
        <v>1220</v>
      </c>
      <c r="K343" s="14">
        <v>41840.071805555555</v>
      </c>
      <c r="L343">
        <v>1800</v>
      </c>
      <c r="M343">
        <v>17.7</v>
      </c>
      <c r="N343">
        <v>113.35</v>
      </c>
      <c r="O343">
        <v>592.29999999999995</v>
      </c>
      <c r="P343">
        <v>368.5</v>
      </c>
      <c r="Q343">
        <v>515.4</v>
      </c>
      <c r="R343">
        <v>2</v>
      </c>
      <c r="S343">
        <v>146.9</v>
      </c>
      <c r="T343">
        <v>100.5</v>
      </c>
      <c r="U343">
        <v>5.4</v>
      </c>
      <c r="V343">
        <v>21.5</v>
      </c>
      <c r="W343">
        <v>4.33</v>
      </c>
      <c r="X343">
        <v>96.1</v>
      </c>
      <c r="Y343">
        <v>90</v>
      </c>
      <c r="Z343">
        <v>89.1</v>
      </c>
      <c r="AA343">
        <v>90.1</v>
      </c>
      <c r="AB343">
        <v>24.8</v>
      </c>
      <c r="AC343">
        <v>40</v>
      </c>
      <c r="AD343">
        <v>40.799999999999997</v>
      </c>
      <c r="AE343">
        <v>95.5</v>
      </c>
      <c r="AF343">
        <v>30.9</v>
      </c>
      <c r="AG343">
        <v>998.9</v>
      </c>
      <c r="AH343">
        <v>0.72846</v>
      </c>
      <c r="AI343">
        <v>89.9</v>
      </c>
      <c r="AJ343">
        <v>1.4970000000000001</v>
      </c>
      <c r="AK343">
        <v>8.0500000000000005E-4</v>
      </c>
      <c r="AL343">
        <v>83.9</v>
      </c>
      <c r="AM343">
        <v>0.72840000000000005</v>
      </c>
      <c r="AN343">
        <v>13.548999999999999</v>
      </c>
      <c r="AO343">
        <v>-1.2700000000000001E-3</v>
      </c>
      <c r="AP343">
        <v>98.6</v>
      </c>
      <c r="AQ343">
        <v>103</v>
      </c>
    </row>
    <row r="344" spans="1:43">
      <c r="A344">
        <v>343</v>
      </c>
      <c r="B344">
        <v>1502103</v>
      </c>
      <c r="C344" t="s">
        <v>80</v>
      </c>
      <c r="D344">
        <v>0</v>
      </c>
      <c r="E344" t="s">
        <v>81</v>
      </c>
      <c r="F344" t="s">
        <v>1221</v>
      </c>
      <c r="G344">
        <v>488214.59600000002</v>
      </c>
      <c r="H344" t="s">
        <v>223</v>
      </c>
      <c r="I344" t="s">
        <v>1222</v>
      </c>
      <c r="J344" t="s">
        <v>1223</v>
      </c>
      <c r="K344" s="14">
        <v>41840.075972222221</v>
      </c>
      <c r="L344">
        <v>1800</v>
      </c>
      <c r="M344">
        <v>18.899999999999999</v>
      </c>
      <c r="N344">
        <v>113.57</v>
      </c>
      <c r="O344">
        <v>595.5</v>
      </c>
      <c r="P344">
        <v>368.4</v>
      </c>
      <c r="Q344">
        <v>515.5</v>
      </c>
      <c r="R344">
        <v>2</v>
      </c>
      <c r="S344">
        <v>147.1</v>
      </c>
      <c r="T344">
        <v>100.5</v>
      </c>
      <c r="U344">
        <v>5.4</v>
      </c>
      <c r="V344">
        <v>21.4</v>
      </c>
      <c r="W344">
        <v>4.34</v>
      </c>
      <c r="X344">
        <v>96</v>
      </c>
      <c r="Y344">
        <v>90</v>
      </c>
      <c r="Z344">
        <v>89.1</v>
      </c>
      <c r="AA344">
        <v>90</v>
      </c>
      <c r="AB344">
        <v>25.2</v>
      </c>
      <c r="AC344">
        <v>40</v>
      </c>
      <c r="AD344">
        <v>39.799999999999997</v>
      </c>
      <c r="AE344">
        <v>95.4</v>
      </c>
      <c r="AF344">
        <v>31.6</v>
      </c>
      <c r="AG344">
        <v>998.9</v>
      </c>
      <c r="AH344">
        <v>0.72699000000000003</v>
      </c>
      <c r="AI344">
        <v>89.9</v>
      </c>
      <c r="AJ344">
        <v>1.496</v>
      </c>
      <c r="AK344">
        <v>8.0599999999999997E-4</v>
      </c>
      <c r="AL344">
        <v>83.9</v>
      </c>
      <c r="AM344">
        <v>0.72689999999999999</v>
      </c>
      <c r="AN344">
        <v>13.776</v>
      </c>
      <c r="AO344">
        <v>-1.2700000000000001E-3</v>
      </c>
      <c r="AP344">
        <v>98.6</v>
      </c>
      <c r="AQ344">
        <v>103</v>
      </c>
    </row>
    <row r="345" spans="1:43">
      <c r="A345">
        <v>344</v>
      </c>
      <c r="B345">
        <v>1505715</v>
      </c>
      <c r="C345" t="s">
        <v>80</v>
      </c>
      <c r="D345">
        <v>0</v>
      </c>
      <c r="E345" t="s">
        <v>81</v>
      </c>
      <c r="F345" t="s">
        <v>1224</v>
      </c>
      <c r="G345">
        <v>488574.59600000002</v>
      </c>
      <c r="H345" t="s">
        <v>224</v>
      </c>
      <c r="I345" t="s">
        <v>1225</v>
      </c>
      <c r="J345" t="s">
        <v>1226</v>
      </c>
      <c r="K345" s="14">
        <v>41840.080138888887</v>
      </c>
      <c r="L345">
        <v>1800</v>
      </c>
      <c r="M345">
        <v>19.600000000000001</v>
      </c>
      <c r="N345">
        <v>114.18</v>
      </c>
      <c r="O345">
        <v>595</v>
      </c>
      <c r="P345">
        <v>369.3</v>
      </c>
      <c r="Q345">
        <v>516.20000000000005</v>
      </c>
      <c r="R345">
        <v>2</v>
      </c>
      <c r="S345">
        <v>146.9</v>
      </c>
      <c r="T345">
        <v>100.5</v>
      </c>
      <c r="U345">
        <v>5.4</v>
      </c>
      <c r="V345">
        <v>21.3</v>
      </c>
      <c r="W345">
        <v>4.3600000000000003</v>
      </c>
      <c r="X345">
        <v>96</v>
      </c>
      <c r="Y345">
        <v>90</v>
      </c>
      <c r="Z345">
        <v>89.1</v>
      </c>
      <c r="AA345">
        <v>89.9</v>
      </c>
      <c r="AB345">
        <v>25.1</v>
      </c>
      <c r="AC345">
        <v>40</v>
      </c>
      <c r="AD345">
        <v>39.700000000000003</v>
      </c>
      <c r="AE345">
        <v>95.3</v>
      </c>
      <c r="AF345">
        <v>31</v>
      </c>
      <c r="AG345">
        <v>998.9</v>
      </c>
      <c r="AH345">
        <v>0.72833999999999999</v>
      </c>
      <c r="AI345">
        <v>89.9</v>
      </c>
      <c r="AJ345">
        <v>1.5029999999999999</v>
      </c>
      <c r="AK345">
        <v>8.0699999999999999E-4</v>
      </c>
      <c r="AL345">
        <v>84</v>
      </c>
      <c r="AM345">
        <v>0.72819999999999996</v>
      </c>
      <c r="AN345">
        <v>13.57</v>
      </c>
      <c r="AO345">
        <v>-1.2700000000000001E-3</v>
      </c>
      <c r="AP345">
        <v>98.6</v>
      </c>
      <c r="AQ345">
        <v>103</v>
      </c>
    </row>
    <row r="346" spans="1:43">
      <c r="A346">
        <v>345</v>
      </c>
      <c r="B346">
        <v>1509327</v>
      </c>
      <c r="C346" t="s">
        <v>80</v>
      </c>
      <c r="D346">
        <v>0</v>
      </c>
      <c r="E346" t="s">
        <v>81</v>
      </c>
      <c r="F346" t="s">
        <v>1227</v>
      </c>
      <c r="G346">
        <v>488934.59600000002</v>
      </c>
      <c r="H346" t="s">
        <v>225</v>
      </c>
      <c r="I346" t="s">
        <v>1228</v>
      </c>
      <c r="J346" t="s">
        <v>1229</v>
      </c>
      <c r="K346" s="14">
        <v>41840.084305555552</v>
      </c>
      <c r="L346">
        <v>1800</v>
      </c>
      <c r="M346">
        <v>19.2</v>
      </c>
      <c r="N346">
        <v>112.22</v>
      </c>
      <c r="O346">
        <v>595.5</v>
      </c>
      <c r="P346">
        <v>369.1</v>
      </c>
      <c r="Q346">
        <v>516</v>
      </c>
      <c r="R346">
        <v>2</v>
      </c>
      <c r="S346">
        <v>146.9</v>
      </c>
      <c r="T346">
        <v>100.5</v>
      </c>
      <c r="U346">
        <v>5.4</v>
      </c>
      <c r="V346">
        <v>21.3</v>
      </c>
      <c r="W346">
        <v>4.25</v>
      </c>
      <c r="X346">
        <v>96</v>
      </c>
      <c r="Y346">
        <v>90</v>
      </c>
      <c r="Z346">
        <v>89.1</v>
      </c>
      <c r="AA346">
        <v>89.9</v>
      </c>
      <c r="AB346">
        <v>25.2</v>
      </c>
      <c r="AC346">
        <v>40</v>
      </c>
      <c r="AD346">
        <v>40.200000000000003</v>
      </c>
      <c r="AE346">
        <v>95.2</v>
      </c>
      <c r="AF346">
        <v>31.7</v>
      </c>
      <c r="AG346">
        <v>998.9</v>
      </c>
      <c r="AH346">
        <v>0.72858000000000001</v>
      </c>
      <c r="AI346">
        <v>90</v>
      </c>
      <c r="AJ346">
        <v>1.498</v>
      </c>
      <c r="AK346">
        <v>8.0500000000000005E-4</v>
      </c>
      <c r="AL346">
        <v>83.9</v>
      </c>
      <c r="AM346">
        <v>0.72850000000000004</v>
      </c>
      <c r="AN346">
        <v>13.52</v>
      </c>
      <c r="AO346">
        <v>-1.2700000000000001E-3</v>
      </c>
      <c r="AP346">
        <v>98.7</v>
      </c>
      <c r="AQ346">
        <v>102.9</v>
      </c>
    </row>
    <row r="347" spans="1:43">
      <c r="A347">
        <v>346</v>
      </c>
      <c r="B347">
        <v>1512939</v>
      </c>
      <c r="C347" t="s">
        <v>80</v>
      </c>
      <c r="D347">
        <v>0</v>
      </c>
      <c r="E347" t="s">
        <v>81</v>
      </c>
      <c r="F347" t="s">
        <v>1230</v>
      </c>
      <c r="G347">
        <v>489294.59600000002</v>
      </c>
      <c r="H347" t="s">
        <v>226</v>
      </c>
      <c r="I347" t="s">
        <v>1231</v>
      </c>
      <c r="J347" t="s">
        <v>1232</v>
      </c>
      <c r="K347" s="14">
        <v>41840.088472222225</v>
      </c>
      <c r="L347">
        <v>1800</v>
      </c>
      <c r="M347">
        <v>18.600000000000001</v>
      </c>
      <c r="N347">
        <v>112.81</v>
      </c>
      <c r="O347">
        <v>589.6</v>
      </c>
      <c r="P347">
        <v>368.7</v>
      </c>
      <c r="Q347">
        <v>515.6</v>
      </c>
      <c r="R347">
        <v>2</v>
      </c>
      <c r="S347">
        <v>147</v>
      </c>
      <c r="T347">
        <v>100.3</v>
      </c>
      <c r="U347">
        <v>5.4</v>
      </c>
      <c r="V347">
        <v>21.3</v>
      </c>
      <c r="W347">
        <v>4.2699999999999996</v>
      </c>
      <c r="X347">
        <v>96</v>
      </c>
      <c r="Y347">
        <v>90</v>
      </c>
      <c r="Z347">
        <v>89.1</v>
      </c>
      <c r="AA347">
        <v>89.9</v>
      </c>
      <c r="AB347">
        <v>25.2</v>
      </c>
      <c r="AC347">
        <v>40</v>
      </c>
      <c r="AD347">
        <v>40.700000000000003</v>
      </c>
      <c r="AE347">
        <v>95.4</v>
      </c>
      <c r="AF347">
        <v>32</v>
      </c>
      <c r="AG347">
        <v>998.9</v>
      </c>
      <c r="AH347">
        <v>0.72797000000000001</v>
      </c>
      <c r="AI347">
        <v>90</v>
      </c>
      <c r="AJ347">
        <v>1.502</v>
      </c>
      <c r="AK347">
        <v>8.0500000000000005E-4</v>
      </c>
      <c r="AL347">
        <v>83.9</v>
      </c>
      <c r="AM347">
        <v>0.72799999999999998</v>
      </c>
      <c r="AN347">
        <v>13.606</v>
      </c>
      <c r="AO347">
        <v>-1.2700000000000001E-3</v>
      </c>
      <c r="AP347">
        <v>98.7</v>
      </c>
      <c r="AQ347">
        <v>102.9</v>
      </c>
    </row>
    <row r="348" spans="1:43">
      <c r="A348">
        <v>347</v>
      </c>
      <c r="B348">
        <v>1516551</v>
      </c>
      <c r="C348" t="s">
        <v>80</v>
      </c>
      <c r="D348">
        <v>0</v>
      </c>
      <c r="E348" t="s">
        <v>81</v>
      </c>
      <c r="F348" t="s">
        <v>1233</v>
      </c>
      <c r="G348">
        <v>489654.59600000002</v>
      </c>
      <c r="H348" t="s">
        <v>227</v>
      </c>
      <c r="I348" t="s">
        <v>1234</v>
      </c>
      <c r="J348" t="s">
        <v>1235</v>
      </c>
      <c r="K348" s="14">
        <v>41840.092638888891</v>
      </c>
      <c r="L348">
        <v>1800</v>
      </c>
      <c r="M348">
        <v>20</v>
      </c>
      <c r="N348">
        <v>112.87</v>
      </c>
      <c r="O348">
        <v>598.1</v>
      </c>
      <c r="P348">
        <v>368.6</v>
      </c>
      <c r="Q348">
        <v>515.4</v>
      </c>
      <c r="R348">
        <v>2</v>
      </c>
      <c r="S348">
        <v>146.69999999999999</v>
      </c>
      <c r="T348">
        <v>100.7</v>
      </c>
      <c r="U348">
        <v>5.4</v>
      </c>
      <c r="V348">
        <v>21.4</v>
      </c>
      <c r="W348">
        <v>4.29</v>
      </c>
      <c r="X348">
        <v>96</v>
      </c>
      <c r="Y348">
        <v>90</v>
      </c>
      <c r="Z348">
        <v>89.1</v>
      </c>
      <c r="AA348">
        <v>89.9</v>
      </c>
      <c r="AB348">
        <v>25.1</v>
      </c>
      <c r="AC348">
        <v>40</v>
      </c>
      <c r="AD348">
        <v>39.700000000000003</v>
      </c>
      <c r="AE348">
        <v>95.3</v>
      </c>
      <c r="AF348">
        <v>30.4</v>
      </c>
      <c r="AG348">
        <v>998.9</v>
      </c>
      <c r="AH348">
        <v>0.72821999999999998</v>
      </c>
      <c r="AI348">
        <v>89.9</v>
      </c>
      <c r="AJ348">
        <v>1.506</v>
      </c>
      <c r="AK348">
        <v>8.0599999999999997E-4</v>
      </c>
      <c r="AL348">
        <v>84</v>
      </c>
      <c r="AM348">
        <v>0.72809999999999997</v>
      </c>
      <c r="AN348">
        <v>13.584</v>
      </c>
      <c r="AO348">
        <v>-1.2700000000000001E-3</v>
      </c>
      <c r="AP348">
        <v>98.6</v>
      </c>
      <c r="AQ348">
        <v>102.9</v>
      </c>
    </row>
    <row r="349" spans="1:43">
      <c r="A349">
        <v>348</v>
      </c>
      <c r="B349">
        <v>1520163</v>
      </c>
      <c r="C349" t="s">
        <v>80</v>
      </c>
      <c r="D349">
        <v>0</v>
      </c>
      <c r="E349" t="s">
        <v>81</v>
      </c>
      <c r="F349" t="s">
        <v>1236</v>
      </c>
      <c r="G349">
        <v>490014.59600000002</v>
      </c>
      <c r="H349" t="s">
        <v>228</v>
      </c>
      <c r="I349" t="s">
        <v>1237</v>
      </c>
      <c r="J349" t="s">
        <v>1238</v>
      </c>
      <c r="K349" s="14">
        <v>41840.096805555557</v>
      </c>
      <c r="L349">
        <v>1800</v>
      </c>
      <c r="M349">
        <v>18.5</v>
      </c>
      <c r="N349">
        <v>113.25</v>
      </c>
      <c r="O349">
        <v>582.6</v>
      </c>
      <c r="P349">
        <v>368.1</v>
      </c>
      <c r="Q349">
        <v>515.1</v>
      </c>
      <c r="R349">
        <v>2</v>
      </c>
      <c r="S349">
        <v>147</v>
      </c>
      <c r="T349">
        <v>100.4</v>
      </c>
      <c r="U349">
        <v>5.4</v>
      </c>
      <c r="V349">
        <v>21.4</v>
      </c>
      <c r="W349">
        <v>4.4400000000000004</v>
      </c>
      <c r="X349">
        <v>96</v>
      </c>
      <c r="Y349">
        <v>90</v>
      </c>
      <c r="Z349">
        <v>89.1</v>
      </c>
      <c r="AA349">
        <v>90</v>
      </c>
      <c r="AB349">
        <v>25.1</v>
      </c>
      <c r="AC349">
        <v>40.1</v>
      </c>
      <c r="AD349">
        <v>39.6</v>
      </c>
      <c r="AE349">
        <v>95.5</v>
      </c>
      <c r="AF349">
        <v>30.6</v>
      </c>
      <c r="AG349">
        <v>998.9</v>
      </c>
      <c r="AH349">
        <v>0.72753999999999996</v>
      </c>
      <c r="AI349">
        <v>90.1</v>
      </c>
      <c r="AJ349">
        <v>1.4970000000000001</v>
      </c>
      <c r="AK349">
        <v>8.0699999999999999E-4</v>
      </c>
      <c r="AL349">
        <v>84.2</v>
      </c>
      <c r="AM349">
        <v>0.72760000000000002</v>
      </c>
      <c r="AN349">
        <v>13.659000000000001</v>
      </c>
      <c r="AO349">
        <v>-1.2700000000000001E-3</v>
      </c>
      <c r="AP349">
        <v>98.6</v>
      </c>
      <c r="AQ349">
        <v>103.1</v>
      </c>
    </row>
    <row r="350" spans="1:43">
      <c r="A350">
        <v>349</v>
      </c>
      <c r="B350">
        <v>1523775</v>
      </c>
      <c r="C350" t="s">
        <v>80</v>
      </c>
      <c r="D350">
        <v>0</v>
      </c>
      <c r="E350" t="s">
        <v>81</v>
      </c>
      <c r="F350" t="s">
        <v>1239</v>
      </c>
      <c r="G350">
        <v>490374.59600000002</v>
      </c>
      <c r="H350" t="s">
        <v>229</v>
      </c>
      <c r="I350" t="s">
        <v>1240</v>
      </c>
      <c r="J350" t="s">
        <v>1241</v>
      </c>
      <c r="K350" s="14">
        <v>41840.100972222222</v>
      </c>
      <c r="L350">
        <v>1800</v>
      </c>
      <c r="M350">
        <v>18.600000000000001</v>
      </c>
      <c r="N350">
        <v>112.5</v>
      </c>
      <c r="O350">
        <v>574.29999999999995</v>
      </c>
      <c r="P350">
        <v>368.6</v>
      </c>
      <c r="Q350">
        <v>515.4</v>
      </c>
      <c r="R350">
        <v>2</v>
      </c>
      <c r="S350">
        <v>146.80000000000001</v>
      </c>
      <c r="T350">
        <v>100.4</v>
      </c>
      <c r="U350">
        <v>5.4</v>
      </c>
      <c r="V350">
        <v>21.3</v>
      </c>
      <c r="W350">
        <v>4.45</v>
      </c>
      <c r="X350">
        <v>96</v>
      </c>
      <c r="Y350">
        <v>90</v>
      </c>
      <c r="Z350">
        <v>89.1</v>
      </c>
      <c r="AA350">
        <v>90.1</v>
      </c>
      <c r="AB350">
        <v>25</v>
      </c>
      <c r="AC350">
        <v>40</v>
      </c>
      <c r="AD350">
        <v>40.200000000000003</v>
      </c>
      <c r="AE350">
        <v>95.5</v>
      </c>
      <c r="AF350">
        <v>30.6</v>
      </c>
      <c r="AG350">
        <v>998.9</v>
      </c>
      <c r="AH350">
        <v>0.72718000000000005</v>
      </c>
      <c r="AI350">
        <v>90</v>
      </c>
      <c r="AJ350">
        <v>1.498</v>
      </c>
      <c r="AK350">
        <v>8.0500000000000005E-4</v>
      </c>
      <c r="AL350">
        <v>83.9</v>
      </c>
      <c r="AM350">
        <v>0.72709999999999997</v>
      </c>
      <c r="AN350">
        <v>13.743</v>
      </c>
      <c r="AO350">
        <v>-1.2700000000000001E-3</v>
      </c>
      <c r="AP350">
        <v>98.6</v>
      </c>
      <c r="AQ350">
        <v>103.1</v>
      </c>
    </row>
    <row r="351" spans="1:43">
      <c r="A351">
        <v>350</v>
      </c>
      <c r="B351">
        <v>1527387</v>
      </c>
      <c r="C351" t="s">
        <v>80</v>
      </c>
      <c r="D351">
        <v>0</v>
      </c>
      <c r="E351" t="s">
        <v>81</v>
      </c>
      <c r="F351" t="s">
        <v>1242</v>
      </c>
      <c r="G351">
        <v>490734.59600000002</v>
      </c>
      <c r="H351" t="s">
        <v>230</v>
      </c>
      <c r="I351" t="s">
        <v>1243</v>
      </c>
      <c r="J351" t="s">
        <v>1244</v>
      </c>
      <c r="K351" s="14">
        <v>41840.105138888888</v>
      </c>
      <c r="L351">
        <v>1800</v>
      </c>
      <c r="M351">
        <v>17.8</v>
      </c>
      <c r="N351">
        <v>114.01</v>
      </c>
      <c r="O351">
        <v>595.70000000000005</v>
      </c>
      <c r="P351">
        <v>368.6</v>
      </c>
      <c r="Q351">
        <v>515.4</v>
      </c>
      <c r="R351">
        <v>2</v>
      </c>
      <c r="S351">
        <v>146.80000000000001</v>
      </c>
      <c r="T351">
        <v>100.4</v>
      </c>
      <c r="U351">
        <v>5.4</v>
      </c>
      <c r="V351">
        <v>21.5</v>
      </c>
      <c r="W351">
        <v>4.3499999999999996</v>
      </c>
      <c r="X351">
        <v>95.9</v>
      </c>
      <c r="Y351">
        <v>90</v>
      </c>
      <c r="Z351">
        <v>89.1</v>
      </c>
      <c r="AA351">
        <v>90.1</v>
      </c>
      <c r="AB351">
        <v>25</v>
      </c>
      <c r="AC351">
        <v>40</v>
      </c>
      <c r="AD351">
        <v>40.299999999999997</v>
      </c>
      <c r="AE351">
        <v>95.5</v>
      </c>
      <c r="AF351">
        <v>31</v>
      </c>
      <c r="AG351">
        <v>998.9</v>
      </c>
      <c r="AH351">
        <v>0.72718000000000005</v>
      </c>
      <c r="AI351">
        <v>90</v>
      </c>
      <c r="AJ351">
        <v>1.5009999999999999</v>
      </c>
      <c r="AK351">
        <v>8.0699999999999999E-4</v>
      </c>
      <c r="AL351">
        <v>84.1</v>
      </c>
      <c r="AM351">
        <v>0.72719999999999996</v>
      </c>
      <c r="AN351">
        <v>13.726000000000001</v>
      </c>
      <c r="AO351">
        <v>-1.2700000000000001E-3</v>
      </c>
      <c r="AP351">
        <v>98.6</v>
      </c>
      <c r="AQ351">
        <v>103</v>
      </c>
    </row>
    <row r="352" spans="1:43">
      <c r="A352">
        <v>351</v>
      </c>
      <c r="B352">
        <v>1530999</v>
      </c>
      <c r="C352" t="s">
        <v>80</v>
      </c>
      <c r="D352">
        <v>0</v>
      </c>
      <c r="E352" t="s">
        <v>81</v>
      </c>
      <c r="F352" t="s">
        <v>1245</v>
      </c>
      <c r="G352">
        <v>491094.59600000002</v>
      </c>
      <c r="H352" t="s">
        <v>231</v>
      </c>
      <c r="I352" t="s">
        <v>1246</v>
      </c>
      <c r="J352" t="s">
        <v>1247</v>
      </c>
      <c r="K352" s="14">
        <v>41840.109305555554</v>
      </c>
      <c r="L352">
        <v>1800</v>
      </c>
      <c r="M352">
        <v>19.2</v>
      </c>
      <c r="N352">
        <v>113.8</v>
      </c>
      <c r="O352">
        <v>588.20000000000005</v>
      </c>
      <c r="P352">
        <v>368.6</v>
      </c>
      <c r="Q352">
        <v>515.4</v>
      </c>
      <c r="R352">
        <v>2</v>
      </c>
      <c r="S352">
        <v>146.80000000000001</v>
      </c>
      <c r="T352">
        <v>100.4</v>
      </c>
      <c r="U352">
        <v>5.4</v>
      </c>
      <c r="V352">
        <v>21.6</v>
      </c>
      <c r="W352">
        <v>4.42</v>
      </c>
      <c r="X352">
        <v>96.1</v>
      </c>
      <c r="Y352">
        <v>90</v>
      </c>
      <c r="Z352">
        <v>89.1</v>
      </c>
      <c r="AA352">
        <v>90.1</v>
      </c>
      <c r="AB352">
        <v>25</v>
      </c>
      <c r="AC352">
        <v>39.9</v>
      </c>
      <c r="AD352">
        <v>40.1</v>
      </c>
      <c r="AE352">
        <v>95.5</v>
      </c>
      <c r="AF352">
        <v>31</v>
      </c>
      <c r="AG352">
        <v>998.9</v>
      </c>
      <c r="AH352">
        <v>0.72668999999999995</v>
      </c>
      <c r="AI352">
        <v>90</v>
      </c>
      <c r="AJ352">
        <v>1.506</v>
      </c>
      <c r="AK352">
        <v>8.0699999999999999E-4</v>
      </c>
      <c r="AL352">
        <v>84.2</v>
      </c>
      <c r="AM352">
        <v>0.72670000000000001</v>
      </c>
      <c r="AN352">
        <v>13.811999999999999</v>
      </c>
      <c r="AO352">
        <v>-1.2700000000000001E-3</v>
      </c>
      <c r="AP352">
        <v>98.6</v>
      </c>
      <c r="AQ352">
        <v>103</v>
      </c>
    </row>
    <row r="353" spans="1:43">
      <c r="A353">
        <v>352</v>
      </c>
      <c r="B353">
        <v>1534611</v>
      </c>
      <c r="C353" t="s">
        <v>80</v>
      </c>
      <c r="D353">
        <v>0</v>
      </c>
      <c r="E353" t="s">
        <v>81</v>
      </c>
      <c r="F353" t="s">
        <v>1248</v>
      </c>
      <c r="G353">
        <v>491454.59600000002</v>
      </c>
      <c r="H353" t="s">
        <v>232</v>
      </c>
      <c r="I353" t="s">
        <v>1249</v>
      </c>
      <c r="J353" t="s">
        <v>1250</v>
      </c>
      <c r="K353" s="14">
        <v>41840.11347222222</v>
      </c>
      <c r="L353">
        <v>1800</v>
      </c>
      <c r="M353">
        <v>16.600000000000001</v>
      </c>
      <c r="N353">
        <v>113.18</v>
      </c>
      <c r="O353">
        <v>589.9</v>
      </c>
      <c r="P353">
        <v>368.5</v>
      </c>
      <c r="Q353">
        <v>515.5</v>
      </c>
      <c r="R353">
        <v>2</v>
      </c>
      <c r="S353">
        <v>146.9</v>
      </c>
      <c r="T353">
        <v>100.6</v>
      </c>
      <c r="U353">
        <v>5.4</v>
      </c>
      <c r="V353">
        <v>21.6</v>
      </c>
      <c r="W353">
        <v>4.4400000000000004</v>
      </c>
      <c r="X353">
        <v>96.1</v>
      </c>
      <c r="Y353">
        <v>90</v>
      </c>
      <c r="Z353">
        <v>89.1</v>
      </c>
      <c r="AA353">
        <v>90.1</v>
      </c>
      <c r="AB353">
        <v>24.9</v>
      </c>
      <c r="AC353">
        <v>39.9</v>
      </c>
      <c r="AD353">
        <v>39.6</v>
      </c>
      <c r="AE353">
        <v>95.4</v>
      </c>
      <c r="AF353">
        <v>30.6</v>
      </c>
      <c r="AG353">
        <v>998.9</v>
      </c>
      <c r="AH353">
        <v>0.72785</v>
      </c>
      <c r="AI353">
        <v>90</v>
      </c>
      <c r="AJ353">
        <v>1.5</v>
      </c>
      <c r="AK353">
        <v>8.0500000000000005E-4</v>
      </c>
      <c r="AL353">
        <v>83.9</v>
      </c>
      <c r="AM353">
        <v>0.7278</v>
      </c>
      <c r="AN353">
        <v>13.628</v>
      </c>
      <c r="AO353">
        <v>-1.2700000000000001E-3</v>
      </c>
      <c r="AP353">
        <v>98.6</v>
      </c>
      <c r="AQ353">
        <v>103</v>
      </c>
    </row>
    <row r="354" spans="1:43">
      <c r="A354">
        <v>353</v>
      </c>
      <c r="B354">
        <v>1538223</v>
      </c>
      <c r="C354" t="s">
        <v>80</v>
      </c>
      <c r="D354">
        <v>0</v>
      </c>
      <c r="E354" t="s">
        <v>81</v>
      </c>
      <c r="F354" t="s">
        <v>1251</v>
      </c>
      <c r="G354">
        <v>491814.59600000002</v>
      </c>
      <c r="H354" t="s">
        <v>233</v>
      </c>
      <c r="I354" t="s">
        <v>1252</v>
      </c>
      <c r="J354" t="s">
        <v>1253</v>
      </c>
      <c r="K354" s="14">
        <v>41840.117638888885</v>
      </c>
      <c r="L354">
        <v>1799</v>
      </c>
      <c r="M354">
        <v>17.100000000000001</v>
      </c>
      <c r="N354">
        <v>112.9</v>
      </c>
      <c r="O354">
        <v>583.6</v>
      </c>
      <c r="P354">
        <v>368.9</v>
      </c>
      <c r="Q354">
        <v>515.79999999999995</v>
      </c>
      <c r="R354">
        <v>2</v>
      </c>
      <c r="S354">
        <v>146.9</v>
      </c>
      <c r="T354">
        <v>100.5</v>
      </c>
      <c r="U354">
        <v>5.4</v>
      </c>
      <c r="V354">
        <v>21.6</v>
      </c>
      <c r="W354">
        <v>4.38</v>
      </c>
      <c r="X354">
        <v>96</v>
      </c>
      <c r="Y354">
        <v>90</v>
      </c>
      <c r="Z354">
        <v>89.1</v>
      </c>
      <c r="AA354">
        <v>89.9</v>
      </c>
      <c r="AB354">
        <v>25.1</v>
      </c>
      <c r="AC354">
        <v>39.9</v>
      </c>
      <c r="AD354">
        <v>40</v>
      </c>
      <c r="AE354">
        <v>95.3</v>
      </c>
      <c r="AF354">
        <v>31</v>
      </c>
      <c r="AG354">
        <v>998.9</v>
      </c>
      <c r="AH354">
        <v>0.72741999999999996</v>
      </c>
      <c r="AI354">
        <v>89.9</v>
      </c>
      <c r="AJ354">
        <v>1.4930000000000001</v>
      </c>
      <c r="AK354">
        <v>8.0699999999999999E-4</v>
      </c>
      <c r="AL354">
        <v>84</v>
      </c>
      <c r="AM354">
        <v>0.72729999999999995</v>
      </c>
      <c r="AN354">
        <v>13.711</v>
      </c>
      <c r="AO354">
        <v>-1.2700000000000001E-3</v>
      </c>
      <c r="AP354">
        <v>98.6</v>
      </c>
      <c r="AQ354">
        <v>103</v>
      </c>
    </row>
    <row r="355" spans="1:43">
      <c r="A355">
        <v>354</v>
      </c>
      <c r="B355">
        <v>1541835</v>
      </c>
      <c r="C355" t="s">
        <v>80</v>
      </c>
      <c r="D355">
        <v>0</v>
      </c>
      <c r="E355" t="s">
        <v>81</v>
      </c>
      <c r="F355" t="s">
        <v>1254</v>
      </c>
      <c r="G355">
        <v>492174.59600000002</v>
      </c>
      <c r="H355" t="s">
        <v>234</v>
      </c>
      <c r="I355" t="s">
        <v>1255</v>
      </c>
      <c r="J355" t="s">
        <v>1256</v>
      </c>
      <c r="K355" s="14">
        <v>41840.121805555558</v>
      </c>
      <c r="L355">
        <v>1800</v>
      </c>
      <c r="M355">
        <v>17.899999999999999</v>
      </c>
      <c r="N355">
        <v>113.19</v>
      </c>
      <c r="O355">
        <v>595.20000000000005</v>
      </c>
      <c r="P355">
        <v>368.9</v>
      </c>
      <c r="Q355">
        <v>515.9</v>
      </c>
      <c r="R355">
        <v>2</v>
      </c>
      <c r="S355">
        <v>147</v>
      </c>
      <c r="T355">
        <v>100.5</v>
      </c>
      <c r="U355">
        <v>5.5</v>
      </c>
      <c r="V355">
        <v>21.4</v>
      </c>
      <c r="W355">
        <v>4.51</v>
      </c>
      <c r="X355">
        <v>96</v>
      </c>
      <c r="Y355">
        <v>90</v>
      </c>
      <c r="Z355">
        <v>89.1</v>
      </c>
      <c r="AA355">
        <v>89.9</v>
      </c>
      <c r="AB355">
        <v>25.1</v>
      </c>
      <c r="AC355">
        <v>40</v>
      </c>
      <c r="AD355">
        <v>40.6</v>
      </c>
      <c r="AE355">
        <v>95.3</v>
      </c>
      <c r="AF355">
        <v>30.5</v>
      </c>
      <c r="AG355">
        <v>998.9</v>
      </c>
      <c r="AH355">
        <v>0.72711000000000003</v>
      </c>
      <c r="AI355">
        <v>89.9</v>
      </c>
      <c r="AJ355">
        <v>1.5</v>
      </c>
      <c r="AK355">
        <v>8.0800000000000002E-4</v>
      </c>
      <c r="AL355">
        <v>84.2</v>
      </c>
      <c r="AM355">
        <v>0.72699999999999998</v>
      </c>
      <c r="AN355">
        <v>13.756</v>
      </c>
      <c r="AO355">
        <v>-1.2700000000000001E-3</v>
      </c>
      <c r="AP355">
        <v>98.6</v>
      </c>
      <c r="AQ355">
        <v>103.1</v>
      </c>
    </row>
    <row r="356" spans="1:43">
      <c r="A356">
        <v>355</v>
      </c>
      <c r="B356">
        <v>1545447</v>
      </c>
      <c r="C356" t="s">
        <v>80</v>
      </c>
      <c r="D356">
        <v>0</v>
      </c>
      <c r="E356" t="s">
        <v>81</v>
      </c>
      <c r="F356" t="s">
        <v>1257</v>
      </c>
      <c r="G356">
        <v>492534.59600000002</v>
      </c>
      <c r="H356" t="s">
        <v>235</v>
      </c>
      <c r="I356" t="s">
        <v>1258</v>
      </c>
      <c r="J356" t="s">
        <v>1259</v>
      </c>
      <c r="K356" s="14">
        <v>41840.125972222224</v>
      </c>
      <c r="L356">
        <v>1800</v>
      </c>
      <c r="M356">
        <v>18.2</v>
      </c>
      <c r="N356">
        <v>113.43</v>
      </c>
      <c r="O356">
        <v>595.70000000000005</v>
      </c>
      <c r="P356">
        <v>369</v>
      </c>
      <c r="Q356">
        <v>516.1</v>
      </c>
      <c r="R356">
        <v>2</v>
      </c>
      <c r="S356">
        <v>147.1</v>
      </c>
      <c r="T356">
        <v>100.3</v>
      </c>
      <c r="U356">
        <v>5.4</v>
      </c>
      <c r="V356">
        <v>21.4</v>
      </c>
      <c r="W356">
        <v>4.3899999999999997</v>
      </c>
      <c r="X356">
        <v>96</v>
      </c>
      <c r="Y356">
        <v>90</v>
      </c>
      <c r="Z356">
        <v>89.1</v>
      </c>
      <c r="AA356">
        <v>89.9</v>
      </c>
      <c r="AB356">
        <v>25.1</v>
      </c>
      <c r="AC356">
        <v>39.9</v>
      </c>
      <c r="AD356">
        <v>39.6</v>
      </c>
      <c r="AE356">
        <v>95.3</v>
      </c>
      <c r="AF356">
        <v>30.5</v>
      </c>
      <c r="AG356">
        <v>998.9</v>
      </c>
      <c r="AH356">
        <v>0.72668999999999995</v>
      </c>
      <c r="AI356">
        <v>89.9</v>
      </c>
      <c r="AJ356">
        <v>1.4910000000000001</v>
      </c>
      <c r="AK356">
        <v>8.0800000000000002E-4</v>
      </c>
      <c r="AL356">
        <v>84.2</v>
      </c>
      <c r="AM356">
        <v>0.72650000000000003</v>
      </c>
      <c r="AN356">
        <v>13.835000000000001</v>
      </c>
      <c r="AO356">
        <v>-1.2700000000000001E-3</v>
      </c>
      <c r="AP356">
        <v>98.6</v>
      </c>
      <c r="AQ356">
        <v>103</v>
      </c>
    </row>
    <row r="357" spans="1:43">
      <c r="A357">
        <v>356</v>
      </c>
      <c r="B357">
        <v>1549059</v>
      </c>
      <c r="C357" t="s">
        <v>80</v>
      </c>
      <c r="D357">
        <v>0</v>
      </c>
      <c r="E357" t="s">
        <v>81</v>
      </c>
      <c r="F357" t="s">
        <v>1260</v>
      </c>
      <c r="G357">
        <v>492894.59600000002</v>
      </c>
      <c r="H357" t="s">
        <v>236</v>
      </c>
      <c r="I357" t="s">
        <v>1261</v>
      </c>
      <c r="J357" t="s">
        <v>1262</v>
      </c>
      <c r="K357" s="14">
        <v>41840.13013888889</v>
      </c>
      <c r="L357">
        <v>1800</v>
      </c>
      <c r="M357">
        <v>18.2</v>
      </c>
      <c r="N357">
        <v>111.98</v>
      </c>
      <c r="O357">
        <v>578</v>
      </c>
      <c r="P357">
        <v>368.8</v>
      </c>
      <c r="Q357">
        <v>515.70000000000005</v>
      </c>
      <c r="R357">
        <v>2</v>
      </c>
      <c r="S357">
        <v>146.80000000000001</v>
      </c>
      <c r="T357">
        <v>100.4</v>
      </c>
      <c r="U357">
        <v>5.4</v>
      </c>
      <c r="V357">
        <v>21.3</v>
      </c>
      <c r="W357">
        <v>4.4000000000000004</v>
      </c>
      <c r="X357">
        <v>96</v>
      </c>
      <c r="Y357">
        <v>90</v>
      </c>
      <c r="Z357">
        <v>89.2</v>
      </c>
      <c r="AA357">
        <v>90</v>
      </c>
      <c r="AB357">
        <v>24.7</v>
      </c>
      <c r="AC357">
        <v>40</v>
      </c>
      <c r="AD357">
        <v>39.6</v>
      </c>
      <c r="AE357">
        <v>95.3</v>
      </c>
      <c r="AF357">
        <v>30.5</v>
      </c>
      <c r="AG357">
        <v>998.9</v>
      </c>
      <c r="AH357">
        <v>0.72736000000000001</v>
      </c>
      <c r="AI357">
        <v>90.1</v>
      </c>
      <c r="AJ357">
        <v>1.502</v>
      </c>
      <c r="AK357">
        <v>8.0400000000000003E-4</v>
      </c>
      <c r="AL357">
        <v>83.8</v>
      </c>
      <c r="AM357">
        <v>0.72750000000000004</v>
      </c>
      <c r="AN357">
        <v>13.683</v>
      </c>
      <c r="AO357">
        <v>-1.2700000000000001E-3</v>
      </c>
      <c r="AP357">
        <v>98.5</v>
      </c>
      <c r="AQ357">
        <v>102.9</v>
      </c>
    </row>
    <row r="358" spans="1:43">
      <c r="A358">
        <v>357</v>
      </c>
      <c r="B358">
        <v>1552671</v>
      </c>
      <c r="C358" t="s">
        <v>80</v>
      </c>
      <c r="D358">
        <v>0</v>
      </c>
      <c r="E358" t="s">
        <v>81</v>
      </c>
      <c r="F358" t="s">
        <v>1263</v>
      </c>
      <c r="G358">
        <v>493254.59600000002</v>
      </c>
      <c r="H358" t="s">
        <v>237</v>
      </c>
      <c r="I358" t="s">
        <v>1264</v>
      </c>
      <c r="J358" t="s">
        <v>1265</v>
      </c>
      <c r="K358" s="14">
        <v>41840.134305555555</v>
      </c>
      <c r="L358">
        <v>1800</v>
      </c>
      <c r="M358">
        <v>18.5</v>
      </c>
      <c r="N358">
        <v>114.31</v>
      </c>
      <c r="O358">
        <v>594.4</v>
      </c>
      <c r="P358">
        <v>368.6</v>
      </c>
      <c r="Q358">
        <v>515.70000000000005</v>
      </c>
      <c r="R358">
        <v>2</v>
      </c>
      <c r="S358">
        <v>147.1</v>
      </c>
      <c r="T358">
        <v>100.5</v>
      </c>
      <c r="U358">
        <v>5.4</v>
      </c>
      <c r="V358">
        <v>21.3</v>
      </c>
      <c r="W358">
        <v>4.34</v>
      </c>
      <c r="X358">
        <v>96</v>
      </c>
      <c r="Y358">
        <v>90</v>
      </c>
      <c r="Z358">
        <v>89.2</v>
      </c>
      <c r="AA358">
        <v>90.1</v>
      </c>
      <c r="AB358">
        <v>25.1</v>
      </c>
      <c r="AC358">
        <v>39.9</v>
      </c>
      <c r="AD358">
        <v>40.6</v>
      </c>
      <c r="AE358">
        <v>95.4</v>
      </c>
      <c r="AF358">
        <v>29.8</v>
      </c>
      <c r="AG358">
        <v>998.9</v>
      </c>
      <c r="AH358">
        <v>0.72724</v>
      </c>
      <c r="AI358">
        <v>90.1</v>
      </c>
      <c r="AJ358">
        <v>1.5</v>
      </c>
      <c r="AK358">
        <v>8.0500000000000005E-4</v>
      </c>
      <c r="AL358">
        <v>84</v>
      </c>
      <c r="AM358">
        <v>0.72729999999999995</v>
      </c>
      <c r="AN358">
        <v>13.707000000000001</v>
      </c>
      <c r="AO358">
        <v>-1.2700000000000001E-3</v>
      </c>
      <c r="AP358">
        <v>98.6</v>
      </c>
      <c r="AQ358">
        <v>102.9</v>
      </c>
    </row>
    <row r="359" spans="1:43">
      <c r="A359">
        <v>358</v>
      </c>
      <c r="B359">
        <v>1556283</v>
      </c>
      <c r="C359" t="s">
        <v>80</v>
      </c>
      <c r="D359">
        <v>0</v>
      </c>
      <c r="E359" t="s">
        <v>81</v>
      </c>
      <c r="F359" t="s">
        <v>1266</v>
      </c>
      <c r="G359">
        <v>493614.59600000002</v>
      </c>
      <c r="H359" t="s">
        <v>238</v>
      </c>
      <c r="I359" t="s">
        <v>1267</v>
      </c>
      <c r="J359" t="s">
        <v>1268</v>
      </c>
      <c r="K359" s="14">
        <v>41840.138472222221</v>
      </c>
      <c r="L359">
        <v>1800</v>
      </c>
      <c r="M359">
        <v>18.100000000000001</v>
      </c>
      <c r="N359">
        <v>113.73</v>
      </c>
      <c r="O359">
        <v>595.6</v>
      </c>
      <c r="P359">
        <v>368.5</v>
      </c>
      <c r="Q359">
        <v>515.29999999999995</v>
      </c>
      <c r="R359">
        <v>2</v>
      </c>
      <c r="S359">
        <v>146.80000000000001</v>
      </c>
      <c r="T359">
        <v>100.4</v>
      </c>
      <c r="U359">
        <v>5.5</v>
      </c>
      <c r="V359">
        <v>21.2</v>
      </c>
      <c r="W359">
        <v>4.33</v>
      </c>
      <c r="X359">
        <v>96</v>
      </c>
      <c r="Y359">
        <v>89.9</v>
      </c>
      <c r="Z359">
        <v>89.1</v>
      </c>
      <c r="AA359">
        <v>90</v>
      </c>
      <c r="AB359">
        <v>25.1</v>
      </c>
      <c r="AC359">
        <v>40</v>
      </c>
      <c r="AD359">
        <v>39.9</v>
      </c>
      <c r="AE359">
        <v>95.5</v>
      </c>
      <c r="AF359">
        <v>30.3</v>
      </c>
      <c r="AG359">
        <v>998.9</v>
      </c>
      <c r="AH359">
        <v>0.72650000000000003</v>
      </c>
      <c r="AI359">
        <v>90</v>
      </c>
      <c r="AJ359">
        <v>1.4970000000000001</v>
      </c>
      <c r="AK359">
        <v>8.0599999999999997E-4</v>
      </c>
      <c r="AL359">
        <v>84</v>
      </c>
      <c r="AM359">
        <v>0.72650000000000003</v>
      </c>
      <c r="AN359">
        <v>13.839</v>
      </c>
      <c r="AO359">
        <v>-1.2700000000000001E-3</v>
      </c>
      <c r="AP359">
        <v>98.5</v>
      </c>
      <c r="AQ359">
        <v>102.9</v>
      </c>
    </row>
    <row r="360" spans="1:43">
      <c r="A360">
        <v>359</v>
      </c>
      <c r="B360">
        <v>1559895</v>
      </c>
      <c r="C360" t="s">
        <v>80</v>
      </c>
      <c r="D360">
        <v>0</v>
      </c>
      <c r="E360" t="s">
        <v>81</v>
      </c>
      <c r="F360" t="s">
        <v>1269</v>
      </c>
      <c r="G360">
        <v>493974.59600000002</v>
      </c>
      <c r="H360" t="s">
        <v>239</v>
      </c>
      <c r="I360" t="s">
        <v>1270</v>
      </c>
      <c r="J360" t="s">
        <v>1271</v>
      </c>
      <c r="K360" s="14">
        <v>41840.142638888887</v>
      </c>
      <c r="L360">
        <v>1800</v>
      </c>
      <c r="M360">
        <v>19.399999999999999</v>
      </c>
      <c r="N360">
        <v>113.53</v>
      </c>
      <c r="O360">
        <v>595.29999999999995</v>
      </c>
      <c r="P360">
        <v>368.6</v>
      </c>
      <c r="Q360">
        <v>515.20000000000005</v>
      </c>
      <c r="R360">
        <v>1.9</v>
      </c>
      <c r="S360">
        <v>146.6</v>
      </c>
      <c r="T360">
        <v>100.2</v>
      </c>
      <c r="U360">
        <v>5.4</v>
      </c>
      <c r="V360">
        <v>21.3</v>
      </c>
      <c r="W360">
        <v>4.5999999999999996</v>
      </c>
      <c r="X360">
        <v>96</v>
      </c>
      <c r="Y360">
        <v>90</v>
      </c>
      <c r="Z360">
        <v>89.1</v>
      </c>
      <c r="AA360">
        <v>90</v>
      </c>
      <c r="AB360">
        <v>25.1</v>
      </c>
      <c r="AC360">
        <v>40</v>
      </c>
      <c r="AD360">
        <v>39.5</v>
      </c>
      <c r="AE360">
        <v>95.4</v>
      </c>
      <c r="AF360">
        <v>30</v>
      </c>
      <c r="AG360">
        <v>998.9</v>
      </c>
      <c r="AH360">
        <v>0.72724</v>
      </c>
      <c r="AI360">
        <v>90</v>
      </c>
      <c r="AJ360">
        <v>1.498</v>
      </c>
      <c r="AK360">
        <v>8.0500000000000005E-4</v>
      </c>
      <c r="AL360">
        <v>83.9</v>
      </c>
      <c r="AM360">
        <v>0.72719999999999996</v>
      </c>
      <c r="AN360">
        <v>13.726000000000001</v>
      </c>
      <c r="AO360">
        <v>-1.2700000000000001E-3</v>
      </c>
      <c r="AP360">
        <v>98.5</v>
      </c>
      <c r="AQ360">
        <v>103.1</v>
      </c>
    </row>
    <row r="361" spans="1:43">
      <c r="A361">
        <v>360</v>
      </c>
      <c r="B361">
        <v>1563507</v>
      </c>
      <c r="C361" t="s">
        <v>80</v>
      </c>
      <c r="D361">
        <v>0</v>
      </c>
      <c r="E361" t="s">
        <v>81</v>
      </c>
      <c r="F361" t="s">
        <v>1272</v>
      </c>
      <c r="G361">
        <v>494334.59600000002</v>
      </c>
      <c r="H361" t="s">
        <v>240</v>
      </c>
      <c r="I361" t="s">
        <v>1273</v>
      </c>
      <c r="J361" t="s">
        <v>1274</v>
      </c>
      <c r="K361" s="14">
        <v>41840.146805555552</v>
      </c>
      <c r="L361">
        <v>1800</v>
      </c>
      <c r="M361">
        <v>18.399999999999999</v>
      </c>
      <c r="N361">
        <v>113.07</v>
      </c>
      <c r="O361">
        <v>581.9</v>
      </c>
      <c r="P361">
        <v>368.9</v>
      </c>
      <c r="Q361">
        <v>515.9</v>
      </c>
      <c r="R361">
        <v>1.9</v>
      </c>
      <c r="S361">
        <v>147</v>
      </c>
      <c r="T361">
        <v>100.4</v>
      </c>
      <c r="U361">
        <v>5.4</v>
      </c>
      <c r="V361">
        <v>21.6</v>
      </c>
      <c r="W361">
        <v>4.47</v>
      </c>
      <c r="X361">
        <v>96.1</v>
      </c>
      <c r="Y361">
        <v>90</v>
      </c>
      <c r="Z361">
        <v>89.1</v>
      </c>
      <c r="AA361">
        <v>90.1</v>
      </c>
      <c r="AB361">
        <v>25</v>
      </c>
      <c r="AC361">
        <v>40.1</v>
      </c>
      <c r="AD361">
        <v>40.799999999999997</v>
      </c>
      <c r="AE361">
        <v>95.4</v>
      </c>
      <c r="AF361">
        <v>29.7</v>
      </c>
      <c r="AG361">
        <v>998.9</v>
      </c>
      <c r="AH361">
        <v>0.72779000000000005</v>
      </c>
      <c r="AI361">
        <v>90.1</v>
      </c>
      <c r="AJ361">
        <v>1.5029999999999999</v>
      </c>
      <c r="AK361">
        <v>8.0400000000000003E-4</v>
      </c>
      <c r="AL361">
        <v>83.8</v>
      </c>
      <c r="AM361">
        <v>0.72789999999999999</v>
      </c>
      <c r="AN361">
        <v>13.624000000000001</v>
      </c>
      <c r="AO361">
        <v>-1.2700000000000001E-3</v>
      </c>
      <c r="AP361">
        <v>98.5</v>
      </c>
      <c r="AQ361">
        <v>103</v>
      </c>
    </row>
    <row r="362" spans="1:43">
      <c r="A362">
        <v>361</v>
      </c>
      <c r="B362">
        <v>1567119</v>
      </c>
      <c r="C362" t="s">
        <v>80</v>
      </c>
      <c r="D362">
        <v>0</v>
      </c>
      <c r="E362" t="s">
        <v>81</v>
      </c>
      <c r="F362" t="s">
        <v>1275</v>
      </c>
      <c r="G362">
        <v>494694.59600000002</v>
      </c>
      <c r="H362" t="s">
        <v>241</v>
      </c>
      <c r="I362" t="s">
        <v>1276</v>
      </c>
      <c r="J362" t="s">
        <v>1277</v>
      </c>
      <c r="K362" s="14">
        <v>41840.150972222225</v>
      </c>
      <c r="L362">
        <v>1800</v>
      </c>
      <c r="M362">
        <v>18.100000000000001</v>
      </c>
      <c r="N362">
        <v>114.77</v>
      </c>
      <c r="O362">
        <v>594</v>
      </c>
      <c r="P362">
        <v>368.5</v>
      </c>
      <c r="Q362">
        <v>515.1</v>
      </c>
      <c r="R362">
        <v>1.9</v>
      </c>
      <c r="S362">
        <v>146.6</v>
      </c>
      <c r="T362">
        <v>100.5</v>
      </c>
      <c r="U362">
        <v>5.5</v>
      </c>
      <c r="V362">
        <v>21.3</v>
      </c>
      <c r="W362">
        <v>4.42</v>
      </c>
      <c r="X362">
        <v>96</v>
      </c>
      <c r="Y362">
        <v>90</v>
      </c>
      <c r="Z362">
        <v>89.1</v>
      </c>
      <c r="AA362">
        <v>90</v>
      </c>
      <c r="AB362">
        <v>25.2</v>
      </c>
      <c r="AC362">
        <v>40</v>
      </c>
      <c r="AD362">
        <v>39.6</v>
      </c>
      <c r="AE362">
        <v>95.5</v>
      </c>
      <c r="AF362">
        <v>30</v>
      </c>
      <c r="AG362">
        <v>998.9</v>
      </c>
      <c r="AH362">
        <v>0.72699000000000003</v>
      </c>
      <c r="AI362">
        <v>90.1</v>
      </c>
      <c r="AJ362">
        <v>1.5009999999999999</v>
      </c>
      <c r="AK362">
        <v>8.0599999999999997E-4</v>
      </c>
      <c r="AL362">
        <v>84</v>
      </c>
      <c r="AM362">
        <v>0.72709999999999997</v>
      </c>
      <c r="AN362">
        <v>13.749000000000001</v>
      </c>
      <c r="AO362">
        <v>-1.2700000000000001E-3</v>
      </c>
      <c r="AP362">
        <v>98.6</v>
      </c>
      <c r="AQ362">
        <v>103</v>
      </c>
    </row>
    <row r="363" spans="1:43">
      <c r="A363">
        <v>362</v>
      </c>
      <c r="B363">
        <v>1570731</v>
      </c>
      <c r="C363" t="s">
        <v>80</v>
      </c>
      <c r="D363">
        <v>0</v>
      </c>
      <c r="E363" t="s">
        <v>81</v>
      </c>
      <c r="F363" t="s">
        <v>1278</v>
      </c>
      <c r="G363">
        <v>495054.59600000002</v>
      </c>
      <c r="H363" t="s">
        <v>242</v>
      </c>
      <c r="I363" t="s">
        <v>1279</v>
      </c>
      <c r="J363" t="s">
        <v>1280</v>
      </c>
      <c r="K363" s="14">
        <v>41840.155138888891</v>
      </c>
      <c r="L363">
        <v>1800</v>
      </c>
      <c r="M363">
        <v>18.399999999999999</v>
      </c>
      <c r="N363">
        <v>113.88</v>
      </c>
      <c r="O363">
        <v>594.79999999999995</v>
      </c>
      <c r="P363">
        <v>368.3</v>
      </c>
      <c r="Q363">
        <v>514.9</v>
      </c>
      <c r="R363">
        <v>1.9</v>
      </c>
      <c r="S363">
        <v>146.6</v>
      </c>
      <c r="T363">
        <v>100.4</v>
      </c>
      <c r="U363">
        <v>5.4</v>
      </c>
      <c r="V363">
        <v>21.4</v>
      </c>
      <c r="W363">
        <v>4.3600000000000003</v>
      </c>
      <c r="X363">
        <v>96</v>
      </c>
      <c r="Y363">
        <v>90</v>
      </c>
      <c r="Z363">
        <v>89.1</v>
      </c>
      <c r="AA363">
        <v>90</v>
      </c>
      <c r="AB363">
        <v>25</v>
      </c>
      <c r="AC363">
        <v>39.9</v>
      </c>
      <c r="AD363">
        <v>39.4</v>
      </c>
      <c r="AE363">
        <v>95.4</v>
      </c>
      <c r="AF363">
        <v>30.1</v>
      </c>
      <c r="AG363">
        <v>998.9</v>
      </c>
      <c r="AH363">
        <v>0.72724</v>
      </c>
      <c r="AI363">
        <v>89.9</v>
      </c>
      <c r="AJ363">
        <v>1.498</v>
      </c>
      <c r="AK363">
        <v>8.0500000000000005E-4</v>
      </c>
      <c r="AL363">
        <v>83.9</v>
      </c>
      <c r="AM363">
        <v>0.72709999999999997</v>
      </c>
      <c r="AN363">
        <v>13.743</v>
      </c>
      <c r="AO363">
        <v>-1.2700000000000001E-3</v>
      </c>
      <c r="AP363">
        <v>98.6</v>
      </c>
      <c r="AQ363">
        <v>103</v>
      </c>
    </row>
    <row r="364" spans="1:43">
      <c r="A364">
        <v>363</v>
      </c>
      <c r="B364">
        <v>1574343</v>
      </c>
      <c r="C364" t="s">
        <v>80</v>
      </c>
      <c r="D364">
        <v>0</v>
      </c>
      <c r="E364" t="s">
        <v>81</v>
      </c>
      <c r="F364" t="s">
        <v>1281</v>
      </c>
      <c r="G364">
        <v>495414.59600000002</v>
      </c>
      <c r="H364" t="s">
        <v>243</v>
      </c>
      <c r="I364" t="s">
        <v>1282</v>
      </c>
      <c r="J364" t="s">
        <v>1283</v>
      </c>
      <c r="K364" s="14">
        <v>41840.159305555557</v>
      </c>
      <c r="L364">
        <v>1800</v>
      </c>
      <c r="M364">
        <v>19.100000000000001</v>
      </c>
      <c r="N364">
        <v>111.64</v>
      </c>
      <c r="O364">
        <v>582.29999999999995</v>
      </c>
      <c r="P364">
        <v>368.6</v>
      </c>
      <c r="Q364">
        <v>515.20000000000005</v>
      </c>
      <c r="R364">
        <v>1.9</v>
      </c>
      <c r="S364">
        <v>146.6</v>
      </c>
      <c r="T364">
        <v>100.4</v>
      </c>
      <c r="U364">
        <v>5.4</v>
      </c>
      <c r="V364">
        <v>21.5</v>
      </c>
      <c r="W364">
        <v>4.37</v>
      </c>
      <c r="X364">
        <v>96</v>
      </c>
      <c r="Y364">
        <v>90</v>
      </c>
      <c r="Z364">
        <v>89.1</v>
      </c>
      <c r="AA364">
        <v>90</v>
      </c>
      <c r="AB364">
        <v>24.9</v>
      </c>
      <c r="AC364">
        <v>39.9</v>
      </c>
      <c r="AD364">
        <v>41</v>
      </c>
      <c r="AE364">
        <v>95.4</v>
      </c>
      <c r="AF364">
        <v>31.7</v>
      </c>
      <c r="AG364">
        <v>998.9</v>
      </c>
      <c r="AH364">
        <v>0.72680999999999996</v>
      </c>
      <c r="AI364">
        <v>90</v>
      </c>
      <c r="AJ364">
        <v>1.508</v>
      </c>
      <c r="AK364">
        <v>8.0599999999999997E-4</v>
      </c>
      <c r="AL364">
        <v>84</v>
      </c>
      <c r="AM364">
        <v>0.7268</v>
      </c>
      <c r="AN364">
        <v>13.792999999999999</v>
      </c>
      <c r="AO364">
        <v>-1.2700000000000001E-3</v>
      </c>
      <c r="AP364">
        <v>98.6</v>
      </c>
      <c r="AQ364">
        <v>103</v>
      </c>
    </row>
    <row r="365" spans="1:43">
      <c r="A365">
        <v>364</v>
      </c>
      <c r="B365">
        <v>1577955</v>
      </c>
      <c r="C365" t="s">
        <v>80</v>
      </c>
      <c r="D365">
        <v>0</v>
      </c>
      <c r="E365" t="s">
        <v>81</v>
      </c>
      <c r="F365" t="s">
        <v>1284</v>
      </c>
      <c r="G365">
        <v>495774.59600000002</v>
      </c>
      <c r="H365" t="s">
        <v>244</v>
      </c>
      <c r="I365" t="s">
        <v>1285</v>
      </c>
      <c r="J365" t="s">
        <v>1286</v>
      </c>
      <c r="K365" s="14">
        <v>41840.163472222222</v>
      </c>
      <c r="L365">
        <v>1800</v>
      </c>
      <c r="M365">
        <v>19.2</v>
      </c>
      <c r="N365">
        <v>113.07</v>
      </c>
      <c r="O365">
        <v>595.1</v>
      </c>
      <c r="P365">
        <v>369</v>
      </c>
      <c r="Q365">
        <v>515.79999999999995</v>
      </c>
      <c r="R365">
        <v>2</v>
      </c>
      <c r="S365">
        <v>146.80000000000001</v>
      </c>
      <c r="T365">
        <v>100.3</v>
      </c>
      <c r="U365">
        <v>5.4</v>
      </c>
      <c r="V365">
        <v>21.4</v>
      </c>
      <c r="W365">
        <v>4.5999999999999996</v>
      </c>
      <c r="X365">
        <v>96</v>
      </c>
      <c r="Y365">
        <v>90</v>
      </c>
      <c r="Z365">
        <v>89.1</v>
      </c>
      <c r="AA365">
        <v>90</v>
      </c>
      <c r="AB365">
        <v>25.1</v>
      </c>
      <c r="AC365">
        <v>40</v>
      </c>
      <c r="AD365">
        <v>39.200000000000003</v>
      </c>
      <c r="AE365">
        <v>95.3</v>
      </c>
      <c r="AF365">
        <v>30.6</v>
      </c>
      <c r="AG365">
        <v>998.9</v>
      </c>
      <c r="AH365">
        <v>0.72741999999999996</v>
      </c>
      <c r="AI365">
        <v>90</v>
      </c>
      <c r="AJ365">
        <v>1.4970000000000001</v>
      </c>
      <c r="AK365">
        <v>8.0599999999999997E-4</v>
      </c>
      <c r="AL365">
        <v>84</v>
      </c>
      <c r="AM365">
        <v>0.72740000000000005</v>
      </c>
      <c r="AN365">
        <v>13.7</v>
      </c>
      <c r="AO365">
        <v>-1.2700000000000001E-3</v>
      </c>
      <c r="AP365">
        <v>98.7</v>
      </c>
      <c r="AQ365">
        <v>103.3</v>
      </c>
    </row>
    <row r="366" spans="1:43">
      <c r="A366">
        <v>365</v>
      </c>
      <c r="B366">
        <v>1581567</v>
      </c>
      <c r="C366" t="s">
        <v>80</v>
      </c>
      <c r="D366">
        <v>0</v>
      </c>
      <c r="E366" t="s">
        <v>81</v>
      </c>
      <c r="F366" t="s">
        <v>1287</v>
      </c>
      <c r="G366">
        <v>496134.59600000002</v>
      </c>
      <c r="H366" t="s">
        <v>245</v>
      </c>
      <c r="I366" t="s">
        <v>1288</v>
      </c>
      <c r="J366" t="s">
        <v>1289</v>
      </c>
      <c r="K366" s="14">
        <v>41840.167638888888</v>
      </c>
      <c r="L366">
        <v>1800</v>
      </c>
      <c r="M366">
        <v>18.5</v>
      </c>
      <c r="N366">
        <v>113.06</v>
      </c>
      <c r="O366">
        <v>595.70000000000005</v>
      </c>
      <c r="P366">
        <v>368.2</v>
      </c>
      <c r="Q366">
        <v>514.9</v>
      </c>
      <c r="R366">
        <v>2</v>
      </c>
      <c r="S366">
        <v>146.69999999999999</v>
      </c>
      <c r="T366">
        <v>100.5</v>
      </c>
      <c r="U366">
        <v>5.4</v>
      </c>
      <c r="V366">
        <v>21.4</v>
      </c>
      <c r="W366">
        <v>4.5999999999999996</v>
      </c>
      <c r="X366">
        <v>96</v>
      </c>
      <c r="Y366">
        <v>90</v>
      </c>
      <c r="Z366">
        <v>89.2</v>
      </c>
      <c r="AA366">
        <v>90</v>
      </c>
      <c r="AB366">
        <v>25</v>
      </c>
      <c r="AC366">
        <v>39.9</v>
      </c>
      <c r="AD366">
        <v>40.700000000000003</v>
      </c>
      <c r="AE366">
        <v>95.4</v>
      </c>
      <c r="AF366">
        <v>30.6</v>
      </c>
      <c r="AG366">
        <v>998.9</v>
      </c>
      <c r="AH366">
        <v>0.72765999999999997</v>
      </c>
      <c r="AI366">
        <v>90</v>
      </c>
      <c r="AJ366">
        <v>1.4990000000000001</v>
      </c>
      <c r="AK366">
        <v>8.0500000000000005E-4</v>
      </c>
      <c r="AL366">
        <v>83.9</v>
      </c>
      <c r="AM366">
        <v>0.72760000000000002</v>
      </c>
      <c r="AN366">
        <v>13.664</v>
      </c>
      <c r="AO366">
        <v>-1.2700000000000001E-3</v>
      </c>
      <c r="AP366">
        <v>98.6</v>
      </c>
      <c r="AQ366">
        <v>103.2</v>
      </c>
    </row>
    <row r="367" spans="1:43">
      <c r="A367">
        <v>366</v>
      </c>
      <c r="B367">
        <v>1585179</v>
      </c>
      <c r="C367" t="s">
        <v>80</v>
      </c>
      <c r="D367">
        <v>0</v>
      </c>
      <c r="E367" t="s">
        <v>81</v>
      </c>
      <c r="F367" t="s">
        <v>1290</v>
      </c>
      <c r="G367">
        <v>496494.59600000002</v>
      </c>
      <c r="H367" t="s">
        <v>246</v>
      </c>
      <c r="I367" t="s">
        <v>1291</v>
      </c>
      <c r="J367" t="s">
        <v>1292</v>
      </c>
      <c r="K367" s="14">
        <v>41840.171805555554</v>
      </c>
      <c r="L367">
        <v>1800</v>
      </c>
      <c r="M367">
        <v>18.2</v>
      </c>
      <c r="N367">
        <v>112.2</v>
      </c>
      <c r="O367">
        <v>594</v>
      </c>
      <c r="P367">
        <v>368.7</v>
      </c>
      <c r="Q367">
        <v>515.5</v>
      </c>
      <c r="R367">
        <v>2</v>
      </c>
      <c r="S367">
        <v>146.80000000000001</v>
      </c>
      <c r="T367">
        <v>100.3</v>
      </c>
      <c r="U367">
        <v>5.4</v>
      </c>
      <c r="V367">
        <v>21.4</v>
      </c>
      <c r="W367">
        <v>4.57</v>
      </c>
      <c r="X367">
        <v>96</v>
      </c>
      <c r="Y367">
        <v>90</v>
      </c>
      <c r="Z367">
        <v>89.1</v>
      </c>
      <c r="AA367">
        <v>90</v>
      </c>
      <c r="AB367">
        <v>25</v>
      </c>
      <c r="AC367">
        <v>40.1</v>
      </c>
      <c r="AD367">
        <v>39.5</v>
      </c>
      <c r="AE367">
        <v>95.4</v>
      </c>
      <c r="AF367">
        <v>31.8</v>
      </c>
      <c r="AG367">
        <v>998.9</v>
      </c>
      <c r="AH367">
        <v>0.72760000000000002</v>
      </c>
      <c r="AI367">
        <v>90</v>
      </c>
      <c r="AJ367">
        <v>1.5089999999999999</v>
      </c>
      <c r="AK367">
        <v>8.0699999999999999E-4</v>
      </c>
      <c r="AL367">
        <v>84.1</v>
      </c>
      <c r="AM367">
        <v>0.72760000000000002</v>
      </c>
      <c r="AN367">
        <v>13.673</v>
      </c>
      <c r="AO367">
        <v>-1.2700000000000001E-3</v>
      </c>
      <c r="AP367">
        <v>98.6</v>
      </c>
      <c r="AQ367">
        <v>103.2</v>
      </c>
    </row>
    <row r="368" spans="1:43">
      <c r="A368">
        <v>367</v>
      </c>
      <c r="B368">
        <v>1588791</v>
      </c>
      <c r="C368" t="s">
        <v>80</v>
      </c>
      <c r="D368">
        <v>0</v>
      </c>
      <c r="E368" t="s">
        <v>81</v>
      </c>
      <c r="F368" t="s">
        <v>1293</v>
      </c>
      <c r="G368">
        <v>496854.59600000002</v>
      </c>
      <c r="H368" t="s">
        <v>247</v>
      </c>
      <c r="I368" t="s">
        <v>1294</v>
      </c>
      <c r="J368" t="s">
        <v>1295</v>
      </c>
      <c r="K368" s="14">
        <v>41840.17597222222</v>
      </c>
      <c r="L368">
        <v>1800</v>
      </c>
      <c r="M368">
        <v>18.7</v>
      </c>
      <c r="N368">
        <v>113.44</v>
      </c>
      <c r="O368">
        <v>597.6</v>
      </c>
      <c r="P368">
        <v>368.7</v>
      </c>
      <c r="Q368">
        <v>515.4</v>
      </c>
      <c r="R368">
        <v>2</v>
      </c>
      <c r="S368">
        <v>146.69999999999999</v>
      </c>
      <c r="T368">
        <v>100.4</v>
      </c>
      <c r="U368">
        <v>5.4</v>
      </c>
      <c r="V368">
        <v>21.4</v>
      </c>
      <c r="W368">
        <v>4.3600000000000003</v>
      </c>
      <c r="X368">
        <v>96</v>
      </c>
      <c r="Y368">
        <v>90</v>
      </c>
      <c r="Z368">
        <v>89.1</v>
      </c>
      <c r="AA368">
        <v>90</v>
      </c>
      <c r="AB368">
        <v>25.2</v>
      </c>
      <c r="AC368">
        <v>39.9</v>
      </c>
      <c r="AD368">
        <v>39.700000000000003</v>
      </c>
      <c r="AE368">
        <v>95.4</v>
      </c>
      <c r="AF368">
        <v>31.2</v>
      </c>
      <c r="AG368">
        <v>998.9</v>
      </c>
      <c r="AH368">
        <v>0.72692999999999997</v>
      </c>
      <c r="AI368">
        <v>90</v>
      </c>
      <c r="AJ368">
        <v>1.5029999999999999</v>
      </c>
      <c r="AK368">
        <v>8.0599999999999997E-4</v>
      </c>
      <c r="AL368">
        <v>84</v>
      </c>
      <c r="AM368">
        <v>0.72689999999999999</v>
      </c>
      <c r="AN368">
        <v>13.776</v>
      </c>
      <c r="AO368">
        <v>-1.2700000000000001E-3</v>
      </c>
      <c r="AP368">
        <v>98.6</v>
      </c>
      <c r="AQ368">
        <v>103</v>
      </c>
    </row>
    <row r="369" spans="1:43">
      <c r="A369">
        <v>368</v>
      </c>
      <c r="B369">
        <v>1592403</v>
      </c>
      <c r="C369" t="s">
        <v>80</v>
      </c>
      <c r="D369">
        <v>0</v>
      </c>
      <c r="E369" t="s">
        <v>81</v>
      </c>
      <c r="F369" t="s">
        <v>1296</v>
      </c>
      <c r="G369">
        <v>497214.59600000002</v>
      </c>
      <c r="H369" t="s">
        <v>248</v>
      </c>
      <c r="I369" t="s">
        <v>1297</v>
      </c>
      <c r="J369" t="s">
        <v>1298</v>
      </c>
      <c r="K369" s="14">
        <v>41840.180138888885</v>
      </c>
      <c r="L369">
        <v>1800</v>
      </c>
      <c r="M369">
        <v>18.100000000000001</v>
      </c>
      <c r="N369">
        <v>112.56</v>
      </c>
      <c r="O369">
        <v>576</v>
      </c>
      <c r="P369">
        <v>368.9</v>
      </c>
      <c r="Q369">
        <v>515.79999999999995</v>
      </c>
      <c r="R369">
        <v>2</v>
      </c>
      <c r="S369">
        <v>146.9</v>
      </c>
      <c r="T369">
        <v>100.3</v>
      </c>
      <c r="U369">
        <v>5.4</v>
      </c>
      <c r="V369">
        <v>21.6</v>
      </c>
      <c r="W369">
        <v>4.38</v>
      </c>
      <c r="X369">
        <v>96</v>
      </c>
      <c r="Y369">
        <v>90</v>
      </c>
      <c r="Z369">
        <v>89.1</v>
      </c>
      <c r="AA369">
        <v>90</v>
      </c>
      <c r="AB369">
        <v>25</v>
      </c>
      <c r="AC369">
        <v>40</v>
      </c>
      <c r="AD369">
        <v>40.4</v>
      </c>
      <c r="AE369">
        <v>95.4</v>
      </c>
      <c r="AF369">
        <v>29.9</v>
      </c>
      <c r="AG369">
        <v>998.9</v>
      </c>
      <c r="AH369">
        <v>0.72668999999999995</v>
      </c>
      <c r="AI369">
        <v>89.9</v>
      </c>
      <c r="AJ369">
        <v>1.502</v>
      </c>
      <c r="AK369">
        <v>8.0800000000000002E-4</v>
      </c>
      <c r="AL369">
        <v>84.2</v>
      </c>
      <c r="AM369">
        <v>0.72660000000000002</v>
      </c>
      <c r="AN369">
        <v>13.827</v>
      </c>
      <c r="AO369">
        <v>-1.2700000000000001E-3</v>
      </c>
      <c r="AP369">
        <v>98.6</v>
      </c>
      <c r="AQ369">
        <v>103</v>
      </c>
    </row>
    <row r="370" spans="1:43">
      <c r="A370">
        <v>369</v>
      </c>
      <c r="B370">
        <v>1596015</v>
      </c>
      <c r="C370" t="s">
        <v>80</v>
      </c>
      <c r="D370">
        <v>0</v>
      </c>
      <c r="E370" t="s">
        <v>81</v>
      </c>
      <c r="F370" t="s">
        <v>1299</v>
      </c>
      <c r="G370">
        <v>497574.59600000002</v>
      </c>
      <c r="H370" t="s">
        <v>249</v>
      </c>
      <c r="I370" t="s">
        <v>1300</v>
      </c>
      <c r="J370" t="s">
        <v>1301</v>
      </c>
      <c r="K370" s="14">
        <v>41840.184305555558</v>
      </c>
      <c r="L370">
        <v>1800</v>
      </c>
      <c r="M370">
        <v>17.399999999999999</v>
      </c>
      <c r="N370">
        <v>112.7</v>
      </c>
      <c r="O370">
        <v>580.6</v>
      </c>
      <c r="P370">
        <v>368.1</v>
      </c>
      <c r="Q370">
        <v>514.6</v>
      </c>
      <c r="R370">
        <v>2</v>
      </c>
      <c r="S370">
        <v>146.5</v>
      </c>
      <c r="T370">
        <v>100.3</v>
      </c>
      <c r="U370">
        <v>5.4</v>
      </c>
      <c r="V370">
        <v>21.6</v>
      </c>
      <c r="W370">
        <v>4.3600000000000003</v>
      </c>
      <c r="X370">
        <v>96</v>
      </c>
      <c r="Y370">
        <v>90</v>
      </c>
      <c r="Z370">
        <v>89.2</v>
      </c>
      <c r="AA370">
        <v>90</v>
      </c>
      <c r="AB370">
        <v>25.2</v>
      </c>
      <c r="AC370">
        <v>40</v>
      </c>
      <c r="AD370">
        <v>39.1</v>
      </c>
      <c r="AE370">
        <v>95.3</v>
      </c>
      <c r="AF370">
        <v>31.3</v>
      </c>
      <c r="AG370">
        <v>998.9</v>
      </c>
      <c r="AH370">
        <v>0.72753999999999996</v>
      </c>
      <c r="AI370">
        <v>90</v>
      </c>
      <c r="AJ370">
        <v>1.5009999999999999</v>
      </c>
      <c r="AK370">
        <v>8.0500000000000005E-4</v>
      </c>
      <c r="AL370">
        <v>83.9</v>
      </c>
      <c r="AM370">
        <v>0.72750000000000004</v>
      </c>
      <c r="AN370">
        <v>13.68</v>
      </c>
      <c r="AO370">
        <v>-1.2700000000000001E-3</v>
      </c>
      <c r="AP370">
        <v>98.6</v>
      </c>
      <c r="AQ370">
        <v>103</v>
      </c>
    </row>
    <row r="371" spans="1:43">
      <c r="A371">
        <v>370</v>
      </c>
      <c r="B371">
        <v>1599627</v>
      </c>
      <c r="C371" t="s">
        <v>80</v>
      </c>
      <c r="D371">
        <v>0</v>
      </c>
      <c r="E371" t="s">
        <v>81</v>
      </c>
      <c r="F371" t="s">
        <v>1302</v>
      </c>
      <c r="G371">
        <v>497934.59600000002</v>
      </c>
      <c r="H371" t="s">
        <v>250</v>
      </c>
      <c r="I371" t="s">
        <v>1303</v>
      </c>
      <c r="J371" t="s">
        <v>1304</v>
      </c>
      <c r="K371" s="14">
        <v>41840.188472222224</v>
      </c>
      <c r="L371">
        <v>1800</v>
      </c>
      <c r="M371">
        <v>17.8</v>
      </c>
      <c r="N371">
        <v>113.99</v>
      </c>
      <c r="O371">
        <v>596.4</v>
      </c>
      <c r="P371">
        <v>368.3</v>
      </c>
      <c r="Q371">
        <v>514.9</v>
      </c>
      <c r="R371">
        <v>2</v>
      </c>
      <c r="S371">
        <v>146.6</v>
      </c>
      <c r="T371">
        <v>100.3</v>
      </c>
      <c r="U371">
        <v>5.4</v>
      </c>
      <c r="V371">
        <v>21.5</v>
      </c>
      <c r="W371">
        <v>4.25</v>
      </c>
      <c r="X371">
        <v>96</v>
      </c>
      <c r="Y371">
        <v>90</v>
      </c>
      <c r="Z371">
        <v>89.2</v>
      </c>
      <c r="AA371">
        <v>90</v>
      </c>
      <c r="AB371">
        <v>25</v>
      </c>
      <c r="AC371">
        <v>39.9</v>
      </c>
      <c r="AD371">
        <v>40</v>
      </c>
      <c r="AE371">
        <v>95.4</v>
      </c>
      <c r="AF371">
        <v>31.5</v>
      </c>
      <c r="AG371">
        <v>998.9</v>
      </c>
      <c r="AH371">
        <v>0.72699000000000003</v>
      </c>
      <c r="AI371">
        <v>90</v>
      </c>
      <c r="AJ371">
        <v>1.5089999999999999</v>
      </c>
      <c r="AK371">
        <v>8.0699999999999999E-4</v>
      </c>
      <c r="AL371">
        <v>84.1</v>
      </c>
      <c r="AM371">
        <v>0.72699999999999998</v>
      </c>
      <c r="AN371">
        <v>13.754</v>
      </c>
      <c r="AO371">
        <v>-1.2700000000000001E-3</v>
      </c>
      <c r="AP371">
        <v>98.7</v>
      </c>
      <c r="AQ371">
        <v>102.9</v>
      </c>
    </row>
    <row r="372" spans="1:43">
      <c r="A372">
        <v>371</v>
      </c>
      <c r="B372">
        <v>1603239</v>
      </c>
      <c r="C372" t="s">
        <v>80</v>
      </c>
      <c r="D372">
        <v>0</v>
      </c>
      <c r="E372" t="s">
        <v>81</v>
      </c>
      <c r="F372" t="s">
        <v>1305</v>
      </c>
      <c r="G372">
        <v>498294.59600000002</v>
      </c>
      <c r="H372" t="s">
        <v>251</v>
      </c>
      <c r="I372" t="s">
        <v>1306</v>
      </c>
      <c r="J372" t="s">
        <v>1307</v>
      </c>
      <c r="K372" s="14">
        <v>41840.19263888889</v>
      </c>
      <c r="L372">
        <v>1800</v>
      </c>
      <c r="M372">
        <v>18.399999999999999</v>
      </c>
      <c r="N372">
        <v>114.51</v>
      </c>
      <c r="O372">
        <v>592.70000000000005</v>
      </c>
      <c r="P372">
        <v>368</v>
      </c>
      <c r="Q372">
        <v>514.79999999999995</v>
      </c>
      <c r="R372">
        <v>2</v>
      </c>
      <c r="S372">
        <v>146.80000000000001</v>
      </c>
      <c r="T372">
        <v>100.6</v>
      </c>
      <c r="U372">
        <v>5.3</v>
      </c>
      <c r="V372">
        <v>21.6</v>
      </c>
      <c r="W372">
        <v>4.26</v>
      </c>
      <c r="X372">
        <v>96</v>
      </c>
      <c r="Y372">
        <v>90</v>
      </c>
      <c r="Z372">
        <v>89.1</v>
      </c>
      <c r="AA372">
        <v>90</v>
      </c>
      <c r="AB372">
        <v>25</v>
      </c>
      <c r="AC372">
        <v>40</v>
      </c>
      <c r="AD372">
        <v>40.6</v>
      </c>
      <c r="AE372">
        <v>95.4</v>
      </c>
      <c r="AF372">
        <v>32.700000000000003</v>
      </c>
      <c r="AG372">
        <v>998.9</v>
      </c>
      <c r="AH372">
        <v>0.72668999999999995</v>
      </c>
      <c r="AI372">
        <v>90</v>
      </c>
      <c r="AJ372">
        <v>1.4990000000000001</v>
      </c>
      <c r="AK372">
        <v>8.0599999999999997E-4</v>
      </c>
      <c r="AL372">
        <v>84</v>
      </c>
      <c r="AM372">
        <v>0.72670000000000001</v>
      </c>
      <c r="AN372">
        <v>13.805</v>
      </c>
      <c r="AO372">
        <v>-1.2700000000000001E-3</v>
      </c>
      <c r="AP372">
        <v>98.6</v>
      </c>
      <c r="AQ372">
        <v>102.8</v>
      </c>
    </row>
    <row r="373" spans="1:43">
      <c r="A373">
        <v>372</v>
      </c>
      <c r="B373">
        <v>1606851</v>
      </c>
      <c r="C373" t="s">
        <v>80</v>
      </c>
      <c r="D373">
        <v>0</v>
      </c>
      <c r="E373" t="s">
        <v>81</v>
      </c>
      <c r="F373" t="s">
        <v>1308</v>
      </c>
      <c r="G373">
        <v>498654.59600000002</v>
      </c>
      <c r="H373" t="s">
        <v>252</v>
      </c>
      <c r="I373" t="s">
        <v>1309</v>
      </c>
      <c r="J373" t="s">
        <v>1310</v>
      </c>
      <c r="K373" s="14">
        <v>41840.196805555555</v>
      </c>
      <c r="L373">
        <v>1800</v>
      </c>
      <c r="M373">
        <v>18.2</v>
      </c>
      <c r="N373">
        <v>111.72</v>
      </c>
      <c r="O373">
        <v>593.29999999999995</v>
      </c>
      <c r="P373">
        <v>368.9</v>
      </c>
      <c r="Q373">
        <v>515.79999999999995</v>
      </c>
      <c r="R373">
        <v>2</v>
      </c>
      <c r="S373">
        <v>146.9</v>
      </c>
      <c r="T373">
        <v>100.5</v>
      </c>
      <c r="U373">
        <v>5.4</v>
      </c>
      <c r="V373">
        <v>21.4</v>
      </c>
      <c r="W373">
        <v>4.26</v>
      </c>
      <c r="X373">
        <v>96</v>
      </c>
      <c r="Y373">
        <v>90</v>
      </c>
      <c r="Z373">
        <v>89.1</v>
      </c>
      <c r="AA373">
        <v>90</v>
      </c>
      <c r="AB373">
        <v>25</v>
      </c>
      <c r="AC373">
        <v>40</v>
      </c>
      <c r="AD373">
        <v>38.9</v>
      </c>
      <c r="AE373">
        <v>95.3</v>
      </c>
      <c r="AF373">
        <v>30.5</v>
      </c>
      <c r="AG373">
        <v>998.9</v>
      </c>
      <c r="AH373">
        <v>0.72711000000000003</v>
      </c>
      <c r="AI373">
        <v>89.9</v>
      </c>
      <c r="AJ373">
        <v>1.4950000000000001</v>
      </c>
      <c r="AK373">
        <v>8.0599999999999997E-4</v>
      </c>
      <c r="AL373">
        <v>84.1</v>
      </c>
      <c r="AM373">
        <v>0.72699999999999998</v>
      </c>
      <c r="AN373">
        <v>13.755000000000001</v>
      </c>
      <c r="AO373">
        <v>-1.2700000000000001E-3</v>
      </c>
      <c r="AP373">
        <v>98.6</v>
      </c>
      <c r="AQ373">
        <v>102.9</v>
      </c>
    </row>
    <row r="374" spans="1:43">
      <c r="A374">
        <v>373</v>
      </c>
      <c r="B374">
        <v>1610463</v>
      </c>
      <c r="C374" t="s">
        <v>80</v>
      </c>
      <c r="D374">
        <v>0</v>
      </c>
      <c r="E374" t="s">
        <v>81</v>
      </c>
      <c r="F374" t="s">
        <v>1311</v>
      </c>
      <c r="G374">
        <v>499014.59600000002</v>
      </c>
      <c r="H374" t="s">
        <v>253</v>
      </c>
      <c r="I374" t="s">
        <v>1312</v>
      </c>
      <c r="J374" t="s">
        <v>1313</v>
      </c>
      <c r="K374" s="14">
        <v>41840.200972222221</v>
      </c>
      <c r="L374">
        <v>1800</v>
      </c>
      <c r="M374">
        <v>18.600000000000001</v>
      </c>
      <c r="N374">
        <v>112.73</v>
      </c>
      <c r="O374">
        <v>592.70000000000005</v>
      </c>
      <c r="P374">
        <v>368.4</v>
      </c>
      <c r="Q374">
        <v>514.9</v>
      </c>
      <c r="R374">
        <v>2</v>
      </c>
      <c r="S374">
        <v>146.5</v>
      </c>
      <c r="T374">
        <v>100.5</v>
      </c>
      <c r="U374">
        <v>5.4</v>
      </c>
      <c r="V374">
        <v>21.5</v>
      </c>
      <c r="W374">
        <v>4.3600000000000003</v>
      </c>
      <c r="X374">
        <v>96</v>
      </c>
      <c r="Y374">
        <v>90</v>
      </c>
      <c r="Z374">
        <v>89.2</v>
      </c>
      <c r="AA374">
        <v>90</v>
      </c>
      <c r="AB374">
        <v>25.1</v>
      </c>
      <c r="AC374">
        <v>40</v>
      </c>
      <c r="AD374">
        <v>41.8</v>
      </c>
      <c r="AE374">
        <v>95.4</v>
      </c>
      <c r="AF374">
        <v>30.4</v>
      </c>
      <c r="AG374">
        <v>998.9</v>
      </c>
      <c r="AH374">
        <v>0.72711000000000003</v>
      </c>
      <c r="AI374">
        <v>90</v>
      </c>
      <c r="AJ374">
        <v>1.498</v>
      </c>
      <c r="AK374">
        <v>8.0599999999999997E-4</v>
      </c>
      <c r="AL374">
        <v>84</v>
      </c>
      <c r="AM374">
        <v>0.72719999999999996</v>
      </c>
      <c r="AN374">
        <v>13.734</v>
      </c>
      <c r="AO374">
        <v>-1.2700000000000001E-3</v>
      </c>
      <c r="AP374">
        <v>98.6</v>
      </c>
      <c r="AQ374">
        <v>103</v>
      </c>
    </row>
    <row r="375" spans="1:43">
      <c r="A375">
        <v>374</v>
      </c>
      <c r="B375">
        <v>1614075</v>
      </c>
      <c r="C375" t="s">
        <v>80</v>
      </c>
      <c r="D375">
        <v>0</v>
      </c>
      <c r="E375" t="s">
        <v>81</v>
      </c>
      <c r="F375" t="s">
        <v>1314</v>
      </c>
      <c r="G375">
        <v>499374.59600000002</v>
      </c>
      <c r="H375" t="s">
        <v>254</v>
      </c>
      <c r="I375" t="s">
        <v>1315</v>
      </c>
      <c r="J375" t="s">
        <v>1316</v>
      </c>
      <c r="K375" s="14">
        <v>41840.205138888887</v>
      </c>
      <c r="L375">
        <v>1800</v>
      </c>
      <c r="M375">
        <v>19.7</v>
      </c>
      <c r="N375">
        <v>112.96</v>
      </c>
      <c r="O375">
        <v>590.6</v>
      </c>
      <c r="P375">
        <v>369.6</v>
      </c>
      <c r="Q375">
        <v>516.5</v>
      </c>
      <c r="R375">
        <v>2</v>
      </c>
      <c r="S375">
        <v>146.9</v>
      </c>
      <c r="T375">
        <v>100.4</v>
      </c>
      <c r="U375">
        <v>5.4</v>
      </c>
      <c r="V375">
        <v>21.2</v>
      </c>
      <c r="W375">
        <v>4.6500000000000004</v>
      </c>
      <c r="X375">
        <v>96</v>
      </c>
      <c r="Y375">
        <v>89.9</v>
      </c>
      <c r="Z375">
        <v>89.1</v>
      </c>
      <c r="AA375">
        <v>89.9</v>
      </c>
      <c r="AB375">
        <v>25</v>
      </c>
      <c r="AC375">
        <v>39.9</v>
      </c>
      <c r="AD375">
        <v>38.799999999999997</v>
      </c>
      <c r="AE375">
        <v>95.3</v>
      </c>
      <c r="AF375">
        <v>30.1</v>
      </c>
      <c r="AG375">
        <v>998.9</v>
      </c>
      <c r="AH375">
        <v>0.72724</v>
      </c>
      <c r="AI375">
        <v>89.9</v>
      </c>
      <c r="AJ375">
        <v>1.4990000000000001</v>
      </c>
      <c r="AK375">
        <v>8.0800000000000002E-4</v>
      </c>
      <c r="AL375">
        <v>84.2</v>
      </c>
      <c r="AM375">
        <v>0.72719999999999996</v>
      </c>
      <c r="AN375">
        <v>13.734</v>
      </c>
      <c r="AO375">
        <v>-1.2700000000000001E-3</v>
      </c>
      <c r="AP375">
        <v>98.6</v>
      </c>
      <c r="AQ375">
        <v>103.3</v>
      </c>
    </row>
    <row r="376" spans="1:43">
      <c r="A376">
        <v>375</v>
      </c>
      <c r="B376">
        <v>1617687</v>
      </c>
      <c r="C376" t="s">
        <v>80</v>
      </c>
      <c r="D376">
        <v>0</v>
      </c>
      <c r="E376" t="s">
        <v>81</v>
      </c>
      <c r="F376" t="s">
        <v>1317</v>
      </c>
      <c r="G376">
        <v>499734.59600000002</v>
      </c>
      <c r="H376" t="s">
        <v>255</v>
      </c>
      <c r="I376" t="s">
        <v>1318</v>
      </c>
      <c r="J376" t="s">
        <v>1319</v>
      </c>
      <c r="K376" s="14">
        <v>41840.209305555552</v>
      </c>
      <c r="L376">
        <v>1799</v>
      </c>
      <c r="M376">
        <v>18.7</v>
      </c>
      <c r="N376">
        <v>111.67</v>
      </c>
      <c r="O376">
        <v>588.5</v>
      </c>
      <c r="P376">
        <v>368</v>
      </c>
      <c r="Q376">
        <v>514.79999999999995</v>
      </c>
      <c r="R376">
        <v>2</v>
      </c>
      <c r="S376">
        <v>146.9</v>
      </c>
      <c r="T376">
        <v>100.5</v>
      </c>
      <c r="U376">
        <v>5.5</v>
      </c>
      <c r="V376">
        <v>21.2</v>
      </c>
      <c r="W376">
        <v>4.3499999999999996</v>
      </c>
      <c r="X376">
        <v>96</v>
      </c>
      <c r="Y376">
        <v>90</v>
      </c>
      <c r="Z376">
        <v>89.1</v>
      </c>
      <c r="AA376">
        <v>90</v>
      </c>
      <c r="AB376">
        <v>25.2</v>
      </c>
      <c r="AC376">
        <v>40</v>
      </c>
      <c r="AD376">
        <v>38.9</v>
      </c>
      <c r="AE376">
        <v>95.4</v>
      </c>
      <c r="AF376">
        <v>30.9</v>
      </c>
      <c r="AG376">
        <v>998.9</v>
      </c>
      <c r="AH376">
        <v>0.72668999999999995</v>
      </c>
      <c r="AI376">
        <v>90</v>
      </c>
      <c r="AJ376">
        <v>1.5029999999999999</v>
      </c>
      <c r="AK376">
        <v>8.0599999999999997E-4</v>
      </c>
      <c r="AL376">
        <v>84</v>
      </c>
      <c r="AM376">
        <v>0.72670000000000001</v>
      </c>
      <c r="AN376">
        <v>13.802</v>
      </c>
      <c r="AO376">
        <v>-1.2700000000000001E-3</v>
      </c>
      <c r="AP376">
        <v>98.6</v>
      </c>
      <c r="AQ376">
        <v>103</v>
      </c>
    </row>
    <row r="377" spans="1:43">
      <c r="A377">
        <v>376</v>
      </c>
      <c r="B377">
        <v>1621299</v>
      </c>
      <c r="C377" t="s">
        <v>80</v>
      </c>
      <c r="D377">
        <v>0</v>
      </c>
      <c r="E377" t="s">
        <v>81</v>
      </c>
      <c r="F377" t="s">
        <v>1320</v>
      </c>
      <c r="G377">
        <v>500094.59600000002</v>
      </c>
      <c r="H377" t="s">
        <v>256</v>
      </c>
      <c r="I377" t="s">
        <v>1321</v>
      </c>
      <c r="J377" t="s">
        <v>1322</v>
      </c>
      <c r="K377" s="14">
        <v>41840.213472222225</v>
      </c>
      <c r="L377">
        <v>1800</v>
      </c>
      <c r="M377">
        <v>17.7</v>
      </c>
      <c r="N377">
        <v>113.31</v>
      </c>
      <c r="O377">
        <v>595.1</v>
      </c>
      <c r="P377">
        <v>367.9</v>
      </c>
      <c r="Q377">
        <v>514.5</v>
      </c>
      <c r="R377">
        <v>2</v>
      </c>
      <c r="S377">
        <v>146.6</v>
      </c>
      <c r="T377">
        <v>100.4</v>
      </c>
      <c r="U377">
        <v>5.4</v>
      </c>
      <c r="V377">
        <v>21.4</v>
      </c>
      <c r="W377">
        <v>4.25</v>
      </c>
      <c r="X377">
        <v>96</v>
      </c>
      <c r="Y377">
        <v>90.1</v>
      </c>
      <c r="Z377">
        <v>89.2</v>
      </c>
      <c r="AA377">
        <v>90</v>
      </c>
      <c r="AB377">
        <v>25</v>
      </c>
      <c r="AC377">
        <v>40</v>
      </c>
      <c r="AD377">
        <v>40.6</v>
      </c>
      <c r="AE377">
        <v>95.4</v>
      </c>
      <c r="AF377">
        <v>31</v>
      </c>
      <c r="AG377">
        <v>998.9</v>
      </c>
      <c r="AH377">
        <v>0.72643999999999997</v>
      </c>
      <c r="AI377">
        <v>90</v>
      </c>
      <c r="AJ377">
        <v>1.504</v>
      </c>
      <c r="AK377">
        <v>8.0599999999999997E-4</v>
      </c>
      <c r="AL377">
        <v>84</v>
      </c>
      <c r="AM377">
        <v>0.72640000000000005</v>
      </c>
      <c r="AN377">
        <v>13.852</v>
      </c>
      <c r="AO377">
        <v>-1.2700000000000001E-3</v>
      </c>
      <c r="AP377">
        <v>98.6</v>
      </c>
      <c r="AQ377">
        <v>102.8</v>
      </c>
    </row>
    <row r="378" spans="1:43">
      <c r="A378">
        <v>377</v>
      </c>
      <c r="B378">
        <v>1624911</v>
      </c>
      <c r="C378" t="s">
        <v>80</v>
      </c>
      <c r="D378">
        <v>0</v>
      </c>
      <c r="E378" t="s">
        <v>81</v>
      </c>
      <c r="F378" t="s">
        <v>1323</v>
      </c>
      <c r="G378">
        <v>500454.59600000002</v>
      </c>
      <c r="H378" t="s">
        <v>257</v>
      </c>
      <c r="I378" t="s">
        <v>1324</v>
      </c>
      <c r="J378" t="s">
        <v>1325</v>
      </c>
      <c r="K378" s="14">
        <v>41840.217638888891</v>
      </c>
      <c r="L378">
        <v>1800</v>
      </c>
      <c r="M378">
        <v>17.899999999999999</v>
      </c>
      <c r="N378">
        <v>112.21</v>
      </c>
      <c r="O378">
        <v>574.1</v>
      </c>
      <c r="P378">
        <v>368.6</v>
      </c>
      <c r="Q378">
        <v>515.5</v>
      </c>
      <c r="R378">
        <v>2</v>
      </c>
      <c r="S378">
        <v>147</v>
      </c>
      <c r="T378">
        <v>100.4</v>
      </c>
      <c r="U378">
        <v>5.3</v>
      </c>
      <c r="V378">
        <v>21.4</v>
      </c>
      <c r="W378">
        <v>4.3</v>
      </c>
      <c r="X378">
        <v>96</v>
      </c>
      <c r="Y378">
        <v>90</v>
      </c>
      <c r="Z378">
        <v>89.1</v>
      </c>
      <c r="AA378">
        <v>90</v>
      </c>
      <c r="AB378">
        <v>25.1</v>
      </c>
      <c r="AC378">
        <v>40.1</v>
      </c>
      <c r="AD378">
        <v>43.1</v>
      </c>
      <c r="AE378">
        <v>95.4</v>
      </c>
      <c r="AF378">
        <v>30.3</v>
      </c>
      <c r="AG378">
        <v>998.9</v>
      </c>
      <c r="AH378">
        <v>0.72699000000000003</v>
      </c>
      <c r="AI378">
        <v>90</v>
      </c>
      <c r="AJ378">
        <v>1.5</v>
      </c>
      <c r="AK378">
        <v>8.0699999999999999E-4</v>
      </c>
      <c r="AL378">
        <v>84.2</v>
      </c>
      <c r="AM378">
        <v>0.72699999999999998</v>
      </c>
      <c r="AN378">
        <v>13.768000000000001</v>
      </c>
      <c r="AO378">
        <v>-1.2700000000000001E-3</v>
      </c>
      <c r="AP378">
        <v>98.7</v>
      </c>
      <c r="AQ378">
        <v>103</v>
      </c>
    </row>
    <row r="379" spans="1:43">
      <c r="A379">
        <v>378</v>
      </c>
      <c r="B379">
        <v>1628523</v>
      </c>
      <c r="C379" t="s">
        <v>80</v>
      </c>
      <c r="D379">
        <v>0</v>
      </c>
      <c r="E379" t="s">
        <v>81</v>
      </c>
      <c r="F379" t="s">
        <v>1326</v>
      </c>
      <c r="G379">
        <v>500814.59600000002</v>
      </c>
      <c r="H379" t="s">
        <v>258</v>
      </c>
      <c r="I379" t="s">
        <v>1327</v>
      </c>
      <c r="J379" t="s">
        <v>1328</v>
      </c>
      <c r="K379" s="14">
        <v>41840.221805555557</v>
      </c>
      <c r="L379">
        <v>1799</v>
      </c>
      <c r="M379">
        <v>19.2</v>
      </c>
      <c r="N379">
        <v>114.03</v>
      </c>
      <c r="O379">
        <v>594.1</v>
      </c>
      <c r="P379">
        <v>369</v>
      </c>
      <c r="Q379">
        <v>515.9</v>
      </c>
      <c r="R379">
        <v>2</v>
      </c>
      <c r="S379">
        <v>147</v>
      </c>
      <c r="T379">
        <v>100.4</v>
      </c>
      <c r="U379">
        <v>5.3</v>
      </c>
      <c r="V379">
        <v>21.4</v>
      </c>
      <c r="W379">
        <v>4.46</v>
      </c>
      <c r="X379">
        <v>96</v>
      </c>
      <c r="Y379">
        <v>90</v>
      </c>
      <c r="Z379">
        <v>89.1</v>
      </c>
      <c r="AA379">
        <v>90</v>
      </c>
      <c r="AB379">
        <v>25</v>
      </c>
      <c r="AC379">
        <v>39.9</v>
      </c>
      <c r="AD379">
        <v>40.700000000000003</v>
      </c>
      <c r="AE379">
        <v>95.3</v>
      </c>
      <c r="AF379">
        <v>31.7</v>
      </c>
      <c r="AG379">
        <v>998.9</v>
      </c>
      <c r="AH379">
        <v>0.72643999999999997</v>
      </c>
      <c r="AI379">
        <v>90</v>
      </c>
      <c r="AJ379">
        <v>1.504</v>
      </c>
      <c r="AK379">
        <v>8.0800000000000002E-4</v>
      </c>
      <c r="AL379">
        <v>84.2</v>
      </c>
      <c r="AM379">
        <v>0.72640000000000005</v>
      </c>
      <c r="AN379">
        <v>13.852</v>
      </c>
      <c r="AO379">
        <v>-1.2700000000000001E-3</v>
      </c>
      <c r="AP379">
        <v>98.6</v>
      </c>
      <c r="AQ379">
        <v>103.1</v>
      </c>
    </row>
    <row r="380" spans="1:43">
      <c r="A380">
        <v>379</v>
      </c>
      <c r="B380">
        <v>1632135</v>
      </c>
      <c r="C380" t="s">
        <v>80</v>
      </c>
      <c r="D380">
        <v>0</v>
      </c>
      <c r="E380" t="s">
        <v>81</v>
      </c>
      <c r="F380" t="s">
        <v>1329</v>
      </c>
      <c r="G380">
        <v>501174.59600000002</v>
      </c>
      <c r="H380" t="s">
        <v>259</v>
      </c>
      <c r="I380" t="s">
        <v>1330</v>
      </c>
      <c r="J380" t="s">
        <v>1331</v>
      </c>
      <c r="K380" s="14">
        <v>41840.225972222222</v>
      </c>
      <c r="L380">
        <v>1801</v>
      </c>
      <c r="M380">
        <v>18.100000000000001</v>
      </c>
      <c r="N380">
        <v>113.17</v>
      </c>
      <c r="O380">
        <v>595.29999999999995</v>
      </c>
      <c r="P380">
        <v>368.1</v>
      </c>
      <c r="Q380">
        <v>515.20000000000005</v>
      </c>
      <c r="R380">
        <v>2</v>
      </c>
      <c r="S380">
        <v>147.1</v>
      </c>
      <c r="T380">
        <v>100.5</v>
      </c>
      <c r="U380">
        <v>5.4</v>
      </c>
      <c r="V380">
        <v>21.3</v>
      </c>
      <c r="W380">
        <v>4.3099999999999996</v>
      </c>
      <c r="X380">
        <v>96</v>
      </c>
      <c r="Y380">
        <v>90</v>
      </c>
      <c r="Z380">
        <v>89.1</v>
      </c>
      <c r="AA380">
        <v>90</v>
      </c>
      <c r="AB380">
        <v>25.1</v>
      </c>
      <c r="AC380">
        <v>40</v>
      </c>
      <c r="AD380">
        <v>38.299999999999997</v>
      </c>
      <c r="AE380">
        <v>95.4</v>
      </c>
      <c r="AF380">
        <v>31.5</v>
      </c>
      <c r="AG380">
        <v>998.9</v>
      </c>
      <c r="AH380">
        <v>0.72724</v>
      </c>
      <c r="AI380">
        <v>90</v>
      </c>
      <c r="AJ380">
        <v>1.494</v>
      </c>
      <c r="AK380">
        <v>8.0500000000000005E-4</v>
      </c>
      <c r="AL380">
        <v>83.9</v>
      </c>
      <c r="AM380">
        <v>0.72729999999999995</v>
      </c>
      <c r="AN380">
        <v>13.717000000000001</v>
      </c>
      <c r="AO380">
        <v>-1.2700000000000001E-3</v>
      </c>
      <c r="AP380">
        <v>98.6</v>
      </c>
      <c r="AQ380">
        <v>102.9</v>
      </c>
    </row>
    <row r="381" spans="1:43">
      <c r="A381">
        <v>380</v>
      </c>
      <c r="B381">
        <v>1635747</v>
      </c>
      <c r="C381" t="s">
        <v>80</v>
      </c>
      <c r="D381">
        <v>0</v>
      </c>
      <c r="E381" t="s">
        <v>81</v>
      </c>
      <c r="F381" t="s">
        <v>1332</v>
      </c>
      <c r="G381">
        <v>501534.59600000002</v>
      </c>
      <c r="H381" t="s">
        <v>260</v>
      </c>
      <c r="I381" t="s">
        <v>1333</v>
      </c>
      <c r="J381" t="s">
        <v>1334</v>
      </c>
      <c r="K381" s="14">
        <v>41840.230138888888</v>
      </c>
      <c r="L381">
        <v>1800</v>
      </c>
      <c r="M381">
        <v>18.100000000000001</v>
      </c>
      <c r="N381">
        <v>111.1</v>
      </c>
      <c r="O381">
        <v>593.70000000000005</v>
      </c>
      <c r="P381">
        <v>368.6</v>
      </c>
      <c r="Q381">
        <v>515.4</v>
      </c>
      <c r="R381">
        <v>2</v>
      </c>
      <c r="S381">
        <v>146.80000000000001</v>
      </c>
      <c r="T381">
        <v>100.5</v>
      </c>
      <c r="U381">
        <v>5.4</v>
      </c>
      <c r="V381">
        <v>21.4</v>
      </c>
      <c r="W381">
        <v>4.33</v>
      </c>
      <c r="X381">
        <v>96</v>
      </c>
      <c r="Y381">
        <v>90</v>
      </c>
      <c r="Z381">
        <v>89.1</v>
      </c>
      <c r="AA381">
        <v>90</v>
      </c>
      <c r="AB381">
        <v>24.9</v>
      </c>
      <c r="AC381">
        <v>40.1</v>
      </c>
      <c r="AD381">
        <v>38.4</v>
      </c>
      <c r="AE381">
        <v>95.4</v>
      </c>
      <c r="AF381">
        <v>30.6</v>
      </c>
      <c r="AG381">
        <v>998.9</v>
      </c>
      <c r="AH381">
        <v>0.72699000000000003</v>
      </c>
      <c r="AI381">
        <v>90</v>
      </c>
      <c r="AJ381">
        <v>1.5009999999999999</v>
      </c>
      <c r="AK381">
        <v>8.0599999999999997E-4</v>
      </c>
      <c r="AL381">
        <v>84</v>
      </c>
      <c r="AM381">
        <v>0.72699999999999998</v>
      </c>
      <c r="AN381">
        <v>13.763</v>
      </c>
      <c r="AO381">
        <v>-1.2700000000000001E-3</v>
      </c>
      <c r="AP381">
        <v>98.7</v>
      </c>
      <c r="AQ381">
        <v>103</v>
      </c>
    </row>
    <row r="382" spans="1:43">
      <c r="A382">
        <v>381</v>
      </c>
      <c r="B382">
        <v>1639359</v>
      </c>
      <c r="C382" t="s">
        <v>80</v>
      </c>
      <c r="D382">
        <v>0</v>
      </c>
      <c r="E382" t="s">
        <v>81</v>
      </c>
      <c r="F382" t="s">
        <v>1335</v>
      </c>
      <c r="G382">
        <v>501894.59600000002</v>
      </c>
      <c r="H382" t="s">
        <v>261</v>
      </c>
      <c r="I382" t="s">
        <v>1336</v>
      </c>
      <c r="J382" t="s">
        <v>1337</v>
      </c>
      <c r="K382" s="14">
        <v>41840.234305555554</v>
      </c>
      <c r="L382">
        <v>1800</v>
      </c>
      <c r="M382">
        <v>19.5</v>
      </c>
      <c r="N382">
        <v>111.55</v>
      </c>
      <c r="O382">
        <v>593.5</v>
      </c>
      <c r="P382">
        <v>368.3</v>
      </c>
      <c r="Q382">
        <v>515.1</v>
      </c>
      <c r="R382">
        <v>2</v>
      </c>
      <c r="S382">
        <v>146.80000000000001</v>
      </c>
      <c r="T382">
        <v>100.5</v>
      </c>
      <c r="U382">
        <v>5.4</v>
      </c>
      <c r="V382">
        <v>21.5</v>
      </c>
      <c r="W382">
        <v>4.4400000000000004</v>
      </c>
      <c r="X382">
        <v>96</v>
      </c>
      <c r="Y382">
        <v>90</v>
      </c>
      <c r="Z382">
        <v>89.2</v>
      </c>
      <c r="AA382">
        <v>90</v>
      </c>
      <c r="AB382">
        <v>25</v>
      </c>
      <c r="AC382">
        <v>40</v>
      </c>
      <c r="AD382">
        <v>39.700000000000003</v>
      </c>
      <c r="AE382">
        <v>95.4</v>
      </c>
      <c r="AF382">
        <v>30.3</v>
      </c>
      <c r="AG382">
        <v>998.9</v>
      </c>
      <c r="AH382">
        <v>0.72552000000000005</v>
      </c>
      <c r="AI382">
        <v>90</v>
      </c>
      <c r="AJ382">
        <v>1.4950000000000001</v>
      </c>
      <c r="AK382">
        <v>8.0599999999999997E-4</v>
      </c>
      <c r="AL382">
        <v>84</v>
      </c>
      <c r="AM382">
        <v>0.72550000000000003</v>
      </c>
      <c r="AN382">
        <v>13.997999999999999</v>
      </c>
      <c r="AO382">
        <v>-1.2700000000000001E-3</v>
      </c>
      <c r="AP382">
        <v>98.7</v>
      </c>
      <c r="AQ382">
        <v>103.1</v>
      </c>
    </row>
    <row r="383" spans="1:43">
      <c r="A383">
        <v>382</v>
      </c>
      <c r="B383">
        <v>1642971</v>
      </c>
      <c r="C383" t="s">
        <v>80</v>
      </c>
      <c r="D383">
        <v>0</v>
      </c>
      <c r="E383" t="s">
        <v>81</v>
      </c>
      <c r="F383" t="s">
        <v>1338</v>
      </c>
      <c r="G383">
        <v>502254.59600000002</v>
      </c>
      <c r="H383" t="s">
        <v>262</v>
      </c>
      <c r="I383" t="s">
        <v>1339</v>
      </c>
      <c r="J383" t="s">
        <v>1340</v>
      </c>
      <c r="K383" s="14">
        <v>41840.23847222222</v>
      </c>
      <c r="L383">
        <v>1800</v>
      </c>
      <c r="M383">
        <v>18.2</v>
      </c>
      <c r="N383">
        <v>112.48</v>
      </c>
      <c r="O383">
        <v>578.5</v>
      </c>
      <c r="P383">
        <v>368.1</v>
      </c>
      <c r="Q383">
        <v>514.9</v>
      </c>
      <c r="R383">
        <v>2</v>
      </c>
      <c r="S383">
        <v>146.80000000000001</v>
      </c>
      <c r="T383">
        <v>100.5</v>
      </c>
      <c r="U383">
        <v>5.3</v>
      </c>
      <c r="V383">
        <v>21.6</v>
      </c>
      <c r="W383">
        <v>4.28</v>
      </c>
      <c r="X383">
        <v>96.1</v>
      </c>
      <c r="Y383">
        <v>90</v>
      </c>
      <c r="Z383">
        <v>89.2</v>
      </c>
      <c r="AA383">
        <v>90</v>
      </c>
      <c r="AB383">
        <v>25</v>
      </c>
      <c r="AC383">
        <v>39.799999999999997</v>
      </c>
      <c r="AD383">
        <v>42.7</v>
      </c>
      <c r="AE383">
        <v>95.4</v>
      </c>
      <c r="AF383">
        <v>29.7</v>
      </c>
      <c r="AG383">
        <v>998.9</v>
      </c>
      <c r="AH383">
        <v>0.72631999999999997</v>
      </c>
      <c r="AI383">
        <v>89.9</v>
      </c>
      <c r="AJ383">
        <v>1.4790000000000001</v>
      </c>
      <c r="AK383">
        <v>8.0599999999999997E-4</v>
      </c>
      <c r="AL383">
        <v>84</v>
      </c>
      <c r="AM383">
        <v>0.72619999999999996</v>
      </c>
      <c r="AN383">
        <v>13.884</v>
      </c>
      <c r="AO383">
        <v>-1.2700000000000001E-3</v>
      </c>
      <c r="AP383">
        <v>98.6</v>
      </c>
      <c r="AQ383">
        <v>102.9</v>
      </c>
    </row>
    <row r="384" spans="1:43">
      <c r="A384">
        <v>383</v>
      </c>
      <c r="B384">
        <v>1646583</v>
      </c>
      <c r="C384" t="s">
        <v>80</v>
      </c>
      <c r="D384">
        <v>0</v>
      </c>
      <c r="E384" t="s">
        <v>81</v>
      </c>
      <c r="F384" t="s">
        <v>1341</v>
      </c>
      <c r="G384">
        <v>502614.59600000002</v>
      </c>
      <c r="H384" t="s">
        <v>263</v>
      </c>
      <c r="I384" t="s">
        <v>1342</v>
      </c>
      <c r="J384" t="s">
        <v>1343</v>
      </c>
      <c r="K384" s="14">
        <v>41840.242638888885</v>
      </c>
      <c r="L384">
        <v>1800</v>
      </c>
      <c r="M384">
        <v>18.5</v>
      </c>
      <c r="N384">
        <v>114.73</v>
      </c>
      <c r="O384">
        <v>593.20000000000005</v>
      </c>
      <c r="P384">
        <v>368.5</v>
      </c>
      <c r="Q384">
        <v>515.1</v>
      </c>
      <c r="R384">
        <v>1.9</v>
      </c>
      <c r="S384">
        <v>146.6</v>
      </c>
      <c r="T384">
        <v>100.5</v>
      </c>
      <c r="U384">
        <v>5.3</v>
      </c>
      <c r="V384">
        <v>21.3</v>
      </c>
      <c r="W384">
        <v>4.41</v>
      </c>
      <c r="X384">
        <v>96</v>
      </c>
      <c r="Y384">
        <v>90</v>
      </c>
      <c r="Z384">
        <v>89.1</v>
      </c>
      <c r="AA384">
        <v>89.9</v>
      </c>
      <c r="AB384">
        <v>25</v>
      </c>
      <c r="AC384">
        <v>39.9</v>
      </c>
      <c r="AD384">
        <v>40.200000000000003</v>
      </c>
      <c r="AE384">
        <v>95.3</v>
      </c>
      <c r="AF384">
        <v>29.4</v>
      </c>
      <c r="AG384">
        <v>998.9</v>
      </c>
      <c r="AH384">
        <v>0.72668999999999995</v>
      </c>
      <c r="AI384">
        <v>89.9</v>
      </c>
      <c r="AJ384">
        <v>1.496</v>
      </c>
      <c r="AK384">
        <v>8.0500000000000005E-4</v>
      </c>
      <c r="AL384">
        <v>83.9</v>
      </c>
      <c r="AM384">
        <v>0.72650000000000003</v>
      </c>
      <c r="AN384">
        <v>13.839</v>
      </c>
      <c r="AO384">
        <v>-1.2700000000000001E-3</v>
      </c>
      <c r="AP384">
        <v>98.7</v>
      </c>
      <c r="AQ384">
        <v>103.1</v>
      </c>
    </row>
    <row r="385" spans="1:43">
      <c r="A385">
        <v>384</v>
      </c>
      <c r="B385">
        <v>1650195</v>
      </c>
      <c r="C385" t="s">
        <v>80</v>
      </c>
      <c r="D385">
        <v>0</v>
      </c>
      <c r="E385" t="s">
        <v>81</v>
      </c>
      <c r="F385" t="s">
        <v>1344</v>
      </c>
      <c r="G385">
        <v>502974.59600000002</v>
      </c>
      <c r="H385" t="s">
        <v>264</v>
      </c>
      <c r="I385" t="s">
        <v>1345</v>
      </c>
      <c r="J385" t="s">
        <v>1346</v>
      </c>
      <c r="K385" s="14">
        <v>41840.246805555558</v>
      </c>
      <c r="L385">
        <v>1800</v>
      </c>
      <c r="M385">
        <v>18.7</v>
      </c>
      <c r="N385">
        <v>114.01</v>
      </c>
      <c r="O385">
        <v>594.1</v>
      </c>
      <c r="P385">
        <v>368.3</v>
      </c>
      <c r="Q385">
        <v>514.9</v>
      </c>
      <c r="R385">
        <v>1.9</v>
      </c>
      <c r="S385">
        <v>146.6</v>
      </c>
      <c r="T385">
        <v>100.6</v>
      </c>
      <c r="U385">
        <v>5.3</v>
      </c>
      <c r="V385">
        <v>21.4</v>
      </c>
      <c r="W385">
        <v>4.32</v>
      </c>
      <c r="X385">
        <v>96</v>
      </c>
      <c r="Y385">
        <v>90</v>
      </c>
      <c r="Z385">
        <v>89.1</v>
      </c>
      <c r="AA385">
        <v>89.9</v>
      </c>
      <c r="AB385">
        <v>25</v>
      </c>
      <c r="AC385">
        <v>40</v>
      </c>
      <c r="AD385">
        <v>38.5</v>
      </c>
      <c r="AE385">
        <v>95.3</v>
      </c>
      <c r="AF385">
        <v>29.8</v>
      </c>
      <c r="AG385">
        <v>998.9</v>
      </c>
      <c r="AH385">
        <v>0.72655999999999998</v>
      </c>
      <c r="AI385">
        <v>90</v>
      </c>
      <c r="AJ385">
        <v>1.49</v>
      </c>
      <c r="AK385">
        <v>8.0599999999999997E-4</v>
      </c>
      <c r="AL385">
        <v>84</v>
      </c>
      <c r="AM385">
        <v>0.72650000000000003</v>
      </c>
      <c r="AN385">
        <v>13.833</v>
      </c>
      <c r="AO385">
        <v>-1.2700000000000001E-3</v>
      </c>
      <c r="AP385">
        <v>98.6</v>
      </c>
      <c r="AQ385">
        <v>103</v>
      </c>
    </row>
    <row r="386" spans="1:43">
      <c r="A386">
        <v>385</v>
      </c>
      <c r="B386">
        <v>1653807</v>
      </c>
      <c r="C386" t="s">
        <v>80</v>
      </c>
      <c r="D386">
        <v>0</v>
      </c>
      <c r="E386" t="s">
        <v>81</v>
      </c>
      <c r="F386" t="s">
        <v>1347</v>
      </c>
      <c r="G386">
        <v>503334.59600000002</v>
      </c>
      <c r="H386" t="s">
        <v>265</v>
      </c>
      <c r="I386" t="s">
        <v>1348</v>
      </c>
      <c r="J386" t="s">
        <v>1349</v>
      </c>
      <c r="K386" s="14">
        <v>41840.250972222224</v>
      </c>
      <c r="L386">
        <v>1800</v>
      </c>
      <c r="M386">
        <v>17.600000000000001</v>
      </c>
      <c r="N386">
        <v>112.58</v>
      </c>
      <c r="O386">
        <v>586</v>
      </c>
      <c r="P386">
        <v>368.2</v>
      </c>
      <c r="Q386">
        <v>514.9</v>
      </c>
      <c r="R386">
        <v>1.9</v>
      </c>
      <c r="S386">
        <v>146.69999999999999</v>
      </c>
      <c r="T386">
        <v>100.4</v>
      </c>
      <c r="U386">
        <v>5.4</v>
      </c>
      <c r="V386">
        <v>21.4</v>
      </c>
      <c r="W386">
        <v>4.1900000000000004</v>
      </c>
      <c r="X386">
        <v>96</v>
      </c>
      <c r="Y386">
        <v>90.1</v>
      </c>
      <c r="Z386">
        <v>89.2</v>
      </c>
      <c r="AA386">
        <v>90.1</v>
      </c>
      <c r="AB386">
        <v>25</v>
      </c>
      <c r="AC386">
        <v>40.200000000000003</v>
      </c>
      <c r="AD386">
        <v>39</v>
      </c>
      <c r="AE386">
        <v>95.4</v>
      </c>
      <c r="AF386">
        <v>29.6</v>
      </c>
      <c r="AG386">
        <v>998.9</v>
      </c>
      <c r="AH386">
        <v>0.72675000000000001</v>
      </c>
      <c r="AI386">
        <v>90.2</v>
      </c>
      <c r="AJ386">
        <v>1.4970000000000001</v>
      </c>
      <c r="AK386">
        <v>8.0400000000000003E-4</v>
      </c>
      <c r="AL386">
        <v>83.8</v>
      </c>
      <c r="AM386">
        <v>0.72689999999999999</v>
      </c>
      <c r="AN386">
        <v>13.77</v>
      </c>
      <c r="AO386">
        <v>-1.2700000000000001E-3</v>
      </c>
      <c r="AP386">
        <v>98.7</v>
      </c>
      <c r="AQ386">
        <v>102.9</v>
      </c>
    </row>
    <row r="387" spans="1:43">
      <c r="A387">
        <v>386</v>
      </c>
      <c r="B387">
        <v>1657419</v>
      </c>
      <c r="C387" t="s">
        <v>80</v>
      </c>
      <c r="D387">
        <v>0</v>
      </c>
      <c r="E387" t="s">
        <v>81</v>
      </c>
      <c r="F387" t="s">
        <v>1350</v>
      </c>
      <c r="G387">
        <v>503694.59600000002</v>
      </c>
      <c r="H387" t="s">
        <v>266</v>
      </c>
      <c r="I387" t="s">
        <v>1351</v>
      </c>
      <c r="J387" t="s">
        <v>1352</v>
      </c>
      <c r="K387" s="14">
        <v>41840.25513888889</v>
      </c>
      <c r="L387">
        <v>1800</v>
      </c>
      <c r="M387">
        <v>19.100000000000001</v>
      </c>
      <c r="N387">
        <v>112.46</v>
      </c>
      <c r="O387">
        <v>576.20000000000005</v>
      </c>
      <c r="P387">
        <v>368</v>
      </c>
      <c r="Q387">
        <v>514.79999999999995</v>
      </c>
      <c r="R387">
        <v>1.9</v>
      </c>
      <c r="S387">
        <v>146.9</v>
      </c>
      <c r="T387">
        <v>100.5</v>
      </c>
      <c r="U387">
        <v>5.3</v>
      </c>
      <c r="V387">
        <v>21.6</v>
      </c>
      <c r="W387">
        <v>4.46</v>
      </c>
      <c r="X387">
        <v>96</v>
      </c>
      <c r="Y387">
        <v>90</v>
      </c>
      <c r="Z387">
        <v>89.1</v>
      </c>
      <c r="AA387">
        <v>90.1</v>
      </c>
      <c r="AB387">
        <v>25</v>
      </c>
      <c r="AC387">
        <v>40.1</v>
      </c>
      <c r="AD387">
        <v>41.8</v>
      </c>
      <c r="AE387">
        <v>95.5</v>
      </c>
      <c r="AF387">
        <v>29.5</v>
      </c>
      <c r="AG387">
        <v>998.9</v>
      </c>
      <c r="AH387">
        <v>0.72631999999999997</v>
      </c>
      <c r="AI387">
        <v>90</v>
      </c>
      <c r="AJ387">
        <v>1.4790000000000001</v>
      </c>
      <c r="AK387">
        <v>8.0599999999999997E-4</v>
      </c>
      <c r="AL387">
        <v>84</v>
      </c>
      <c r="AM387">
        <v>0.72629999999999995</v>
      </c>
      <c r="AN387">
        <v>13.865</v>
      </c>
      <c r="AO387">
        <v>-1.2700000000000001E-3</v>
      </c>
      <c r="AP387">
        <v>98.7</v>
      </c>
      <c r="AQ387">
        <v>103.1</v>
      </c>
    </row>
    <row r="388" spans="1:43">
      <c r="A388">
        <v>387</v>
      </c>
      <c r="B388">
        <v>1661031</v>
      </c>
      <c r="C388" t="s">
        <v>80</v>
      </c>
      <c r="D388">
        <v>0</v>
      </c>
      <c r="E388" t="s">
        <v>81</v>
      </c>
      <c r="F388" t="s">
        <v>1353</v>
      </c>
      <c r="G388">
        <v>504054.59600000002</v>
      </c>
      <c r="H388" t="s">
        <v>267</v>
      </c>
      <c r="I388" t="s">
        <v>1354</v>
      </c>
      <c r="J388" t="s">
        <v>1355</v>
      </c>
      <c r="K388" s="14">
        <v>41840.259305555555</v>
      </c>
      <c r="L388">
        <v>1800</v>
      </c>
      <c r="M388">
        <v>18.899999999999999</v>
      </c>
      <c r="N388">
        <v>111.82</v>
      </c>
      <c r="O388">
        <v>571.9</v>
      </c>
      <c r="P388">
        <v>368</v>
      </c>
      <c r="Q388">
        <v>514.6</v>
      </c>
      <c r="R388">
        <v>1.9</v>
      </c>
      <c r="S388">
        <v>146.6</v>
      </c>
      <c r="T388">
        <v>100.4</v>
      </c>
      <c r="U388">
        <v>5.3</v>
      </c>
      <c r="V388">
        <v>21.5</v>
      </c>
      <c r="W388">
        <v>4.2300000000000004</v>
      </c>
      <c r="X388">
        <v>96</v>
      </c>
      <c r="Y388">
        <v>90</v>
      </c>
      <c r="Z388">
        <v>89.2</v>
      </c>
      <c r="AA388">
        <v>90.1</v>
      </c>
      <c r="AB388">
        <v>25</v>
      </c>
      <c r="AC388">
        <v>40.1</v>
      </c>
      <c r="AD388">
        <v>41.3</v>
      </c>
      <c r="AE388">
        <v>95.4</v>
      </c>
      <c r="AF388">
        <v>29.7</v>
      </c>
      <c r="AG388">
        <v>998.9</v>
      </c>
      <c r="AH388">
        <v>0.72606999999999999</v>
      </c>
      <c r="AI388">
        <v>90.1</v>
      </c>
      <c r="AJ388">
        <v>1.5009999999999999</v>
      </c>
      <c r="AK388">
        <v>8.0500000000000005E-4</v>
      </c>
      <c r="AL388">
        <v>83.9</v>
      </c>
      <c r="AM388">
        <v>0.72619999999999996</v>
      </c>
      <c r="AN388">
        <v>13.891999999999999</v>
      </c>
      <c r="AO388">
        <v>-1.2700000000000001E-3</v>
      </c>
      <c r="AP388">
        <v>98.7</v>
      </c>
      <c r="AQ388">
        <v>103</v>
      </c>
    </row>
    <row r="389" spans="1:43">
      <c r="A389">
        <v>388</v>
      </c>
      <c r="B389">
        <v>1664643</v>
      </c>
      <c r="C389" t="s">
        <v>80</v>
      </c>
      <c r="D389">
        <v>0</v>
      </c>
      <c r="E389" t="s">
        <v>81</v>
      </c>
      <c r="F389" t="s">
        <v>1356</v>
      </c>
      <c r="G389">
        <v>504414.59600000002</v>
      </c>
      <c r="H389" t="s">
        <v>268</v>
      </c>
      <c r="I389" t="s">
        <v>1357</v>
      </c>
      <c r="J389" t="s">
        <v>1358</v>
      </c>
      <c r="K389" s="14">
        <v>41840.263472222221</v>
      </c>
      <c r="L389">
        <v>1800</v>
      </c>
      <c r="M389">
        <v>18.399999999999999</v>
      </c>
      <c r="N389">
        <v>114.91</v>
      </c>
      <c r="O389">
        <v>595.1</v>
      </c>
      <c r="P389">
        <v>368</v>
      </c>
      <c r="Q389">
        <v>514.70000000000005</v>
      </c>
      <c r="R389">
        <v>1.9</v>
      </c>
      <c r="S389">
        <v>146.69999999999999</v>
      </c>
      <c r="T389">
        <v>100.5</v>
      </c>
      <c r="U389">
        <v>5.3</v>
      </c>
      <c r="V389">
        <v>21.5</v>
      </c>
      <c r="W389">
        <v>4.24</v>
      </c>
      <c r="X389">
        <v>96</v>
      </c>
      <c r="Y389">
        <v>90</v>
      </c>
      <c r="Z389">
        <v>89.1</v>
      </c>
      <c r="AA389">
        <v>90.1</v>
      </c>
      <c r="AB389">
        <v>25</v>
      </c>
      <c r="AC389">
        <v>39.9</v>
      </c>
      <c r="AD389">
        <v>38.6</v>
      </c>
      <c r="AE389">
        <v>95.5</v>
      </c>
      <c r="AF389">
        <v>29.6</v>
      </c>
      <c r="AG389">
        <v>998.9</v>
      </c>
      <c r="AH389">
        <v>0.72662000000000004</v>
      </c>
      <c r="AI389">
        <v>90</v>
      </c>
      <c r="AJ389">
        <v>1.4970000000000001</v>
      </c>
      <c r="AK389">
        <v>8.0699999999999999E-4</v>
      </c>
      <c r="AL389">
        <v>84.1</v>
      </c>
      <c r="AM389">
        <v>0.72660000000000002</v>
      </c>
      <c r="AN389">
        <v>13.82</v>
      </c>
      <c r="AO389">
        <v>-1.2700000000000001E-3</v>
      </c>
      <c r="AP389">
        <v>98.7</v>
      </c>
      <c r="AQ389">
        <v>102.9</v>
      </c>
    </row>
    <row r="390" spans="1:43">
      <c r="A390">
        <v>389</v>
      </c>
      <c r="B390">
        <v>1668255</v>
      </c>
      <c r="C390" t="s">
        <v>80</v>
      </c>
      <c r="D390">
        <v>0</v>
      </c>
      <c r="E390" t="s">
        <v>81</v>
      </c>
      <c r="F390" t="s">
        <v>1359</v>
      </c>
      <c r="G390">
        <v>504774.59600000002</v>
      </c>
      <c r="H390" t="s">
        <v>269</v>
      </c>
      <c r="I390" t="s">
        <v>1360</v>
      </c>
      <c r="J390" t="s">
        <v>1361</v>
      </c>
      <c r="K390" s="14">
        <v>41840.267638888887</v>
      </c>
      <c r="L390">
        <v>1799</v>
      </c>
      <c r="M390">
        <v>19.5</v>
      </c>
      <c r="N390">
        <v>111.92</v>
      </c>
      <c r="O390">
        <v>589</v>
      </c>
      <c r="P390">
        <v>367.8</v>
      </c>
      <c r="Q390">
        <v>514.5</v>
      </c>
      <c r="R390">
        <v>1.9</v>
      </c>
      <c r="S390">
        <v>146.69999999999999</v>
      </c>
      <c r="T390">
        <v>100.4</v>
      </c>
      <c r="U390">
        <v>5.3</v>
      </c>
      <c r="V390">
        <v>21.4</v>
      </c>
      <c r="W390">
        <v>4.32</v>
      </c>
      <c r="X390">
        <v>96</v>
      </c>
      <c r="Y390">
        <v>89.9</v>
      </c>
      <c r="Z390">
        <v>89.1</v>
      </c>
      <c r="AA390">
        <v>90</v>
      </c>
      <c r="AB390">
        <v>25</v>
      </c>
      <c r="AC390">
        <v>40</v>
      </c>
      <c r="AD390">
        <v>38.9</v>
      </c>
      <c r="AE390">
        <v>95.4</v>
      </c>
      <c r="AF390">
        <v>29.8</v>
      </c>
      <c r="AG390">
        <v>998.9</v>
      </c>
      <c r="AH390">
        <v>0.72692999999999997</v>
      </c>
      <c r="AI390">
        <v>90</v>
      </c>
      <c r="AJ390">
        <v>1.498</v>
      </c>
      <c r="AK390">
        <v>8.0599999999999997E-4</v>
      </c>
      <c r="AL390">
        <v>83.9</v>
      </c>
      <c r="AM390">
        <v>0.72689999999999999</v>
      </c>
      <c r="AN390">
        <v>13.782</v>
      </c>
      <c r="AO390">
        <v>-1.2700000000000001E-3</v>
      </c>
      <c r="AP390">
        <v>98.6</v>
      </c>
      <c r="AQ390">
        <v>102.9</v>
      </c>
    </row>
    <row r="391" spans="1:43">
      <c r="A391">
        <v>390</v>
      </c>
      <c r="B391">
        <v>1671867</v>
      </c>
      <c r="C391" t="s">
        <v>80</v>
      </c>
      <c r="D391">
        <v>0</v>
      </c>
      <c r="E391" t="s">
        <v>81</v>
      </c>
      <c r="F391" t="s">
        <v>1362</v>
      </c>
      <c r="G391">
        <v>505134.59600000002</v>
      </c>
      <c r="H391" t="s">
        <v>270</v>
      </c>
      <c r="I391" t="s">
        <v>1363</v>
      </c>
      <c r="J391" t="s">
        <v>1364</v>
      </c>
      <c r="K391" s="14">
        <v>41840.271805555552</v>
      </c>
      <c r="L391">
        <v>1800</v>
      </c>
      <c r="M391">
        <v>17.5</v>
      </c>
      <c r="N391">
        <v>114.39</v>
      </c>
      <c r="O391">
        <v>593.6</v>
      </c>
      <c r="P391">
        <v>367.6</v>
      </c>
      <c r="Q391">
        <v>513.9</v>
      </c>
      <c r="R391">
        <v>1.9</v>
      </c>
      <c r="S391">
        <v>146.30000000000001</v>
      </c>
      <c r="T391">
        <v>100.3</v>
      </c>
      <c r="U391">
        <v>5.3</v>
      </c>
      <c r="V391">
        <v>21.5</v>
      </c>
      <c r="W391">
        <v>4.21</v>
      </c>
      <c r="X391">
        <v>96</v>
      </c>
      <c r="Y391">
        <v>90.1</v>
      </c>
      <c r="Z391">
        <v>89.2</v>
      </c>
      <c r="AA391">
        <v>90.1</v>
      </c>
      <c r="AB391">
        <v>25</v>
      </c>
      <c r="AC391">
        <v>40.1</v>
      </c>
      <c r="AD391">
        <v>41.2</v>
      </c>
      <c r="AE391">
        <v>95.4</v>
      </c>
      <c r="AF391">
        <v>30.3</v>
      </c>
      <c r="AG391">
        <v>998.9</v>
      </c>
      <c r="AH391">
        <v>0.72779000000000005</v>
      </c>
      <c r="AI391">
        <v>90.1</v>
      </c>
      <c r="AJ391">
        <v>1.502</v>
      </c>
      <c r="AK391">
        <v>8.03E-4</v>
      </c>
      <c r="AL391">
        <v>83.7</v>
      </c>
      <c r="AM391">
        <v>0.72789999999999999</v>
      </c>
      <c r="AN391">
        <v>13.622999999999999</v>
      </c>
      <c r="AO391">
        <v>-1.2700000000000001E-3</v>
      </c>
      <c r="AP391">
        <v>98.7</v>
      </c>
      <c r="AQ391">
        <v>102.9</v>
      </c>
    </row>
    <row r="392" spans="1:43">
      <c r="A392">
        <v>391</v>
      </c>
      <c r="B392">
        <v>1675479</v>
      </c>
      <c r="C392" t="s">
        <v>80</v>
      </c>
      <c r="D392">
        <v>0</v>
      </c>
      <c r="E392" t="s">
        <v>81</v>
      </c>
      <c r="F392" t="s">
        <v>1365</v>
      </c>
      <c r="G392">
        <v>505494.59600000002</v>
      </c>
      <c r="H392" t="s">
        <v>271</v>
      </c>
      <c r="I392" t="s">
        <v>1366</v>
      </c>
      <c r="J392" t="s">
        <v>1367</v>
      </c>
      <c r="K392" s="14">
        <v>41840.275972222225</v>
      </c>
      <c r="L392">
        <v>1800</v>
      </c>
      <c r="M392">
        <v>19.600000000000001</v>
      </c>
      <c r="N392">
        <v>113.62</v>
      </c>
      <c r="O392">
        <v>594.70000000000005</v>
      </c>
      <c r="P392">
        <v>368.2</v>
      </c>
      <c r="Q392">
        <v>514.70000000000005</v>
      </c>
      <c r="R392">
        <v>1.9</v>
      </c>
      <c r="S392">
        <v>146.5</v>
      </c>
      <c r="T392">
        <v>100.5</v>
      </c>
      <c r="U392">
        <v>5.3</v>
      </c>
      <c r="V392">
        <v>21.4</v>
      </c>
      <c r="W392">
        <v>4.3600000000000003</v>
      </c>
      <c r="X392">
        <v>96</v>
      </c>
      <c r="Y392">
        <v>90</v>
      </c>
      <c r="Z392">
        <v>89.1</v>
      </c>
      <c r="AA392">
        <v>89.9</v>
      </c>
      <c r="AB392">
        <v>25</v>
      </c>
      <c r="AC392">
        <v>39.9</v>
      </c>
      <c r="AD392">
        <v>41.3</v>
      </c>
      <c r="AE392">
        <v>95.3</v>
      </c>
      <c r="AF392">
        <v>30.6</v>
      </c>
      <c r="AG392">
        <v>998.9</v>
      </c>
      <c r="AH392">
        <v>0.72699000000000003</v>
      </c>
      <c r="AI392">
        <v>90</v>
      </c>
      <c r="AJ392">
        <v>1.4970000000000001</v>
      </c>
      <c r="AK392">
        <v>8.0800000000000002E-4</v>
      </c>
      <c r="AL392">
        <v>84.3</v>
      </c>
      <c r="AM392">
        <v>0.72699999999999998</v>
      </c>
      <c r="AN392">
        <v>13.766999999999999</v>
      </c>
      <c r="AO392">
        <v>-1.2700000000000001E-3</v>
      </c>
      <c r="AP392">
        <v>98.8</v>
      </c>
      <c r="AQ392">
        <v>103.2</v>
      </c>
    </row>
    <row r="393" spans="1:43">
      <c r="A393">
        <v>392</v>
      </c>
      <c r="B393">
        <v>1679091</v>
      </c>
      <c r="C393" t="s">
        <v>80</v>
      </c>
      <c r="D393">
        <v>0</v>
      </c>
      <c r="E393" t="s">
        <v>81</v>
      </c>
      <c r="F393" t="s">
        <v>1368</v>
      </c>
      <c r="G393">
        <v>505854.59600000002</v>
      </c>
      <c r="H393" t="s">
        <v>272</v>
      </c>
      <c r="I393" t="s">
        <v>1369</v>
      </c>
      <c r="J393" t="s">
        <v>1370</v>
      </c>
      <c r="K393" s="14">
        <v>41840.280138888891</v>
      </c>
      <c r="L393">
        <v>1800</v>
      </c>
      <c r="M393">
        <v>17.7</v>
      </c>
      <c r="N393">
        <v>115.15</v>
      </c>
      <c r="O393">
        <v>596</v>
      </c>
      <c r="P393">
        <v>368.6</v>
      </c>
      <c r="Q393">
        <v>515.29999999999995</v>
      </c>
      <c r="R393">
        <v>1.9</v>
      </c>
      <c r="S393">
        <v>146.69999999999999</v>
      </c>
      <c r="T393">
        <v>100.5</v>
      </c>
      <c r="U393">
        <v>5.4</v>
      </c>
      <c r="V393">
        <v>21.3</v>
      </c>
      <c r="W393">
        <v>4.18</v>
      </c>
      <c r="X393">
        <v>96</v>
      </c>
      <c r="Y393">
        <v>90</v>
      </c>
      <c r="Z393">
        <v>89.1</v>
      </c>
      <c r="AA393">
        <v>89.9</v>
      </c>
      <c r="AB393">
        <v>24.9</v>
      </c>
      <c r="AC393">
        <v>40</v>
      </c>
      <c r="AD393">
        <v>38.6</v>
      </c>
      <c r="AE393">
        <v>95.3</v>
      </c>
      <c r="AF393">
        <v>29.4</v>
      </c>
      <c r="AG393">
        <v>998.9</v>
      </c>
      <c r="AH393">
        <v>0.72748000000000002</v>
      </c>
      <c r="AI393">
        <v>90</v>
      </c>
      <c r="AJ393">
        <v>1.4950000000000001</v>
      </c>
      <c r="AK393">
        <v>8.0599999999999997E-4</v>
      </c>
      <c r="AL393">
        <v>84</v>
      </c>
      <c r="AM393">
        <v>0.72740000000000005</v>
      </c>
      <c r="AN393">
        <v>13.693</v>
      </c>
      <c r="AO393">
        <v>-1.2700000000000001E-3</v>
      </c>
      <c r="AP393">
        <v>98.7</v>
      </c>
      <c r="AQ393">
        <v>102.8</v>
      </c>
    </row>
    <row r="394" spans="1:43">
      <c r="A394">
        <v>393</v>
      </c>
      <c r="B394">
        <v>1682703</v>
      </c>
      <c r="C394" t="s">
        <v>80</v>
      </c>
      <c r="D394">
        <v>0</v>
      </c>
      <c r="E394" t="s">
        <v>81</v>
      </c>
      <c r="F394" t="s">
        <v>1371</v>
      </c>
      <c r="G394">
        <v>506214.59600000002</v>
      </c>
      <c r="H394" t="s">
        <v>273</v>
      </c>
      <c r="I394" t="s">
        <v>1372</v>
      </c>
      <c r="J394" t="s">
        <v>1373</v>
      </c>
      <c r="K394" s="14">
        <v>41840.284305555557</v>
      </c>
      <c r="L394">
        <v>1800</v>
      </c>
      <c r="M394">
        <v>19.3</v>
      </c>
      <c r="N394">
        <v>112.6</v>
      </c>
      <c r="O394">
        <v>596.79999999999995</v>
      </c>
      <c r="P394">
        <v>368.3</v>
      </c>
      <c r="Q394">
        <v>514.79999999999995</v>
      </c>
      <c r="R394">
        <v>1.9</v>
      </c>
      <c r="S394">
        <v>146.6</v>
      </c>
      <c r="T394">
        <v>100.4</v>
      </c>
      <c r="U394">
        <v>5.4</v>
      </c>
      <c r="V394">
        <v>21.5</v>
      </c>
      <c r="W394">
        <v>4.42</v>
      </c>
      <c r="X394">
        <v>96.1</v>
      </c>
      <c r="Y394">
        <v>90</v>
      </c>
      <c r="Z394">
        <v>89.1</v>
      </c>
      <c r="AA394">
        <v>89.9</v>
      </c>
      <c r="AB394">
        <v>25</v>
      </c>
      <c r="AC394">
        <v>40</v>
      </c>
      <c r="AD394">
        <v>39.1</v>
      </c>
      <c r="AE394">
        <v>95.3</v>
      </c>
      <c r="AF394">
        <v>30.4</v>
      </c>
      <c r="AG394">
        <v>998.9</v>
      </c>
      <c r="AH394">
        <v>0.72638000000000003</v>
      </c>
      <c r="AI394">
        <v>90</v>
      </c>
      <c r="AJ394">
        <v>1.4970000000000001</v>
      </c>
      <c r="AK394">
        <v>8.0699999999999999E-4</v>
      </c>
      <c r="AL394">
        <v>84.1</v>
      </c>
      <c r="AM394">
        <v>0.72640000000000005</v>
      </c>
      <c r="AN394">
        <v>13.855</v>
      </c>
      <c r="AO394">
        <v>-1.2700000000000001E-3</v>
      </c>
      <c r="AP394">
        <v>98.7</v>
      </c>
      <c r="AQ394">
        <v>103.1</v>
      </c>
    </row>
    <row r="395" spans="1:43">
      <c r="A395">
        <v>394</v>
      </c>
      <c r="B395">
        <v>1686315</v>
      </c>
      <c r="C395" t="s">
        <v>80</v>
      </c>
      <c r="D395">
        <v>0</v>
      </c>
      <c r="E395" t="s">
        <v>81</v>
      </c>
      <c r="F395" t="s">
        <v>1374</v>
      </c>
      <c r="G395">
        <v>506574.59600000002</v>
      </c>
      <c r="H395" t="s">
        <v>274</v>
      </c>
      <c r="I395" t="s">
        <v>1375</v>
      </c>
      <c r="J395" t="s">
        <v>1376</v>
      </c>
      <c r="K395" s="14">
        <v>41840.288472222222</v>
      </c>
      <c r="L395">
        <v>1800</v>
      </c>
      <c r="M395">
        <v>18.100000000000001</v>
      </c>
      <c r="N395">
        <v>113.18</v>
      </c>
      <c r="O395">
        <v>593.29999999999995</v>
      </c>
      <c r="P395">
        <v>367.6</v>
      </c>
      <c r="Q395">
        <v>514.1</v>
      </c>
      <c r="R395">
        <v>1.9</v>
      </c>
      <c r="S395">
        <v>146.6</v>
      </c>
      <c r="T395">
        <v>100.4</v>
      </c>
      <c r="U395">
        <v>5.3</v>
      </c>
      <c r="V395">
        <v>21.4</v>
      </c>
      <c r="W395">
        <v>4.18</v>
      </c>
      <c r="X395">
        <v>96</v>
      </c>
      <c r="Y395">
        <v>90</v>
      </c>
      <c r="Z395">
        <v>89.2</v>
      </c>
      <c r="AA395">
        <v>90</v>
      </c>
      <c r="AB395">
        <v>25</v>
      </c>
      <c r="AC395">
        <v>40</v>
      </c>
      <c r="AD395">
        <v>42.1</v>
      </c>
      <c r="AE395">
        <v>95.3</v>
      </c>
      <c r="AF395">
        <v>29.6</v>
      </c>
      <c r="AG395">
        <v>998.9</v>
      </c>
      <c r="AH395">
        <v>0.72650000000000003</v>
      </c>
      <c r="AI395">
        <v>90</v>
      </c>
      <c r="AJ395">
        <v>1.5</v>
      </c>
      <c r="AK395">
        <v>8.0500000000000005E-4</v>
      </c>
      <c r="AL395">
        <v>83.9</v>
      </c>
      <c r="AM395">
        <v>0.72650000000000003</v>
      </c>
      <c r="AN395">
        <v>13.845000000000001</v>
      </c>
      <c r="AO395">
        <v>-1.2700000000000001E-3</v>
      </c>
      <c r="AP395">
        <v>98.6</v>
      </c>
      <c r="AQ395">
        <v>102.8</v>
      </c>
    </row>
    <row r="396" spans="1:43">
      <c r="A396">
        <v>395</v>
      </c>
      <c r="B396">
        <v>1689927</v>
      </c>
      <c r="C396" t="s">
        <v>80</v>
      </c>
      <c r="D396">
        <v>0</v>
      </c>
      <c r="E396" t="s">
        <v>81</v>
      </c>
      <c r="F396" t="s">
        <v>1377</v>
      </c>
      <c r="G396">
        <v>506934.59600000002</v>
      </c>
      <c r="H396" t="s">
        <v>275</v>
      </c>
      <c r="I396" t="s">
        <v>1378</v>
      </c>
      <c r="J396" t="s">
        <v>1379</v>
      </c>
      <c r="K396" s="14">
        <v>41840.292638888888</v>
      </c>
      <c r="L396">
        <v>1800</v>
      </c>
      <c r="M396">
        <v>19.100000000000001</v>
      </c>
      <c r="N396">
        <v>112.72</v>
      </c>
      <c r="O396">
        <v>592.29999999999995</v>
      </c>
      <c r="P396">
        <v>368</v>
      </c>
      <c r="Q396">
        <v>514.5</v>
      </c>
      <c r="R396">
        <v>1.9</v>
      </c>
      <c r="S396">
        <v>146.5</v>
      </c>
      <c r="T396">
        <v>100.4</v>
      </c>
      <c r="U396">
        <v>5.3</v>
      </c>
      <c r="V396">
        <v>21.3</v>
      </c>
      <c r="W396">
        <v>4.43</v>
      </c>
      <c r="X396">
        <v>96</v>
      </c>
      <c r="Y396">
        <v>90</v>
      </c>
      <c r="Z396">
        <v>89.2</v>
      </c>
      <c r="AA396">
        <v>90.1</v>
      </c>
      <c r="AB396">
        <v>25</v>
      </c>
      <c r="AC396">
        <v>40</v>
      </c>
      <c r="AD396">
        <v>40.5</v>
      </c>
      <c r="AE396">
        <v>95.4</v>
      </c>
      <c r="AF396">
        <v>30.2</v>
      </c>
      <c r="AG396">
        <v>998.9</v>
      </c>
      <c r="AH396">
        <v>0.72638000000000003</v>
      </c>
      <c r="AI396">
        <v>90.1</v>
      </c>
      <c r="AJ396">
        <v>1.506</v>
      </c>
      <c r="AK396">
        <v>8.0599999999999997E-4</v>
      </c>
      <c r="AL396">
        <v>84.1</v>
      </c>
      <c r="AM396">
        <v>0.72650000000000003</v>
      </c>
      <c r="AN396">
        <v>13.839</v>
      </c>
      <c r="AO396">
        <v>-1.2700000000000001E-3</v>
      </c>
      <c r="AP396">
        <v>98.7</v>
      </c>
      <c r="AQ396">
        <v>103.1</v>
      </c>
    </row>
    <row r="397" spans="1:43">
      <c r="A397">
        <v>396</v>
      </c>
      <c r="B397">
        <v>1693539</v>
      </c>
      <c r="C397" t="s">
        <v>80</v>
      </c>
      <c r="D397">
        <v>0</v>
      </c>
      <c r="E397" t="s">
        <v>81</v>
      </c>
      <c r="F397" t="s">
        <v>1380</v>
      </c>
      <c r="G397">
        <v>507294.59600000002</v>
      </c>
      <c r="H397" t="s">
        <v>276</v>
      </c>
      <c r="I397" t="s">
        <v>1381</v>
      </c>
      <c r="J397" t="s">
        <v>1382</v>
      </c>
      <c r="K397" s="14">
        <v>41840.296805555554</v>
      </c>
      <c r="L397">
        <v>1800</v>
      </c>
      <c r="M397">
        <v>18.2</v>
      </c>
      <c r="N397">
        <v>113.65</v>
      </c>
      <c r="O397">
        <v>596</v>
      </c>
      <c r="P397">
        <v>367.8</v>
      </c>
      <c r="Q397">
        <v>514.29999999999995</v>
      </c>
      <c r="R397">
        <v>1.9</v>
      </c>
      <c r="S397">
        <v>146.5</v>
      </c>
      <c r="T397">
        <v>100.5</v>
      </c>
      <c r="U397">
        <v>5.4</v>
      </c>
      <c r="V397">
        <v>21.2</v>
      </c>
      <c r="W397">
        <v>4.16</v>
      </c>
      <c r="X397">
        <v>96</v>
      </c>
      <c r="Y397">
        <v>89.9</v>
      </c>
      <c r="Z397">
        <v>89.1</v>
      </c>
      <c r="AA397">
        <v>90</v>
      </c>
      <c r="AB397">
        <v>25</v>
      </c>
      <c r="AC397">
        <v>40</v>
      </c>
      <c r="AD397">
        <v>38.6</v>
      </c>
      <c r="AE397">
        <v>95.4</v>
      </c>
      <c r="AF397">
        <v>30</v>
      </c>
      <c r="AG397">
        <v>998.9</v>
      </c>
      <c r="AH397">
        <v>0.72558</v>
      </c>
      <c r="AI397">
        <v>90</v>
      </c>
      <c r="AJ397">
        <v>1.4910000000000001</v>
      </c>
      <c r="AK397">
        <v>8.0599999999999997E-4</v>
      </c>
      <c r="AL397">
        <v>84</v>
      </c>
      <c r="AM397">
        <v>0.72560000000000002</v>
      </c>
      <c r="AN397">
        <v>13.986000000000001</v>
      </c>
      <c r="AO397">
        <v>-1.2700000000000001E-3</v>
      </c>
      <c r="AP397">
        <v>98.6</v>
      </c>
      <c r="AQ397">
        <v>102.8</v>
      </c>
    </row>
    <row r="398" spans="1:43">
      <c r="A398">
        <v>397</v>
      </c>
      <c r="B398">
        <v>1697151</v>
      </c>
      <c r="C398" t="s">
        <v>80</v>
      </c>
      <c r="D398">
        <v>0</v>
      </c>
      <c r="E398" t="s">
        <v>81</v>
      </c>
      <c r="F398" t="s">
        <v>1383</v>
      </c>
      <c r="G398">
        <v>507654.59600000002</v>
      </c>
      <c r="H398" t="s">
        <v>277</v>
      </c>
      <c r="I398" t="s">
        <v>1384</v>
      </c>
      <c r="J398" t="s">
        <v>1385</v>
      </c>
      <c r="K398" s="14">
        <v>41840.30097222222</v>
      </c>
      <c r="L398">
        <v>1800</v>
      </c>
      <c r="M398">
        <v>19.3</v>
      </c>
      <c r="N398">
        <v>113.82</v>
      </c>
      <c r="O398">
        <v>594.1</v>
      </c>
      <c r="P398">
        <v>368.2</v>
      </c>
      <c r="Q398">
        <v>514.70000000000005</v>
      </c>
      <c r="R398">
        <v>1.9</v>
      </c>
      <c r="S398">
        <v>146.6</v>
      </c>
      <c r="T398">
        <v>100.5</v>
      </c>
      <c r="U398">
        <v>5.4</v>
      </c>
      <c r="V398">
        <v>21.4</v>
      </c>
      <c r="W398">
        <v>4.41</v>
      </c>
      <c r="X398">
        <v>96</v>
      </c>
      <c r="Y398">
        <v>90.1</v>
      </c>
      <c r="Z398">
        <v>89.2</v>
      </c>
      <c r="AA398">
        <v>90.1</v>
      </c>
      <c r="AB398">
        <v>25</v>
      </c>
      <c r="AC398">
        <v>40</v>
      </c>
      <c r="AD398">
        <v>39.700000000000003</v>
      </c>
      <c r="AE398">
        <v>95.4</v>
      </c>
      <c r="AF398">
        <v>31.7</v>
      </c>
      <c r="AG398">
        <v>998.9</v>
      </c>
      <c r="AH398">
        <v>0.72606999999999999</v>
      </c>
      <c r="AI398">
        <v>90</v>
      </c>
      <c r="AJ398">
        <v>1.4970000000000001</v>
      </c>
      <c r="AK398">
        <v>8.0800000000000002E-4</v>
      </c>
      <c r="AL398">
        <v>84.2</v>
      </c>
      <c r="AM398">
        <v>0.72609999999999997</v>
      </c>
      <c r="AN398">
        <v>13.901999999999999</v>
      </c>
      <c r="AO398">
        <v>-1.2700000000000001E-3</v>
      </c>
      <c r="AP398">
        <v>98.6</v>
      </c>
      <c r="AQ398">
        <v>103</v>
      </c>
    </row>
    <row r="399" spans="1:43">
      <c r="A399">
        <v>398</v>
      </c>
      <c r="B399">
        <v>1700763</v>
      </c>
      <c r="C399" t="s">
        <v>80</v>
      </c>
      <c r="D399">
        <v>0</v>
      </c>
      <c r="E399" t="s">
        <v>81</v>
      </c>
      <c r="F399" t="s">
        <v>1386</v>
      </c>
      <c r="G399">
        <v>508014.59600000002</v>
      </c>
      <c r="H399" t="s">
        <v>278</v>
      </c>
      <c r="I399" t="s">
        <v>1387</v>
      </c>
      <c r="J399" t="s">
        <v>1388</v>
      </c>
      <c r="K399" s="14">
        <v>41840.305138888885</v>
      </c>
      <c r="L399">
        <v>1800</v>
      </c>
      <c r="M399">
        <v>17.2</v>
      </c>
      <c r="N399">
        <v>111.07</v>
      </c>
      <c r="O399">
        <v>583.70000000000005</v>
      </c>
      <c r="P399">
        <v>368</v>
      </c>
      <c r="Q399">
        <v>514.9</v>
      </c>
      <c r="R399">
        <v>1.9</v>
      </c>
      <c r="S399">
        <v>146.9</v>
      </c>
      <c r="T399">
        <v>100.4</v>
      </c>
      <c r="U399">
        <v>5.3</v>
      </c>
      <c r="V399">
        <v>21.4</v>
      </c>
      <c r="W399">
        <v>4.09</v>
      </c>
      <c r="X399">
        <v>96</v>
      </c>
      <c r="Y399">
        <v>90</v>
      </c>
      <c r="Z399">
        <v>89.1</v>
      </c>
      <c r="AA399">
        <v>90</v>
      </c>
      <c r="AB399">
        <v>25</v>
      </c>
      <c r="AC399">
        <v>40</v>
      </c>
      <c r="AD399">
        <v>42.2</v>
      </c>
      <c r="AE399">
        <v>95.4</v>
      </c>
      <c r="AF399">
        <v>32.799999999999997</v>
      </c>
      <c r="AG399">
        <v>998.9</v>
      </c>
      <c r="AH399">
        <v>0.72692999999999997</v>
      </c>
      <c r="AI399">
        <v>90</v>
      </c>
      <c r="AJ399">
        <v>1.498</v>
      </c>
      <c r="AK399">
        <v>8.0500000000000005E-4</v>
      </c>
      <c r="AL399">
        <v>83.9</v>
      </c>
      <c r="AM399">
        <v>0.72699999999999998</v>
      </c>
      <c r="AN399">
        <v>13.768000000000001</v>
      </c>
      <c r="AO399">
        <v>-1.2700000000000001E-3</v>
      </c>
      <c r="AP399">
        <v>98.7</v>
      </c>
      <c r="AQ399">
        <v>102.8</v>
      </c>
    </row>
    <row r="400" spans="1:43">
      <c r="A400">
        <v>399</v>
      </c>
      <c r="B400">
        <v>1704375</v>
      </c>
      <c r="C400" t="s">
        <v>80</v>
      </c>
      <c r="D400">
        <v>0</v>
      </c>
      <c r="E400" t="s">
        <v>81</v>
      </c>
      <c r="F400" t="s">
        <v>1389</v>
      </c>
      <c r="G400">
        <v>508374.59600000002</v>
      </c>
      <c r="H400" t="s">
        <v>279</v>
      </c>
      <c r="I400" t="s">
        <v>1390</v>
      </c>
      <c r="J400" t="s">
        <v>1391</v>
      </c>
      <c r="K400" s="14">
        <v>41840.309305555558</v>
      </c>
      <c r="L400">
        <v>1800</v>
      </c>
      <c r="M400">
        <v>18.399999999999999</v>
      </c>
      <c r="N400">
        <v>112.28</v>
      </c>
      <c r="O400">
        <v>582.5</v>
      </c>
      <c r="P400">
        <v>368.6</v>
      </c>
      <c r="Q400">
        <v>515.4</v>
      </c>
      <c r="R400">
        <v>2</v>
      </c>
      <c r="S400">
        <v>146.80000000000001</v>
      </c>
      <c r="T400">
        <v>100.6</v>
      </c>
      <c r="U400">
        <v>5.3</v>
      </c>
      <c r="V400">
        <v>21.3</v>
      </c>
      <c r="W400">
        <v>4.42</v>
      </c>
      <c r="X400">
        <v>96</v>
      </c>
      <c r="Y400">
        <v>89.9</v>
      </c>
      <c r="Z400">
        <v>89</v>
      </c>
      <c r="AA400">
        <v>90</v>
      </c>
      <c r="AB400">
        <v>24.9</v>
      </c>
      <c r="AC400">
        <v>40.1</v>
      </c>
      <c r="AD400">
        <v>39.1</v>
      </c>
      <c r="AE400">
        <v>95.3</v>
      </c>
      <c r="AF400">
        <v>32.9</v>
      </c>
      <c r="AG400">
        <v>998.9</v>
      </c>
      <c r="AH400">
        <v>0.72668999999999995</v>
      </c>
      <c r="AI400">
        <v>90</v>
      </c>
      <c r="AJ400">
        <v>1.504</v>
      </c>
      <c r="AK400">
        <v>8.0800000000000002E-4</v>
      </c>
      <c r="AL400">
        <v>84.2</v>
      </c>
      <c r="AM400">
        <v>0.72670000000000001</v>
      </c>
      <c r="AN400">
        <v>13.808999999999999</v>
      </c>
      <c r="AO400">
        <v>-1.2700000000000001E-3</v>
      </c>
      <c r="AP400">
        <v>98.7</v>
      </c>
      <c r="AQ400">
        <v>103.1</v>
      </c>
    </row>
    <row r="401" spans="1:43">
      <c r="A401">
        <v>400</v>
      </c>
      <c r="B401">
        <v>1707987</v>
      </c>
      <c r="C401" t="s">
        <v>80</v>
      </c>
      <c r="D401">
        <v>0</v>
      </c>
      <c r="E401" t="s">
        <v>81</v>
      </c>
      <c r="F401" t="s">
        <v>1392</v>
      </c>
      <c r="G401">
        <v>508734.59600000002</v>
      </c>
      <c r="H401" t="s">
        <v>280</v>
      </c>
      <c r="I401" t="s">
        <v>1393</v>
      </c>
      <c r="J401" t="s">
        <v>1394</v>
      </c>
      <c r="K401" s="14">
        <v>41840.313472222224</v>
      </c>
      <c r="L401">
        <v>1800</v>
      </c>
      <c r="M401">
        <v>18</v>
      </c>
      <c r="N401">
        <v>113.78</v>
      </c>
      <c r="O401">
        <v>593.1</v>
      </c>
      <c r="P401">
        <v>366.9</v>
      </c>
      <c r="Q401">
        <v>513.70000000000005</v>
      </c>
      <c r="R401">
        <v>2</v>
      </c>
      <c r="S401">
        <v>146.80000000000001</v>
      </c>
      <c r="T401">
        <v>100.4</v>
      </c>
      <c r="U401">
        <v>5.4</v>
      </c>
      <c r="V401">
        <v>21.3</v>
      </c>
      <c r="W401">
        <v>4.2300000000000004</v>
      </c>
      <c r="X401">
        <v>96</v>
      </c>
      <c r="Y401">
        <v>90</v>
      </c>
      <c r="Z401">
        <v>89.1</v>
      </c>
      <c r="AA401">
        <v>90.1</v>
      </c>
      <c r="AB401">
        <v>25</v>
      </c>
      <c r="AC401">
        <v>40</v>
      </c>
      <c r="AD401">
        <v>38.4</v>
      </c>
      <c r="AE401">
        <v>95.4</v>
      </c>
      <c r="AF401">
        <v>33</v>
      </c>
      <c r="AG401">
        <v>998.9</v>
      </c>
      <c r="AH401">
        <v>0.72650000000000003</v>
      </c>
      <c r="AI401">
        <v>90</v>
      </c>
      <c r="AJ401">
        <v>1.502</v>
      </c>
      <c r="AK401">
        <v>8.0699999999999999E-4</v>
      </c>
      <c r="AL401">
        <v>84.2</v>
      </c>
      <c r="AM401">
        <v>0.72650000000000003</v>
      </c>
      <c r="AN401">
        <v>13.837999999999999</v>
      </c>
      <c r="AO401">
        <v>-1.2700000000000001E-3</v>
      </c>
      <c r="AP401">
        <v>98.7</v>
      </c>
      <c r="AQ401">
        <v>102.9</v>
      </c>
    </row>
    <row r="402" spans="1:43">
      <c r="A402">
        <v>401</v>
      </c>
      <c r="B402">
        <v>1711599</v>
      </c>
      <c r="C402" t="s">
        <v>80</v>
      </c>
      <c r="D402">
        <v>0</v>
      </c>
      <c r="E402" t="s">
        <v>81</v>
      </c>
      <c r="F402" t="s">
        <v>1395</v>
      </c>
      <c r="G402">
        <v>509094.59600000002</v>
      </c>
      <c r="H402" t="s">
        <v>281</v>
      </c>
      <c r="I402" t="s">
        <v>1396</v>
      </c>
      <c r="J402" t="s">
        <v>1397</v>
      </c>
      <c r="K402" s="14">
        <v>41840.31763888889</v>
      </c>
      <c r="L402">
        <v>1800</v>
      </c>
      <c r="M402">
        <v>17</v>
      </c>
      <c r="N402">
        <v>113.83</v>
      </c>
      <c r="O402">
        <v>595.9</v>
      </c>
      <c r="P402">
        <v>367.8</v>
      </c>
      <c r="Q402">
        <v>514.4</v>
      </c>
      <c r="R402">
        <v>2</v>
      </c>
      <c r="S402">
        <v>146.6</v>
      </c>
      <c r="T402">
        <v>100.4</v>
      </c>
      <c r="U402">
        <v>5.4</v>
      </c>
      <c r="V402">
        <v>21.5</v>
      </c>
      <c r="W402">
        <v>4.33</v>
      </c>
      <c r="X402">
        <v>96</v>
      </c>
      <c r="Y402">
        <v>90</v>
      </c>
      <c r="Z402">
        <v>89.1</v>
      </c>
      <c r="AA402">
        <v>90</v>
      </c>
      <c r="AB402">
        <v>25.1</v>
      </c>
      <c r="AC402">
        <v>39.9</v>
      </c>
      <c r="AD402">
        <v>39.5</v>
      </c>
      <c r="AE402">
        <v>95.3</v>
      </c>
      <c r="AF402">
        <v>32.9</v>
      </c>
      <c r="AG402">
        <v>998.9</v>
      </c>
      <c r="AH402">
        <v>0.72601000000000004</v>
      </c>
      <c r="AI402">
        <v>90</v>
      </c>
      <c r="AJ402">
        <v>1.5</v>
      </c>
      <c r="AK402">
        <v>8.0500000000000005E-4</v>
      </c>
      <c r="AL402">
        <v>83.9</v>
      </c>
      <c r="AM402">
        <v>0.72589999999999999</v>
      </c>
      <c r="AN402">
        <v>13.926</v>
      </c>
      <c r="AO402">
        <v>-1.2700000000000001E-3</v>
      </c>
      <c r="AP402">
        <v>98.6</v>
      </c>
      <c r="AQ402">
        <v>103</v>
      </c>
    </row>
    <row r="403" spans="1:43">
      <c r="A403">
        <v>402</v>
      </c>
      <c r="B403">
        <v>1715211</v>
      </c>
      <c r="C403" t="s">
        <v>80</v>
      </c>
      <c r="D403">
        <v>0</v>
      </c>
      <c r="E403" t="s">
        <v>81</v>
      </c>
      <c r="F403" t="s">
        <v>1398</v>
      </c>
      <c r="G403">
        <v>509454.59600000002</v>
      </c>
      <c r="H403" t="s">
        <v>282</v>
      </c>
      <c r="I403" t="s">
        <v>1399</v>
      </c>
      <c r="J403" t="s">
        <v>1400</v>
      </c>
      <c r="K403" s="14">
        <v>41840.321805555555</v>
      </c>
      <c r="L403">
        <v>1799</v>
      </c>
      <c r="M403">
        <v>17.3</v>
      </c>
      <c r="N403">
        <v>111.42</v>
      </c>
      <c r="O403">
        <v>594</v>
      </c>
      <c r="P403">
        <v>367.9</v>
      </c>
      <c r="Q403">
        <v>514.5</v>
      </c>
      <c r="R403">
        <v>2</v>
      </c>
      <c r="S403">
        <v>146.69999999999999</v>
      </c>
      <c r="T403">
        <v>100.5</v>
      </c>
      <c r="U403">
        <v>5.3</v>
      </c>
      <c r="V403">
        <v>21.6</v>
      </c>
      <c r="W403">
        <v>4.28</v>
      </c>
      <c r="X403">
        <v>96</v>
      </c>
      <c r="Y403">
        <v>90</v>
      </c>
      <c r="Z403">
        <v>89.2</v>
      </c>
      <c r="AA403">
        <v>90</v>
      </c>
      <c r="AB403">
        <v>25</v>
      </c>
      <c r="AC403">
        <v>40</v>
      </c>
      <c r="AD403">
        <v>42.6</v>
      </c>
      <c r="AE403">
        <v>95.4</v>
      </c>
      <c r="AF403">
        <v>32.799999999999997</v>
      </c>
      <c r="AG403">
        <v>998.9</v>
      </c>
      <c r="AH403">
        <v>0.72601000000000004</v>
      </c>
      <c r="AI403">
        <v>90</v>
      </c>
      <c r="AJ403">
        <v>1.494</v>
      </c>
      <c r="AK403">
        <v>8.0599999999999997E-4</v>
      </c>
      <c r="AL403">
        <v>84</v>
      </c>
      <c r="AM403">
        <v>0.72599999999999998</v>
      </c>
      <c r="AN403">
        <v>13.917999999999999</v>
      </c>
      <c r="AO403">
        <v>-1.2700000000000001E-3</v>
      </c>
      <c r="AP403">
        <v>98.7</v>
      </c>
      <c r="AQ403">
        <v>102.9</v>
      </c>
    </row>
    <row r="404" spans="1:43">
      <c r="A404">
        <v>403</v>
      </c>
      <c r="B404">
        <v>1718823</v>
      </c>
      <c r="C404" t="s">
        <v>80</v>
      </c>
      <c r="D404">
        <v>0</v>
      </c>
      <c r="E404" t="s">
        <v>81</v>
      </c>
      <c r="F404" t="s">
        <v>1401</v>
      </c>
      <c r="G404">
        <v>509814.59600000002</v>
      </c>
      <c r="H404" t="s">
        <v>283</v>
      </c>
      <c r="I404" t="s">
        <v>1402</v>
      </c>
      <c r="J404" t="s">
        <v>1403</v>
      </c>
      <c r="K404" s="14">
        <v>41840.325972222221</v>
      </c>
      <c r="L404">
        <v>1800</v>
      </c>
      <c r="M404">
        <v>18.600000000000001</v>
      </c>
      <c r="N404">
        <v>111.57</v>
      </c>
      <c r="O404">
        <v>593.9</v>
      </c>
      <c r="P404">
        <v>368.9</v>
      </c>
      <c r="Q404">
        <v>515.9</v>
      </c>
      <c r="R404">
        <v>2</v>
      </c>
      <c r="S404">
        <v>147</v>
      </c>
      <c r="T404">
        <v>100.4</v>
      </c>
      <c r="U404">
        <v>5.3</v>
      </c>
      <c r="V404">
        <v>21.6</v>
      </c>
      <c r="W404">
        <v>4.54</v>
      </c>
      <c r="X404">
        <v>96</v>
      </c>
      <c r="Y404">
        <v>89.9</v>
      </c>
      <c r="Z404">
        <v>89</v>
      </c>
      <c r="AA404">
        <v>90</v>
      </c>
      <c r="AB404">
        <v>24.7</v>
      </c>
      <c r="AC404">
        <v>40</v>
      </c>
      <c r="AD404">
        <v>39.9</v>
      </c>
      <c r="AE404">
        <v>95.2</v>
      </c>
      <c r="AF404">
        <v>33</v>
      </c>
      <c r="AG404">
        <v>998.9</v>
      </c>
      <c r="AH404">
        <v>0.72601000000000004</v>
      </c>
      <c r="AI404">
        <v>90</v>
      </c>
      <c r="AJ404">
        <v>1.5</v>
      </c>
      <c r="AK404">
        <v>8.0500000000000005E-4</v>
      </c>
      <c r="AL404">
        <v>83.9</v>
      </c>
      <c r="AM404">
        <v>0.72599999999999998</v>
      </c>
      <c r="AN404">
        <v>13.913</v>
      </c>
      <c r="AO404">
        <v>-1.2700000000000001E-3</v>
      </c>
      <c r="AP404">
        <v>98.7</v>
      </c>
      <c r="AQ404">
        <v>103.2</v>
      </c>
    </row>
    <row r="405" spans="1:43">
      <c r="A405">
        <v>404</v>
      </c>
      <c r="B405">
        <v>1722435</v>
      </c>
      <c r="C405" t="s">
        <v>80</v>
      </c>
      <c r="D405">
        <v>0</v>
      </c>
      <c r="E405" t="s">
        <v>81</v>
      </c>
      <c r="F405" t="s">
        <v>1404</v>
      </c>
      <c r="G405">
        <v>510174.59600000002</v>
      </c>
      <c r="H405" t="s">
        <v>284</v>
      </c>
      <c r="I405" t="s">
        <v>1405</v>
      </c>
      <c r="J405" t="s">
        <v>1406</v>
      </c>
      <c r="K405" s="14">
        <v>41840.330138888887</v>
      </c>
      <c r="L405">
        <v>1800</v>
      </c>
      <c r="M405">
        <v>17.399999999999999</v>
      </c>
      <c r="N405">
        <v>110.58</v>
      </c>
      <c r="O405">
        <v>576</v>
      </c>
      <c r="P405">
        <v>368.5</v>
      </c>
      <c r="Q405">
        <v>515.6</v>
      </c>
      <c r="R405">
        <v>2</v>
      </c>
      <c r="S405">
        <v>147.19999999999999</v>
      </c>
      <c r="T405">
        <v>100.5</v>
      </c>
      <c r="U405">
        <v>5.4</v>
      </c>
      <c r="V405">
        <v>21.6</v>
      </c>
      <c r="W405">
        <v>4.34</v>
      </c>
      <c r="X405">
        <v>96</v>
      </c>
      <c r="Y405">
        <v>90</v>
      </c>
      <c r="Z405">
        <v>89.1</v>
      </c>
      <c r="AA405">
        <v>90</v>
      </c>
      <c r="AB405">
        <v>24.8</v>
      </c>
      <c r="AC405">
        <v>40.299999999999997</v>
      </c>
      <c r="AD405">
        <v>38.799999999999997</v>
      </c>
      <c r="AE405">
        <v>95.4</v>
      </c>
      <c r="AF405">
        <v>32.9</v>
      </c>
      <c r="AG405">
        <v>998.9</v>
      </c>
      <c r="AH405">
        <v>0.72565000000000002</v>
      </c>
      <c r="AI405">
        <v>90</v>
      </c>
      <c r="AJ405">
        <v>1.5</v>
      </c>
      <c r="AK405">
        <v>8.0699999999999999E-4</v>
      </c>
      <c r="AL405">
        <v>84.1</v>
      </c>
      <c r="AM405">
        <v>0.72570000000000001</v>
      </c>
      <c r="AN405">
        <v>13.968999999999999</v>
      </c>
      <c r="AO405">
        <v>-1.2700000000000001E-3</v>
      </c>
      <c r="AP405">
        <v>98.7</v>
      </c>
      <c r="AQ405">
        <v>103</v>
      </c>
    </row>
    <row r="406" spans="1:43">
      <c r="A406">
        <v>405</v>
      </c>
      <c r="B406">
        <v>1726047</v>
      </c>
      <c r="C406" t="s">
        <v>80</v>
      </c>
      <c r="D406">
        <v>0</v>
      </c>
      <c r="E406" t="s">
        <v>81</v>
      </c>
      <c r="F406" t="s">
        <v>1407</v>
      </c>
      <c r="G406">
        <v>510534.59600000002</v>
      </c>
      <c r="H406" t="s">
        <v>285</v>
      </c>
      <c r="I406" t="s">
        <v>1408</v>
      </c>
      <c r="J406" t="s">
        <v>1409</v>
      </c>
      <c r="K406" s="14">
        <v>41840.334305555552</v>
      </c>
      <c r="L406">
        <v>1800</v>
      </c>
      <c r="M406">
        <v>18.100000000000001</v>
      </c>
      <c r="N406">
        <v>113.75</v>
      </c>
      <c r="O406">
        <v>596.5</v>
      </c>
      <c r="P406">
        <v>367.8</v>
      </c>
      <c r="Q406">
        <v>514.29999999999995</v>
      </c>
      <c r="R406">
        <v>2</v>
      </c>
      <c r="S406">
        <v>146.5</v>
      </c>
      <c r="T406">
        <v>100.5</v>
      </c>
      <c r="U406">
        <v>5.3</v>
      </c>
      <c r="V406">
        <v>21.7</v>
      </c>
      <c r="W406">
        <v>4.4400000000000004</v>
      </c>
      <c r="X406">
        <v>96</v>
      </c>
      <c r="Y406">
        <v>90.1</v>
      </c>
      <c r="Z406">
        <v>89.2</v>
      </c>
      <c r="AA406">
        <v>90.1</v>
      </c>
      <c r="AB406">
        <v>25.2</v>
      </c>
      <c r="AC406">
        <v>40</v>
      </c>
      <c r="AD406">
        <v>41.5</v>
      </c>
      <c r="AE406">
        <v>95.4</v>
      </c>
      <c r="AF406">
        <v>33.1</v>
      </c>
      <c r="AG406">
        <v>998.9</v>
      </c>
      <c r="AH406">
        <v>0.72613000000000005</v>
      </c>
      <c r="AI406">
        <v>90</v>
      </c>
      <c r="AJ406">
        <v>1.5009999999999999</v>
      </c>
      <c r="AK406">
        <v>8.0599999999999997E-4</v>
      </c>
      <c r="AL406">
        <v>84.1</v>
      </c>
      <c r="AM406">
        <v>0.72609999999999997</v>
      </c>
      <c r="AN406">
        <v>13.898999999999999</v>
      </c>
      <c r="AO406">
        <v>-1.2700000000000001E-3</v>
      </c>
      <c r="AP406">
        <v>98.6</v>
      </c>
      <c r="AQ406">
        <v>103.1</v>
      </c>
    </row>
    <row r="407" spans="1:43">
      <c r="A407">
        <v>406</v>
      </c>
      <c r="B407">
        <v>1729659</v>
      </c>
      <c r="C407" t="s">
        <v>80</v>
      </c>
      <c r="D407">
        <v>0</v>
      </c>
      <c r="E407" t="s">
        <v>81</v>
      </c>
      <c r="F407" t="s">
        <v>1410</v>
      </c>
      <c r="G407">
        <v>510894.59600000002</v>
      </c>
      <c r="H407" t="s">
        <v>286</v>
      </c>
      <c r="I407" t="s">
        <v>1411</v>
      </c>
      <c r="J407" t="s">
        <v>1412</v>
      </c>
      <c r="K407" s="14">
        <v>41840.338472222225</v>
      </c>
      <c r="L407">
        <v>1800</v>
      </c>
      <c r="M407">
        <v>17.600000000000001</v>
      </c>
      <c r="N407">
        <v>112.05</v>
      </c>
      <c r="O407">
        <v>588.70000000000005</v>
      </c>
      <c r="P407">
        <v>368.2</v>
      </c>
      <c r="Q407">
        <v>514.9</v>
      </c>
      <c r="R407">
        <v>2</v>
      </c>
      <c r="S407">
        <v>146.69999999999999</v>
      </c>
      <c r="T407">
        <v>100.4</v>
      </c>
      <c r="U407">
        <v>5.3</v>
      </c>
      <c r="V407">
        <v>21.5</v>
      </c>
      <c r="W407">
        <v>4.32</v>
      </c>
      <c r="X407">
        <v>96</v>
      </c>
      <c r="Y407">
        <v>90</v>
      </c>
      <c r="Z407">
        <v>89.1</v>
      </c>
      <c r="AA407">
        <v>89.9</v>
      </c>
      <c r="AB407">
        <v>25.1</v>
      </c>
      <c r="AC407">
        <v>40</v>
      </c>
      <c r="AD407">
        <v>39</v>
      </c>
      <c r="AE407">
        <v>95.3</v>
      </c>
      <c r="AF407">
        <v>33</v>
      </c>
      <c r="AG407">
        <v>998.9</v>
      </c>
      <c r="AH407">
        <v>0.72606999999999999</v>
      </c>
      <c r="AI407">
        <v>90</v>
      </c>
      <c r="AJ407">
        <v>1.5009999999999999</v>
      </c>
      <c r="AK407">
        <v>8.0699999999999999E-4</v>
      </c>
      <c r="AL407">
        <v>84.1</v>
      </c>
      <c r="AM407">
        <v>0.72599999999999998</v>
      </c>
      <c r="AN407">
        <v>13.914</v>
      </c>
      <c r="AO407">
        <v>-1.2700000000000001E-3</v>
      </c>
      <c r="AP407">
        <v>98.7</v>
      </c>
      <c r="AQ407">
        <v>103</v>
      </c>
    </row>
    <row r="408" spans="1:43">
      <c r="A408">
        <v>407</v>
      </c>
      <c r="B408">
        <v>1733271</v>
      </c>
      <c r="C408" t="s">
        <v>80</v>
      </c>
      <c r="D408">
        <v>0</v>
      </c>
      <c r="E408" t="s">
        <v>81</v>
      </c>
      <c r="F408" t="s">
        <v>1413</v>
      </c>
      <c r="G408">
        <v>511254.59600000002</v>
      </c>
      <c r="H408" t="s">
        <v>287</v>
      </c>
      <c r="I408" t="s">
        <v>1414</v>
      </c>
      <c r="J408" t="s">
        <v>1415</v>
      </c>
      <c r="K408" s="14">
        <v>41840.342638888891</v>
      </c>
      <c r="L408">
        <v>1800</v>
      </c>
      <c r="M408">
        <v>17.5</v>
      </c>
      <c r="N408">
        <v>114.29</v>
      </c>
      <c r="O408">
        <v>594.5</v>
      </c>
      <c r="P408">
        <v>367.4</v>
      </c>
      <c r="Q408">
        <v>514.1</v>
      </c>
      <c r="R408">
        <v>2</v>
      </c>
      <c r="S408">
        <v>146.69999999999999</v>
      </c>
      <c r="T408">
        <v>100.4</v>
      </c>
      <c r="U408">
        <v>5.3</v>
      </c>
      <c r="V408">
        <v>21.6</v>
      </c>
      <c r="W408">
        <v>4.28</v>
      </c>
      <c r="X408">
        <v>96</v>
      </c>
      <c r="Y408">
        <v>90</v>
      </c>
      <c r="Z408">
        <v>89.1</v>
      </c>
      <c r="AA408">
        <v>90</v>
      </c>
      <c r="AB408">
        <v>25</v>
      </c>
      <c r="AC408">
        <v>40</v>
      </c>
      <c r="AD408">
        <v>40</v>
      </c>
      <c r="AE408">
        <v>95.3</v>
      </c>
      <c r="AF408">
        <v>32.6</v>
      </c>
      <c r="AG408">
        <v>998.9</v>
      </c>
      <c r="AH408">
        <v>0.72692999999999997</v>
      </c>
      <c r="AI408">
        <v>89.9</v>
      </c>
      <c r="AJ408">
        <v>1.5009999999999999</v>
      </c>
      <c r="AK408">
        <v>8.0400000000000003E-4</v>
      </c>
      <c r="AL408">
        <v>83.8</v>
      </c>
      <c r="AM408">
        <v>0.7268</v>
      </c>
      <c r="AN408">
        <v>13.79</v>
      </c>
      <c r="AO408">
        <v>-1.2700000000000001E-3</v>
      </c>
      <c r="AP408">
        <v>98.7</v>
      </c>
      <c r="AQ408">
        <v>102.9</v>
      </c>
    </row>
    <row r="409" spans="1:43">
      <c r="A409">
        <v>408</v>
      </c>
      <c r="B409">
        <v>1736883</v>
      </c>
      <c r="C409" t="s">
        <v>80</v>
      </c>
      <c r="D409">
        <v>0</v>
      </c>
      <c r="E409" t="s">
        <v>81</v>
      </c>
      <c r="F409" t="s">
        <v>1416</v>
      </c>
      <c r="G409">
        <v>511614.59600000002</v>
      </c>
      <c r="H409" t="s">
        <v>288</v>
      </c>
      <c r="I409" t="s">
        <v>1417</v>
      </c>
      <c r="J409" t="s">
        <v>1418</v>
      </c>
      <c r="K409" s="14">
        <v>41840.346805555557</v>
      </c>
      <c r="L409">
        <v>1800</v>
      </c>
      <c r="M409">
        <v>18.100000000000001</v>
      </c>
      <c r="N409">
        <v>113.01</v>
      </c>
      <c r="O409">
        <v>595.5</v>
      </c>
      <c r="P409">
        <v>368.7</v>
      </c>
      <c r="Q409">
        <v>515.6</v>
      </c>
      <c r="R409">
        <v>2</v>
      </c>
      <c r="S409">
        <v>146.9</v>
      </c>
      <c r="T409">
        <v>100.3</v>
      </c>
      <c r="U409">
        <v>5.3</v>
      </c>
      <c r="V409">
        <v>21.5</v>
      </c>
      <c r="W409">
        <v>4.57</v>
      </c>
      <c r="X409">
        <v>96</v>
      </c>
      <c r="Y409">
        <v>90</v>
      </c>
      <c r="Z409">
        <v>89.1</v>
      </c>
      <c r="AA409">
        <v>89.9</v>
      </c>
      <c r="AB409">
        <v>24.9</v>
      </c>
      <c r="AC409">
        <v>40</v>
      </c>
      <c r="AD409">
        <v>39.6</v>
      </c>
      <c r="AE409">
        <v>95.3</v>
      </c>
      <c r="AF409">
        <v>33.5</v>
      </c>
      <c r="AG409">
        <v>998.9</v>
      </c>
      <c r="AH409">
        <v>0.72601000000000004</v>
      </c>
      <c r="AI409">
        <v>90</v>
      </c>
      <c r="AJ409">
        <v>1.504</v>
      </c>
      <c r="AK409">
        <v>8.0900000000000004E-4</v>
      </c>
      <c r="AL409">
        <v>84.3</v>
      </c>
      <c r="AM409">
        <v>0.72599999999999998</v>
      </c>
      <c r="AN409">
        <v>13.923999999999999</v>
      </c>
      <c r="AO409">
        <v>-1.2700000000000001E-3</v>
      </c>
      <c r="AP409">
        <v>98.7</v>
      </c>
      <c r="AQ409">
        <v>103.2</v>
      </c>
    </row>
    <row r="410" spans="1:43">
      <c r="A410">
        <v>409</v>
      </c>
      <c r="B410">
        <v>1740495</v>
      </c>
      <c r="C410" t="s">
        <v>80</v>
      </c>
      <c r="D410">
        <v>0</v>
      </c>
      <c r="E410" t="s">
        <v>81</v>
      </c>
      <c r="F410" t="s">
        <v>1419</v>
      </c>
      <c r="G410">
        <v>511974.59600000002</v>
      </c>
      <c r="H410" t="s">
        <v>289</v>
      </c>
      <c r="I410" t="s">
        <v>1420</v>
      </c>
      <c r="J410" t="s">
        <v>1421</v>
      </c>
      <c r="K410" s="14">
        <v>41840.350972222222</v>
      </c>
      <c r="L410">
        <v>1800</v>
      </c>
      <c r="M410">
        <v>17.399999999999999</v>
      </c>
      <c r="N410">
        <v>113.69</v>
      </c>
      <c r="O410">
        <v>596.4</v>
      </c>
      <c r="P410">
        <v>368.2</v>
      </c>
      <c r="Q410">
        <v>515.20000000000005</v>
      </c>
      <c r="R410">
        <v>2</v>
      </c>
      <c r="S410">
        <v>147</v>
      </c>
      <c r="T410">
        <v>100.5</v>
      </c>
      <c r="U410">
        <v>5.3</v>
      </c>
      <c r="V410">
        <v>21.7</v>
      </c>
      <c r="W410">
        <v>4.28</v>
      </c>
      <c r="X410">
        <v>96</v>
      </c>
      <c r="Y410">
        <v>90</v>
      </c>
      <c r="Z410">
        <v>89.1</v>
      </c>
      <c r="AA410">
        <v>90</v>
      </c>
      <c r="AB410">
        <v>24.9</v>
      </c>
      <c r="AC410">
        <v>40.1</v>
      </c>
      <c r="AD410">
        <v>40.1</v>
      </c>
      <c r="AE410">
        <v>95.3</v>
      </c>
      <c r="AF410">
        <v>33.5</v>
      </c>
      <c r="AG410">
        <v>998.9</v>
      </c>
      <c r="AH410">
        <v>0.72687000000000002</v>
      </c>
      <c r="AI410">
        <v>90.1</v>
      </c>
      <c r="AJ410">
        <v>1.5069999999999999</v>
      </c>
      <c r="AK410">
        <v>8.0599999999999997E-4</v>
      </c>
      <c r="AL410">
        <v>84</v>
      </c>
      <c r="AM410">
        <v>0.72689999999999999</v>
      </c>
      <c r="AN410">
        <v>13.77</v>
      </c>
      <c r="AO410">
        <v>-1.2700000000000001E-3</v>
      </c>
      <c r="AP410">
        <v>98.7</v>
      </c>
      <c r="AQ410">
        <v>103</v>
      </c>
    </row>
    <row r="411" spans="1:43">
      <c r="A411">
        <v>410</v>
      </c>
      <c r="B411">
        <v>1744107</v>
      </c>
      <c r="C411" t="s">
        <v>80</v>
      </c>
      <c r="D411">
        <v>0</v>
      </c>
      <c r="E411" t="s">
        <v>81</v>
      </c>
      <c r="F411" t="s">
        <v>1422</v>
      </c>
      <c r="G411">
        <v>512334.59600000002</v>
      </c>
      <c r="H411" t="s">
        <v>290</v>
      </c>
      <c r="I411" t="s">
        <v>1423</v>
      </c>
      <c r="J411" t="s">
        <v>1424</v>
      </c>
      <c r="K411" s="14">
        <v>41840.355138888888</v>
      </c>
      <c r="L411">
        <v>1800</v>
      </c>
      <c r="M411">
        <v>17.100000000000001</v>
      </c>
      <c r="N411">
        <v>111.78</v>
      </c>
      <c r="O411">
        <v>595.9</v>
      </c>
      <c r="P411">
        <v>368.3</v>
      </c>
      <c r="Q411">
        <v>515.29999999999995</v>
      </c>
      <c r="R411">
        <v>2</v>
      </c>
      <c r="S411">
        <v>147</v>
      </c>
      <c r="T411">
        <v>100.3</v>
      </c>
      <c r="U411">
        <v>5.3</v>
      </c>
      <c r="V411">
        <v>21.6</v>
      </c>
      <c r="W411">
        <v>4.42</v>
      </c>
      <c r="X411">
        <v>96</v>
      </c>
      <c r="Y411">
        <v>90</v>
      </c>
      <c r="Z411">
        <v>89.1</v>
      </c>
      <c r="AA411">
        <v>90</v>
      </c>
      <c r="AB411">
        <v>24.9</v>
      </c>
      <c r="AC411">
        <v>40</v>
      </c>
      <c r="AD411">
        <v>39.6</v>
      </c>
      <c r="AE411">
        <v>95.4</v>
      </c>
      <c r="AF411">
        <v>32.700000000000003</v>
      </c>
      <c r="AG411">
        <v>998.9</v>
      </c>
      <c r="AH411">
        <v>0.72662000000000004</v>
      </c>
      <c r="AI411">
        <v>89.9</v>
      </c>
      <c r="AJ411">
        <v>1.504</v>
      </c>
      <c r="AK411">
        <v>8.0599999999999997E-4</v>
      </c>
      <c r="AL411">
        <v>84</v>
      </c>
      <c r="AM411">
        <v>0.72660000000000002</v>
      </c>
      <c r="AN411">
        <v>13.83</v>
      </c>
      <c r="AO411">
        <v>-1.2700000000000001E-3</v>
      </c>
      <c r="AP411">
        <v>98.7</v>
      </c>
      <c r="AQ411">
        <v>103.1</v>
      </c>
    </row>
    <row r="412" spans="1:43">
      <c r="A412">
        <v>411</v>
      </c>
      <c r="B412">
        <v>1747719</v>
      </c>
      <c r="C412" t="s">
        <v>80</v>
      </c>
      <c r="D412">
        <v>0</v>
      </c>
      <c r="E412" t="s">
        <v>81</v>
      </c>
      <c r="F412" t="s">
        <v>1425</v>
      </c>
      <c r="G412">
        <v>512694.59600000002</v>
      </c>
      <c r="H412" t="s">
        <v>291</v>
      </c>
      <c r="I412" t="s">
        <v>1426</v>
      </c>
      <c r="J412" t="s">
        <v>1427</v>
      </c>
      <c r="K412" s="14">
        <v>41840.359305555554</v>
      </c>
      <c r="L412">
        <v>1800</v>
      </c>
      <c r="M412">
        <v>16.600000000000001</v>
      </c>
      <c r="N412">
        <v>113.59</v>
      </c>
      <c r="O412">
        <v>596.6</v>
      </c>
      <c r="P412">
        <v>367.7</v>
      </c>
      <c r="Q412">
        <v>514.70000000000005</v>
      </c>
      <c r="R412">
        <v>2</v>
      </c>
      <c r="S412">
        <v>147</v>
      </c>
      <c r="T412">
        <v>100.5</v>
      </c>
      <c r="U412">
        <v>5.3</v>
      </c>
      <c r="V412">
        <v>21.6</v>
      </c>
      <c r="W412">
        <v>4.2300000000000004</v>
      </c>
      <c r="X412">
        <v>96</v>
      </c>
      <c r="Y412">
        <v>90</v>
      </c>
      <c r="Z412">
        <v>89.1</v>
      </c>
      <c r="AA412">
        <v>90</v>
      </c>
      <c r="AB412">
        <v>24.9</v>
      </c>
      <c r="AC412">
        <v>40</v>
      </c>
      <c r="AD412">
        <v>40.200000000000003</v>
      </c>
      <c r="AE412">
        <v>95.4</v>
      </c>
      <c r="AF412">
        <v>32.9</v>
      </c>
      <c r="AG412">
        <v>998.9</v>
      </c>
      <c r="AH412">
        <v>0.72650000000000003</v>
      </c>
      <c r="AI412">
        <v>90.1</v>
      </c>
      <c r="AJ412">
        <v>1.502</v>
      </c>
      <c r="AK412">
        <v>8.0599999999999997E-4</v>
      </c>
      <c r="AL412">
        <v>84</v>
      </c>
      <c r="AM412">
        <v>0.72660000000000002</v>
      </c>
      <c r="AN412">
        <v>13.824</v>
      </c>
      <c r="AO412">
        <v>-1.2700000000000001E-3</v>
      </c>
      <c r="AP412">
        <v>98.7</v>
      </c>
      <c r="AQ412">
        <v>103</v>
      </c>
    </row>
    <row r="413" spans="1:43">
      <c r="A413">
        <v>412</v>
      </c>
      <c r="B413">
        <v>1751331</v>
      </c>
      <c r="C413" t="s">
        <v>80</v>
      </c>
      <c r="D413">
        <v>0</v>
      </c>
      <c r="E413" t="s">
        <v>81</v>
      </c>
      <c r="F413" t="s">
        <v>1428</v>
      </c>
      <c r="G413">
        <v>513054.59600000002</v>
      </c>
      <c r="H413" t="s">
        <v>292</v>
      </c>
      <c r="I413" t="s">
        <v>1429</v>
      </c>
      <c r="J413" t="s">
        <v>1430</v>
      </c>
      <c r="K413" s="14">
        <v>41840.36347222222</v>
      </c>
      <c r="L413">
        <v>1800</v>
      </c>
      <c r="M413">
        <v>17.600000000000001</v>
      </c>
      <c r="N413">
        <v>113.83</v>
      </c>
      <c r="O413">
        <v>592.4</v>
      </c>
      <c r="P413">
        <v>367.9</v>
      </c>
      <c r="Q413">
        <v>514.9</v>
      </c>
      <c r="R413">
        <v>2.1</v>
      </c>
      <c r="S413">
        <v>147</v>
      </c>
      <c r="T413">
        <v>100.4</v>
      </c>
      <c r="U413">
        <v>5.3</v>
      </c>
      <c r="V413">
        <v>21.8</v>
      </c>
      <c r="W413">
        <v>4.43</v>
      </c>
      <c r="X413">
        <v>96</v>
      </c>
      <c r="Y413">
        <v>90</v>
      </c>
      <c r="Z413">
        <v>89.1</v>
      </c>
      <c r="AA413">
        <v>90.1</v>
      </c>
      <c r="AB413">
        <v>24.9</v>
      </c>
      <c r="AC413">
        <v>40</v>
      </c>
      <c r="AD413">
        <v>40.4</v>
      </c>
      <c r="AE413">
        <v>95.4</v>
      </c>
      <c r="AF413">
        <v>32.9</v>
      </c>
      <c r="AG413">
        <v>998.9</v>
      </c>
      <c r="AH413">
        <v>0.72577000000000003</v>
      </c>
      <c r="AI413">
        <v>90.1</v>
      </c>
      <c r="AJ413">
        <v>1.502</v>
      </c>
      <c r="AK413">
        <v>8.0699999999999999E-4</v>
      </c>
      <c r="AL413">
        <v>84.1</v>
      </c>
      <c r="AM413">
        <v>0.72589999999999999</v>
      </c>
      <c r="AN413">
        <v>13.941000000000001</v>
      </c>
      <c r="AO413">
        <v>-1.2700000000000001E-3</v>
      </c>
      <c r="AP413">
        <v>98.7</v>
      </c>
      <c r="AQ413">
        <v>103.1</v>
      </c>
    </row>
    <row r="414" spans="1:43">
      <c r="A414">
        <v>413</v>
      </c>
      <c r="B414">
        <v>1754943</v>
      </c>
      <c r="C414" t="s">
        <v>80</v>
      </c>
      <c r="D414">
        <v>0</v>
      </c>
      <c r="E414" t="s">
        <v>81</v>
      </c>
      <c r="F414" t="s">
        <v>1431</v>
      </c>
      <c r="G414">
        <v>513414.59600000002</v>
      </c>
      <c r="H414" t="s">
        <v>293</v>
      </c>
      <c r="I414" t="s">
        <v>1432</v>
      </c>
      <c r="J414" t="s">
        <v>1433</v>
      </c>
      <c r="K414" s="14">
        <v>41840.367638888885</v>
      </c>
      <c r="L414">
        <v>1800</v>
      </c>
      <c r="M414">
        <v>17</v>
      </c>
      <c r="N414">
        <v>114.35</v>
      </c>
      <c r="O414">
        <v>595.70000000000005</v>
      </c>
      <c r="P414">
        <v>367.7</v>
      </c>
      <c r="Q414">
        <v>514.5</v>
      </c>
      <c r="R414">
        <v>2.1</v>
      </c>
      <c r="S414">
        <v>146.80000000000001</v>
      </c>
      <c r="T414">
        <v>100.4</v>
      </c>
      <c r="U414">
        <v>5.3</v>
      </c>
      <c r="V414">
        <v>21.8</v>
      </c>
      <c r="W414">
        <v>4.3099999999999996</v>
      </c>
      <c r="X414">
        <v>96</v>
      </c>
      <c r="Y414">
        <v>90</v>
      </c>
      <c r="Z414">
        <v>89.1</v>
      </c>
      <c r="AA414">
        <v>90.1</v>
      </c>
      <c r="AB414">
        <v>24.9</v>
      </c>
      <c r="AC414">
        <v>40.1</v>
      </c>
      <c r="AD414">
        <v>39.799999999999997</v>
      </c>
      <c r="AE414">
        <v>95.4</v>
      </c>
      <c r="AF414">
        <v>33.200000000000003</v>
      </c>
      <c r="AG414">
        <v>998.9</v>
      </c>
      <c r="AH414">
        <v>0.72601000000000004</v>
      </c>
      <c r="AI414">
        <v>90</v>
      </c>
      <c r="AJ414">
        <v>1.5</v>
      </c>
      <c r="AK414">
        <v>8.0800000000000002E-4</v>
      </c>
      <c r="AL414">
        <v>84.2</v>
      </c>
      <c r="AM414">
        <v>0.72599999999999998</v>
      </c>
      <c r="AN414">
        <v>13.917999999999999</v>
      </c>
      <c r="AO414">
        <v>-1.2700000000000001E-3</v>
      </c>
      <c r="AP414">
        <v>98.7</v>
      </c>
      <c r="AQ414">
        <v>103</v>
      </c>
    </row>
    <row r="415" spans="1:43">
      <c r="A415">
        <v>414</v>
      </c>
      <c r="B415">
        <v>1758555</v>
      </c>
      <c r="C415" t="s">
        <v>80</v>
      </c>
      <c r="D415">
        <v>0</v>
      </c>
      <c r="E415" t="s">
        <v>81</v>
      </c>
      <c r="F415" t="s">
        <v>1434</v>
      </c>
      <c r="G415">
        <v>513774.59600000002</v>
      </c>
      <c r="H415" t="s">
        <v>294</v>
      </c>
      <c r="I415" t="s">
        <v>1435</v>
      </c>
      <c r="J415" t="s">
        <v>1436</v>
      </c>
      <c r="K415" s="14">
        <v>41840.371805555558</v>
      </c>
      <c r="L415">
        <v>1800</v>
      </c>
      <c r="M415">
        <v>16.8</v>
      </c>
      <c r="N415">
        <v>114.12</v>
      </c>
      <c r="O415">
        <v>592</v>
      </c>
      <c r="P415">
        <v>367.6</v>
      </c>
      <c r="Q415">
        <v>514.29999999999995</v>
      </c>
      <c r="R415">
        <v>2.1</v>
      </c>
      <c r="S415">
        <v>146.69999999999999</v>
      </c>
      <c r="T415">
        <v>100.5</v>
      </c>
      <c r="U415">
        <v>5.3</v>
      </c>
      <c r="V415">
        <v>21.7</v>
      </c>
      <c r="W415">
        <v>4.28</v>
      </c>
      <c r="X415">
        <v>96</v>
      </c>
      <c r="Y415">
        <v>90</v>
      </c>
      <c r="Z415">
        <v>89.1</v>
      </c>
      <c r="AA415">
        <v>89.9</v>
      </c>
      <c r="AB415">
        <v>25.1</v>
      </c>
      <c r="AC415">
        <v>39.9</v>
      </c>
      <c r="AD415">
        <v>39.799999999999997</v>
      </c>
      <c r="AE415">
        <v>95.4</v>
      </c>
      <c r="AF415">
        <v>32</v>
      </c>
      <c r="AG415">
        <v>998.9</v>
      </c>
      <c r="AH415">
        <v>0.72582999999999998</v>
      </c>
      <c r="AI415">
        <v>89.9</v>
      </c>
      <c r="AJ415">
        <v>1.4910000000000001</v>
      </c>
      <c r="AK415">
        <v>8.0699999999999999E-4</v>
      </c>
      <c r="AL415">
        <v>84.1</v>
      </c>
      <c r="AM415">
        <v>0.7258</v>
      </c>
      <c r="AN415">
        <v>13.956</v>
      </c>
      <c r="AO415">
        <v>-1.2700000000000001E-3</v>
      </c>
      <c r="AP415">
        <v>98.7</v>
      </c>
      <c r="AQ415">
        <v>103</v>
      </c>
    </row>
    <row r="416" spans="1:43">
      <c r="A416">
        <v>415</v>
      </c>
      <c r="B416">
        <v>1762167</v>
      </c>
      <c r="C416" t="s">
        <v>80</v>
      </c>
      <c r="D416">
        <v>0</v>
      </c>
      <c r="E416" t="s">
        <v>81</v>
      </c>
      <c r="F416" t="s">
        <v>1437</v>
      </c>
      <c r="G416">
        <v>514134.59600000002</v>
      </c>
      <c r="H416" t="s">
        <v>295</v>
      </c>
      <c r="I416" t="s">
        <v>1438</v>
      </c>
      <c r="J416" t="s">
        <v>1439</v>
      </c>
      <c r="K416" s="14">
        <v>41840.375972222224</v>
      </c>
      <c r="L416">
        <v>1800</v>
      </c>
      <c r="M416">
        <v>16.3</v>
      </c>
      <c r="N416">
        <v>114.09</v>
      </c>
      <c r="O416">
        <v>587.4</v>
      </c>
      <c r="P416">
        <v>368.1</v>
      </c>
      <c r="Q416">
        <v>515.29999999999995</v>
      </c>
      <c r="R416">
        <v>2.1</v>
      </c>
      <c r="S416">
        <v>147.19999999999999</v>
      </c>
      <c r="T416">
        <v>100.5</v>
      </c>
      <c r="U416">
        <v>5.3</v>
      </c>
      <c r="V416">
        <v>21.8</v>
      </c>
      <c r="W416">
        <v>4.29</v>
      </c>
      <c r="X416">
        <v>96</v>
      </c>
      <c r="Y416">
        <v>90</v>
      </c>
      <c r="Z416">
        <v>89.1</v>
      </c>
      <c r="AA416">
        <v>89.9</v>
      </c>
      <c r="AB416">
        <v>24.9</v>
      </c>
      <c r="AC416">
        <v>40</v>
      </c>
      <c r="AD416">
        <v>39.9</v>
      </c>
      <c r="AE416">
        <v>95.3</v>
      </c>
      <c r="AF416">
        <v>32</v>
      </c>
      <c r="AG416">
        <v>998.9</v>
      </c>
      <c r="AH416">
        <v>0.72613000000000005</v>
      </c>
      <c r="AI416">
        <v>90</v>
      </c>
      <c r="AJ416">
        <v>1.4990000000000001</v>
      </c>
      <c r="AK416">
        <v>8.0800000000000002E-4</v>
      </c>
      <c r="AL416">
        <v>84.2</v>
      </c>
      <c r="AM416">
        <v>0.72619999999999996</v>
      </c>
      <c r="AN416">
        <v>13.888</v>
      </c>
      <c r="AO416">
        <v>-1.2700000000000001E-3</v>
      </c>
      <c r="AP416">
        <v>98.7</v>
      </c>
      <c r="AQ416">
        <v>103</v>
      </c>
    </row>
    <row r="417" spans="1:43">
      <c r="A417">
        <v>416</v>
      </c>
      <c r="B417">
        <v>1765779</v>
      </c>
      <c r="C417" t="s">
        <v>80</v>
      </c>
      <c r="D417">
        <v>0</v>
      </c>
      <c r="E417" t="s">
        <v>81</v>
      </c>
      <c r="F417" t="s">
        <v>1440</v>
      </c>
      <c r="G417">
        <v>514494.59600000002</v>
      </c>
      <c r="H417" t="s">
        <v>296</v>
      </c>
      <c r="I417" t="s">
        <v>1441</v>
      </c>
      <c r="J417" t="s">
        <v>1442</v>
      </c>
      <c r="K417" s="14">
        <v>41840.38013888889</v>
      </c>
      <c r="L417">
        <v>1800</v>
      </c>
      <c r="M417">
        <v>17.100000000000001</v>
      </c>
      <c r="N417">
        <v>112.47</v>
      </c>
      <c r="O417">
        <v>596</v>
      </c>
      <c r="P417">
        <v>368.6</v>
      </c>
      <c r="Q417">
        <v>515.79999999999995</v>
      </c>
      <c r="R417">
        <v>2.1</v>
      </c>
      <c r="S417">
        <v>147.19999999999999</v>
      </c>
      <c r="T417">
        <v>100.6</v>
      </c>
      <c r="U417">
        <v>5.3</v>
      </c>
      <c r="V417">
        <v>21.7</v>
      </c>
      <c r="W417">
        <v>4.4800000000000004</v>
      </c>
      <c r="X417">
        <v>96</v>
      </c>
      <c r="Y417">
        <v>90</v>
      </c>
      <c r="Z417">
        <v>89.1</v>
      </c>
      <c r="AA417">
        <v>89.9</v>
      </c>
      <c r="AB417">
        <v>25.1</v>
      </c>
      <c r="AC417">
        <v>40</v>
      </c>
      <c r="AD417">
        <v>39.9</v>
      </c>
      <c r="AE417">
        <v>95.2</v>
      </c>
      <c r="AF417">
        <v>34.1</v>
      </c>
      <c r="AG417">
        <v>998.9</v>
      </c>
      <c r="AH417">
        <v>0.72680999999999996</v>
      </c>
      <c r="AI417">
        <v>90</v>
      </c>
      <c r="AJ417">
        <v>1.5009999999999999</v>
      </c>
      <c r="AK417">
        <v>8.0699999999999999E-4</v>
      </c>
      <c r="AL417">
        <v>84.1</v>
      </c>
      <c r="AM417">
        <v>0.7268</v>
      </c>
      <c r="AN417">
        <v>13.788</v>
      </c>
      <c r="AO417">
        <v>-1.2700000000000001E-3</v>
      </c>
      <c r="AP417">
        <v>98.7</v>
      </c>
      <c r="AQ417">
        <v>103.2</v>
      </c>
    </row>
    <row r="418" spans="1:43">
      <c r="A418">
        <v>417</v>
      </c>
      <c r="B418">
        <v>1769391</v>
      </c>
      <c r="C418" t="s">
        <v>80</v>
      </c>
      <c r="D418">
        <v>0</v>
      </c>
      <c r="E418" t="s">
        <v>81</v>
      </c>
      <c r="F418" t="s">
        <v>1443</v>
      </c>
      <c r="G418">
        <v>514854.59600000002</v>
      </c>
      <c r="H418" t="s">
        <v>297</v>
      </c>
      <c r="I418" t="s">
        <v>1444</v>
      </c>
      <c r="J418" t="s">
        <v>1445</v>
      </c>
      <c r="K418" s="14">
        <v>41840.384305555555</v>
      </c>
      <c r="L418">
        <v>1800</v>
      </c>
      <c r="M418">
        <v>16.100000000000001</v>
      </c>
      <c r="N418">
        <v>114.01</v>
      </c>
      <c r="O418">
        <v>592.4</v>
      </c>
      <c r="P418">
        <v>367.1</v>
      </c>
      <c r="Q418">
        <v>513.9</v>
      </c>
      <c r="R418">
        <v>2.1</v>
      </c>
      <c r="S418">
        <v>146.9</v>
      </c>
      <c r="T418">
        <v>100.6</v>
      </c>
      <c r="U418">
        <v>5.3</v>
      </c>
      <c r="V418">
        <v>21.7</v>
      </c>
      <c r="W418">
        <v>4.17</v>
      </c>
      <c r="X418">
        <v>96</v>
      </c>
      <c r="Y418">
        <v>90</v>
      </c>
      <c r="Z418">
        <v>89.2</v>
      </c>
      <c r="AA418">
        <v>89.9</v>
      </c>
      <c r="AB418">
        <v>24.9</v>
      </c>
      <c r="AC418">
        <v>40</v>
      </c>
      <c r="AD418">
        <v>39.9</v>
      </c>
      <c r="AE418">
        <v>95.3</v>
      </c>
      <c r="AF418">
        <v>33.799999999999997</v>
      </c>
      <c r="AG418">
        <v>998.9</v>
      </c>
      <c r="AH418">
        <v>0.72668999999999995</v>
      </c>
      <c r="AI418">
        <v>90</v>
      </c>
      <c r="AJ418">
        <v>1.4930000000000001</v>
      </c>
      <c r="AK418">
        <v>8.0599999999999997E-4</v>
      </c>
      <c r="AL418">
        <v>84</v>
      </c>
      <c r="AM418">
        <v>0.72670000000000001</v>
      </c>
      <c r="AN418">
        <v>13.804</v>
      </c>
      <c r="AO418">
        <v>-1.2700000000000001E-3</v>
      </c>
      <c r="AP418">
        <v>98.7</v>
      </c>
      <c r="AQ418">
        <v>102.9</v>
      </c>
    </row>
    <row r="419" spans="1:43">
      <c r="A419">
        <v>418</v>
      </c>
      <c r="B419">
        <v>1773003</v>
      </c>
      <c r="C419" t="s">
        <v>80</v>
      </c>
      <c r="D419">
        <v>0</v>
      </c>
      <c r="E419" t="s">
        <v>81</v>
      </c>
      <c r="F419" t="s">
        <v>1446</v>
      </c>
      <c r="G419">
        <v>515214.59600000002</v>
      </c>
      <c r="H419" t="s">
        <v>298</v>
      </c>
      <c r="I419" t="s">
        <v>1447</v>
      </c>
      <c r="J419" t="s">
        <v>1448</v>
      </c>
      <c r="K419" s="14">
        <v>41840.388472222221</v>
      </c>
      <c r="L419">
        <v>1800</v>
      </c>
      <c r="M419">
        <v>15.9</v>
      </c>
      <c r="N419">
        <v>114.27</v>
      </c>
      <c r="O419">
        <v>594.79999999999995</v>
      </c>
      <c r="P419">
        <v>368</v>
      </c>
      <c r="Q419">
        <v>515.29999999999995</v>
      </c>
      <c r="R419">
        <v>2.1</v>
      </c>
      <c r="S419">
        <v>147.30000000000001</v>
      </c>
      <c r="T419">
        <v>100.6</v>
      </c>
      <c r="U419">
        <v>5.3</v>
      </c>
      <c r="V419">
        <v>21.7</v>
      </c>
      <c r="W419">
        <v>4.24</v>
      </c>
      <c r="X419">
        <v>96</v>
      </c>
      <c r="Y419">
        <v>90</v>
      </c>
      <c r="Z419">
        <v>89.1</v>
      </c>
      <c r="AA419">
        <v>89.9</v>
      </c>
      <c r="AB419">
        <v>24.9</v>
      </c>
      <c r="AC419">
        <v>40</v>
      </c>
      <c r="AD419">
        <v>40.299999999999997</v>
      </c>
      <c r="AE419">
        <v>95.4</v>
      </c>
      <c r="AF419">
        <v>33.6</v>
      </c>
      <c r="AG419">
        <v>998.9</v>
      </c>
      <c r="AH419">
        <v>0.72552000000000005</v>
      </c>
      <c r="AI419">
        <v>90</v>
      </c>
      <c r="AJ419">
        <v>1.504</v>
      </c>
      <c r="AK419">
        <v>8.0699999999999999E-4</v>
      </c>
      <c r="AL419">
        <v>84.1</v>
      </c>
      <c r="AM419">
        <v>0.72550000000000003</v>
      </c>
      <c r="AN419">
        <v>13.999000000000001</v>
      </c>
      <c r="AO419">
        <v>-1.2700000000000001E-3</v>
      </c>
      <c r="AP419">
        <v>98.7</v>
      </c>
      <c r="AQ419">
        <v>103</v>
      </c>
    </row>
    <row r="420" spans="1:43">
      <c r="A420">
        <v>419</v>
      </c>
      <c r="B420">
        <v>1776615</v>
      </c>
      <c r="C420" t="s">
        <v>80</v>
      </c>
      <c r="D420">
        <v>0</v>
      </c>
      <c r="E420" t="s">
        <v>81</v>
      </c>
      <c r="F420" t="s">
        <v>1449</v>
      </c>
      <c r="G420">
        <v>515574.59600000002</v>
      </c>
      <c r="H420" t="s">
        <v>299</v>
      </c>
      <c r="I420" t="s">
        <v>1450</v>
      </c>
      <c r="J420" t="s">
        <v>1451</v>
      </c>
      <c r="K420" s="14">
        <v>41840.392638888887</v>
      </c>
      <c r="L420">
        <v>1800</v>
      </c>
      <c r="M420">
        <v>15.8</v>
      </c>
      <c r="N420">
        <v>112.91</v>
      </c>
      <c r="O420">
        <v>592.70000000000005</v>
      </c>
      <c r="P420">
        <v>367.1</v>
      </c>
      <c r="Q420">
        <v>514.20000000000005</v>
      </c>
      <c r="R420">
        <v>2.1</v>
      </c>
      <c r="S420">
        <v>147.1</v>
      </c>
      <c r="T420">
        <v>100.6</v>
      </c>
      <c r="U420">
        <v>5.3</v>
      </c>
      <c r="V420">
        <v>21.7</v>
      </c>
      <c r="W420">
        <v>4.1500000000000004</v>
      </c>
      <c r="X420">
        <v>96</v>
      </c>
      <c r="Y420">
        <v>90</v>
      </c>
      <c r="Z420">
        <v>89.1</v>
      </c>
      <c r="AA420">
        <v>90</v>
      </c>
      <c r="AB420">
        <v>25.1</v>
      </c>
      <c r="AC420">
        <v>40</v>
      </c>
      <c r="AD420">
        <v>40.299999999999997</v>
      </c>
      <c r="AE420">
        <v>95.4</v>
      </c>
      <c r="AF420">
        <v>35.5</v>
      </c>
      <c r="AG420">
        <v>998.9</v>
      </c>
      <c r="AH420">
        <v>0.72516000000000003</v>
      </c>
      <c r="AI420">
        <v>90.1</v>
      </c>
      <c r="AJ420">
        <v>1.494</v>
      </c>
      <c r="AK420">
        <v>8.0599999999999997E-4</v>
      </c>
      <c r="AL420">
        <v>84</v>
      </c>
      <c r="AM420">
        <v>0.72529999999999994</v>
      </c>
      <c r="AN420">
        <v>14.022</v>
      </c>
      <c r="AO420">
        <v>-1.2700000000000001E-3</v>
      </c>
      <c r="AP420">
        <v>98.7</v>
      </c>
      <c r="AQ420">
        <v>102.8</v>
      </c>
    </row>
    <row r="421" spans="1:43">
      <c r="A421">
        <v>420</v>
      </c>
      <c r="B421">
        <v>1780227</v>
      </c>
      <c r="C421" t="s">
        <v>80</v>
      </c>
      <c r="D421">
        <v>0</v>
      </c>
      <c r="E421" t="s">
        <v>81</v>
      </c>
      <c r="F421" t="s">
        <v>1452</v>
      </c>
      <c r="G421">
        <v>515934.59600000002</v>
      </c>
      <c r="H421" t="s">
        <v>300</v>
      </c>
      <c r="I421" t="s">
        <v>1453</v>
      </c>
      <c r="J421" t="s">
        <v>1454</v>
      </c>
      <c r="K421" s="14">
        <v>41840.396805555552</v>
      </c>
      <c r="L421">
        <v>1800</v>
      </c>
      <c r="M421">
        <v>15.1</v>
      </c>
      <c r="N421">
        <v>112.64</v>
      </c>
      <c r="O421">
        <v>572.5</v>
      </c>
      <c r="P421">
        <v>367.9</v>
      </c>
      <c r="Q421">
        <v>515</v>
      </c>
      <c r="R421">
        <v>2.2000000000000002</v>
      </c>
      <c r="S421">
        <v>147.1</v>
      </c>
      <c r="T421">
        <v>100.4</v>
      </c>
      <c r="U421">
        <v>5.3</v>
      </c>
      <c r="V421">
        <v>21.6</v>
      </c>
      <c r="W421">
        <v>4.3</v>
      </c>
      <c r="X421">
        <v>96</v>
      </c>
      <c r="Y421">
        <v>90</v>
      </c>
      <c r="Z421">
        <v>89.1</v>
      </c>
      <c r="AA421">
        <v>90</v>
      </c>
      <c r="AB421">
        <v>24.9</v>
      </c>
      <c r="AC421">
        <v>40</v>
      </c>
      <c r="AD421">
        <v>40.1</v>
      </c>
      <c r="AE421">
        <v>95.5</v>
      </c>
      <c r="AF421">
        <v>33.5</v>
      </c>
      <c r="AG421">
        <v>998.9</v>
      </c>
      <c r="AH421">
        <v>0.72558</v>
      </c>
      <c r="AI421">
        <v>90.1</v>
      </c>
      <c r="AJ421">
        <v>1.504</v>
      </c>
      <c r="AK421">
        <v>8.0699999999999999E-4</v>
      </c>
      <c r="AL421">
        <v>84.1</v>
      </c>
      <c r="AM421">
        <v>0.72570000000000001</v>
      </c>
      <c r="AN421">
        <v>13.962999999999999</v>
      </c>
      <c r="AO421">
        <v>-1.2700000000000001E-3</v>
      </c>
      <c r="AP421">
        <v>98.8</v>
      </c>
      <c r="AQ421">
        <v>103.1</v>
      </c>
    </row>
    <row r="422" spans="1:43">
      <c r="A422">
        <v>421</v>
      </c>
      <c r="B422">
        <v>1783839</v>
      </c>
      <c r="C422" t="s">
        <v>80</v>
      </c>
      <c r="D422">
        <v>0</v>
      </c>
      <c r="E422" t="s">
        <v>81</v>
      </c>
      <c r="F422" t="s">
        <v>1455</v>
      </c>
      <c r="G422">
        <v>516294.59600000002</v>
      </c>
      <c r="H422" t="s">
        <v>301</v>
      </c>
      <c r="I422" t="s">
        <v>1456</v>
      </c>
      <c r="J422" t="s">
        <v>1457</v>
      </c>
      <c r="K422" s="14">
        <v>41840.400972222225</v>
      </c>
      <c r="L422">
        <v>1800</v>
      </c>
      <c r="M422">
        <v>15.6</v>
      </c>
      <c r="N422">
        <v>113.59</v>
      </c>
      <c r="O422">
        <v>596.1</v>
      </c>
      <c r="P422">
        <v>366.8</v>
      </c>
      <c r="Q422">
        <v>514</v>
      </c>
      <c r="R422">
        <v>2.2000000000000002</v>
      </c>
      <c r="S422">
        <v>147.19999999999999</v>
      </c>
      <c r="T422">
        <v>100.5</v>
      </c>
      <c r="U422">
        <v>5.3</v>
      </c>
      <c r="V422">
        <v>21.5</v>
      </c>
      <c r="W422">
        <v>4.34</v>
      </c>
      <c r="X422">
        <v>96</v>
      </c>
      <c r="Y422">
        <v>90</v>
      </c>
      <c r="Z422">
        <v>89.1</v>
      </c>
      <c r="AA422">
        <v>90.1</v>
      </c>
      <c r="AB422">
        <v>25.1</v>
      </c>
      <c r="AC422">
        <v>40</v>
      </c>
      <c r="AD422">
        <v>39.9</v>
      </c>
      <c r="AE422">
        <v>95.5</v>
      </c>
      <c r="AF422">
        <v>34.700000000000003</v>
      </c>
      <c r="AG422">
        <v>998.9</v>
      </c>
      <c r="AH422">
        <v>0.72577000000000003</v>
      </c>
      <c r="AI422">
        <v>90.1</v>
      </c>
      <c r="AJ422">
        <v>1.4950000000000001</v>
      </c>
      <c r="AK422">
        <v>8.0500000000000005E-4</v>
      </c>
      <c r="AL422">
        <v>84</v>
      </c>
      <c r="AM422">
        <v>0.72589999999999999</v>
      </c>
      <c r="AN422">
        <v>13.936</v>
      </c>
      <c r="AO422">
        <v>-1.2700000000000001E-3</v>
      </c>
      <c r="AP422">
        <v>98.7</v>
      </c>
      <c r="AQ422">
        <v>103.1</v>
      </c>
    </row>
    <row r="423" spans="1:43">
      <c r="A423">
        <v>422</v>
      </c>
      <c r="B423">
        <v>1787451</v>
      </c>
      <c r="C423" t="s">
        <v>80</v>
      </c>
      <c r="D423">
        <v>0</v>
      </c>
      <c r="E423" t="s">
        <v>81</v>
      </c>
      <c r="F423" t="s">
        <v>1458</v>
      </c>
      <c r="G423">
        <v>516654.59600000002</v>
      </c>
      <c r="H423" t="s">
        <v>302</v>
      </c>
      <c r="I423" t="s">
        <v>1459</v>
      </c>
      <c r="J423" t="s">
        <v>1460</v>
      </c>
      <c r="K423" s="14">
        <v>41840.405138888891</v>
      </c>
      <c r="L423">
        <v>1800</v>
      </c>
      <c r="M423">
        <v>14.3</v>
      </c>
      <c r="N423">
        <v>114.76</v>
      </c>
      <c r="O423">
        <v>594.9</v>
      </c>
      <c r="P423">
        <v>367.9</v>
      </c>
      <c r="Q423">
        <v>515.5</v>
      </c>
      <c r="R423">
        <v>2.2000000000000002</v>
      </c>
      <c r="S423">
        <v>147.6</v>
      </c>
      <c r="T423">
        <v>100.3</v>
      </c>
      <c r="U423">
        <v>5.3</v>
      </c>
      <c r="V423">
        <v>21.5</v>
      </c>
      <c r="W423">
        <v>4.34</v>
      </c>
      <c r="X423">
        <v>96</v>
      </c>
      <c r="Y423">
        <v>90</v>
      </c>
      <c r="Z423">
        <v>89.1</v>
      </c>
      <c r="AA423">
        <v>90.1</v>
      </c>
      <c r="AB423">
        <v>25</v>
      </c>
      <c r="AC423">
        <v>40</v>
      </c>
      <c r="AD423">
        <v>39.9</v>
      </c>
      <c r="AE423">
        <v>95.4</v>
      </c>
      <c r="AF423">
        <v>35</v>
      </c>
      <c r="AG423">
        <v>998.9</v>
      </c>
      <c r="AH423">
        <v>0.72558</v>
      </c>
      <c r="AI423">
        <v>90</v>
      </c>
      <c r="AJ423">
        <v>1.5009999999999999</v>
      </c>
      <c r="AK423">
        <v>8.0599999999999997E-4</v>
      </c>
      <c r="AL423">
        <v>84.1</v>
      </c>
      <c r="AM423">
        <v>0.72560000000000002</v>
      </c>
      <c r="AN423">
        <v>13.973000000000001</v>
      </c>
      <c r="AO423">
        <v>-1.2700000000000001E-3</v>
      </c>
      <c r="AP423">
        <v>98.7</v>
      </c>
      <c r="AQ423">
        <v>103</v>
      </c>
    </row>
    <row r="424" spans="1:43">
      <c r="A424">
        <v>423</v>
      </c>
      <c r="B424">
        <v>1791063</v>
      </c>
      <c r="C424" t="s">
        <v>80</v>
      </c>
      <c r="D424">
        <v>0</v>
      </c>
      <c r="E424" t="s">
        <v>81</v>
      </c>
      <c r="F424" t="s">
        <v>1461</v>
      </c>
      <c r="G424">
        <v>517014.59600000002</v>
      </c>
      <c r="H424" t="s">
        <v>303</v>
      </c>
      <c r="I424" t="s">
        <v>1462</v>
      </c>
      <c r="J424" t="s">
        <v>1463</v>
      </c>
      <c r="K424" s="14">
        <v>41840.409305555557</v>
      </c>
      <c r="L424">
        <v>1800</v>
      </c>
      <c r="M424">
        <v>15.5</v>
      </c>
      <c r="N424">
        <v>113.89</v>
      </c>
      <c r="O424">
        <v>595.9</v>
      </c>
      <c r="P424">
        <v>367.5</v>
      </c>
      <c r="Q424">
        <v>514.9</v>
      </c>
      <c r="R424">
        <v>2.2000000000000002</v>
      </c>
      <c r="S424">
        <v>147.4</v>
      </c>
      <c r="T424">
        <v>100.4</v>
      </c>
      <c r="U424">
        <v>5.3</v>
      </c>
      <c r="V424">
        <v>21.6</v>
      </c>
      <c r="W424">
        <v>4.25</v>
      </c>
      <c r="X424">
        <v>96</v>
      </c>
      <c r="Y424">
        <v>90</v>
      </c>
      <c r="Z424">
        <v>89.1</v>
      </c>
      <c r="AA424">
        <v>90.1</v>
      </c>
      <c r="AB424">
        <v>25.1</v>
      </c>
      <c r="AC424">
        <v>40</v>
      </c>
      <c r="AD424">
        <v>40</v>
      </c>
      <c r="AE424">
        <v>95.5</v>
      </c>
      <c r="AF424">
        <v>35.9</v>
      </c>
      <c r="AG424">
        <v>998.9</v>
      </c>
      <c r="AH424">
        <v>0.72552000000000005</v>
      </c>
      <c r="AI424">
        <v>90.1</v>
      </c>
      <c r="AJ424">
        <v>1.502</v>
      </c>
      <c r="AK424">
        <v>8.0699999999999999E-4</v>
      </c>
      <c r="AL424">
        <v>84.1</v>
      </c>
      <c r="AM424">
        <v>0.72560000000000002</v>
      </c>
      <c r="AN424">
        <v>13.978</v>
      </c>
      <c r="AO424">
        <v>-1.2700000000000001E-3</v>
      </c>
      <c r="AP424">
        <v>98.7</v>
      </c>
      <c r="AQ424">
        <v>103</v>
      </c>
    </row>
    <row r="425" spans="1:43">
      <c r="A425">
        <v>424</v>
      </c>
      <c r="B425">
        <v>1794675</v>
      </c>
      <c r="C425" t="s">
        <v>80</v>
      </c>
      <c r="D425">
        <v>0</v>
      </c>
      <c r="E425" t="s">
        <v>81</v>
      </c>
      <c r="F425" t="s">
        <v>1464</v>
      </c>
      <c r="G425">
        <v>517374.59600000002</v>
      </c>
      <c r="H425" t="s">
        <v>304</v>
      </c>
      <c r="I425" t="s">
        <v>1465</v>
      </c>
      <c r="J425" t="s">
        <v>1466</v>
      </c>
      <c r="K425" s="14">
        <v>41840.413472222222</v>
      </c>
      <c r="L425">
        <v>1800</v>
      </c>
      <c r="M425">
        <v>15</v>
      </c>
      <c r="N425">
        <v>113.56</v>
      </c>
      <c r="O425">
        <v>599.1</v>
      </c>
      <c r="P425">
        <v>367.9</v>
      </c>
      <c r="Q425">
        <v>515.20000000000005</v>
      </c>
      <c r="R425">
        <v>2.2000000000000002</v>
      </c>
      <c r="S425">
        <v>147.30000000000001</v>
      </c>
      <c r="T425">
        <v>100.5</v>
      </c>
      <c r="U425">
        <v>5.3</v>
      </c>
      <c r="V425">
        <v>21.6</v>
      </c>
      <c r="W425">
        <v>4.29</v>
      </c>
      <c r="X425">
        <v>96</v>
      </c>
      <c r="Y425">
        <v>90</v>
      </c>
      <c r="Z425">
        <v>89.1</v>
      </c>
      <c r="AA425">
        <v>90</v>
      </c>
      <c r="AB425">
        <v>24.9</v>
      </c>
      <c r="AC425">
        <v>40</v>
      </c>
      <c r="AD425">
        <v>39.9</v>
      </c>
      <c r="AE425">
        <v>95.4</v>
      </c>
      <c r="AF425">
        <v>35.6</v>
      </c>
      <c r="AG425">
        <v>998.9</v>
      </c>
      <c r="AH425">
        <v>0.72594999999999998</v>
      </c>
      <c r="AI425">
        <v>89.9</v>
      </c>
      <c r="AJ425">
        <v>1.498</v>
      </c>
      <c r="AK425">
        <v>8.0599999999999997E-4</v>
      </c>
      <c r="AL425">
        <v>84</v>
      </c>
      <c r="AM425">
        <v>0.7258</v>
      </c>
      <c r="AN425">
        <v>13.946999999999999</v>
      </c>
      <c r="AO425">
        <v>-1.2700000000000001E-3</v>
      </c>
      <c r="AP425">
        <v>98.7</v>
      </c>
      <c r="AQ425">
        <v>103</v>
      </c>
    </row>
    <row r="426" spans="1:43">
      <c r="A426">
        <v>425</v>
      </c>
      <c r="B426">
        <v>1798287</v>
      </c>
      <c r="C426" t="s">
        <v>80</v>
      </c>
      <c r="D426">
        <v>0</v>
      </c>
      <c r="E426" t="s">
        <v>81</v>
      </c>
      <c r="F426" t="s">
        <v>1467</v>
      </c>
      <c r="G426">
        <v>517734.59600000002</v>
      </c>
      <c r="H426" t="s">
        <v>305</v>
      </c>
      <c r="I426" t="s">
        <v>1468</v>
      </c>
      <c r="J426" t="s">
        <v>1469</v>
      </c>
      <c r="K426" s="14">
        <v>41840.417638888888</v>
      </c>
      <c r="L426">
        <v>1800</v>
      </c>
      <c r="M426">
        <v>14.8</v>
      </c>
      <c r="N426">
        <v>113.76</v>
      </c>
      <c r="O426">
        <v>588.1</v>
      </c>
      <c r="P426">
        <v>367.2</v>
      </c>
      <c r="Q426">
        <v>514.29999999999995</v>
      </c>
      <c r="R426">
        <v>2.2000000000000002</v>
      </c>
      <c r="S426">
        <v>147.1</v>
      </c>
      <c r="T426">
        <v>100.4</v>
      </c>
      <c r="U426">
        <v>5.3</v>
      </c>
      <c r="V426">
        <v>21.6</v>
      </c>
      <c r="W426">
        <v>4.37</v>
      </c>
      <c r="X426">
        <v>96</v>
      </c>
      <c r="Y426">
        <v>90</v>
      </c>
      <c r="Z426">
        <v>89.1</v>
      </c>
      <c r="AA426">
        <v>90</v>
      </c>
      <c r="AB426">
        <v>25</v>
      </c>
      <c r="AC426">
        <v>40</v>
      </c>
      <c r="AD426">
        <v>39.799999999999997</v>
      </c>
      <c r="AE426">
        <v>95.4</v>
      </c>
      <c r="AF426">
        <v>36.1</v>
      </c>
      <c r="AG426">
        <v>998.9</v>
      </c>
      <c r="AH426">
        <v>0.72516000000000003</v>
      </c>
      <c r="AI426">
        <v>89.9</v>
      </c>
      <c r="AJ426">
        <v>1.4990000000000001</v>
      </c>
      <c r="AK426">
        <v>8.0599999999999997E-4</v>
      </c>
      <c r="AL426">
        <v>84</v>
      </c>
      <c r="AM426">
        <v>0.72499999999999998</v>
      </c>
      <c r="AN426">
        <v>14.071999999999999</v>
      </c>
      <c r="AO426">
        <v>-1.2700000000000001E-3</v>
      </c>
      <c r="AP426">
        <v>98.7</v>
      </c>
      <c r="AQ426">
        <v>103.1</v>
      </c>
    </row>
    <row r="427" spans="1:43">
      <c r="A427">
        <v>426</v>
      </c>
      <c r="B427">
        <v>1801899</v>
      </c>
      <c r="C427" t="s">
        <v>80</v>
      </c>
      <c r="D427">
        <v>0</v>
      </c>
      <c r="E427" t="s">
        <v>81</v>
      </c>
      <c r="F427" t="s">
        <v>1470</v>
      </c>
      <c r="G427">
        <v>518094.59600000002</v>
      </c>
      <c r="H427" t="s">
        <v>306</v>
      </c>
      <c r="I427" t="s">
        <v>1471</v>
      </c>
      <c r="J427" t="s">
        <v>1472</v>
      </c>
      <c r="K427" s="14">
        <v>41840.421805555554</v>
      </c>
      <c r="L427">
        <v>1800</v>
      </c>
      <c r="M427">
        <v>14.8</v>
      </c>
      <c r="N427">
        <v>113.27</v>
      </c>
      <c r="O427">
        <v>595</v>
      </c>
      <c r="P427">
        <v>367.3</v>
      </c>
      <c r="Q427">
        <v>514.6</v>
      </c>
      <c r="R427">
        <v>2.2999999999999998</v>
      </c>
      <c r="S427">
        <v>147.30000000000001</v>
      </c>
      <c r="T427">
        <v>100.6</v>
      </c>
      <c r="U427">
        <v>5.3</v>
      </c>
      <c r="V427">
        <v>21.7</v>
      </c>
      <c r="W427">
        <v>4.28</v>
      </c>
      <c r="X427">
        <v>96</v>
      </c>
      <c r="Y427">
        <v>90</v>
      </c>
      <c r="Z427">
        <v>89.1</v>
      </c>
      <c r="AA427">
        <v>90</v>
      </c>
      <c r="AB427">
        <v>25.1</v>
      </c>
      <c r="AC427">
        <v>40</v>
      </c>
      <c r="AD427">
        <v>40</v>
      </c>
      <c r="AE427">
        <v>95.4</v>
      </c>
      <c r="AF427">
        <v>36.299999999999997</v>
      </c>
      <c r="AG427">
        <v>998.9</v>
      </c>
      <c r="AH427">
        <v>0.72552000000000005</v>
      </c>
      <c r="AI427">
        <v>90</v>
      </c>
      <c r="AJ427">
        <v>1.4930000000000001</v>
      </c>
      <c r="AK427">
        <v>8.0500000000000005E-4</v>
      </c>
      <c r="AL427">
        <v>83.9</v>
      </c>
      <c r="AM427">
        <v>0.72560000000000002</v>
      </c>
      <c r="AN427">
        <v>13.984999999999999</v>
      </c>
      <c r="AO427">
        <v>-1.2700000000000001E-3</v>
      </c>
      <c r="AP427">
        <v>98.7</v>
      </c>
      <c r="AQ427">
        <v>103</v>
      </c>
    </row>
    <row r="428" spans="1:43">
      <c r="A428">
        <v>427</v>
      </c>
      <c r="B428">
        <v>1805511</v>
      </c>
      <c r="C428" t="s">
        <v>80</v>
      </c>
      <c r="D428">
        <v>0</v>
      </c>
      <c r="E428" t="s">
        <v>81</v>
      </c>
      <c r="F428" t="s">
        <v>1473</v>
      </c>
      <c r="G428">
        <v>518454.59600000002</v>
      </c>
      <c r="H428" t="s">
        <v>307</v>
      </c>
      <c r="I428" t="s">
        <v>1474</v>
      </c>
      <c r="J428" t="s">
        <v>1475</v>
      </c>
      <c r="K428" s="14">
        <v>41840.42597222222</v>
      </c>
      <c r="L428">
        <v>1800</v>
      </c>
      <c r="M428">
        <v>15.5</v>
      </c>
      <c r="N428">
        <v>113.31</v>
      </c>
      <c r="O428">
        <v>596.79999999999995</v>
      </c>
      <c r="P428">
        <v>367.5</v>
      </c>
      <c r="Q428">
        <v>515.20000000000005</v>
      </c>
      <c r="R428">
        <v>2.2999999999999998</v>
      </c>
      <c r="S428">
        <v>147.69999999999999</v>
      </c>
      <c r="T428">
        <v>100.4</v>
      </c>
      <c r="U428">
        <v>5.3</v>
      </c>
      <c r="V428">
        <v>21.8</v>
      </c>
      <c r="W428">
        <v>4.3</v>
      </c>
      <c r="X428">
        <v>96</v>
      </c>
      <c r="Y428">
        <v>90</v>
      </c>
      <c r="Z428">
        <v>89.1</v>
      </c>
      <c r="AA428">
        <v>90</v>
      </c>
      <c r="AB428">
        <v>25.1</v>
      </c>
      <c r="AC428">
        <v>40</v>
      </c>
      <c r="AD428">
        <v>40.1</v>
      </c>
      <c r="AE428">
        <v>95.3</v>
      </c>
      <c r="AF428">
        <v>35.6</v>
      </c>
      <c r="AG428">
        <v>998.9</v>
      </c>
      <c r="AH428">
        <v>0.72589000000000004</v>
      </c>
      <c r="AI428">
        <v>90</v>
      </c>
      <c r="AJ428">
        <v>1.5</v>
      </c>
      <c r="AK428">
        <v>8.0500000000000005E-4</v>
      </c>
      <c r="AL428">
        <v>83.9</v>
      </c>
      <c r="AM428">
        <v>0.72589999999999999</v>
      </c>
      <c r="AN428">
        <v>13.933</v>
      </c>
      <c r="AO428">
        <v>-1.2700000000000001E-3</v>
      </c>
      <c r="AP428">
        <v>98.6</v>
      </c>
      <c r="AQ428">
        <v>102.9</v>
      </c>
    </row>
    <row r="429" spans="1:43">
      <c r="A429">
        <v>428</v>
      </c>
      <c r="B429">
        <v>1809123</v>
      </c>
      <c r="C429" t="s">
        <v>80</v>
      </c>
      <c r="D429">
        <v>0</v>
      </c>
      <c r="E429" t="s">
        <v>81</v>
      </c>
      <c r="F429" t="s">
        <v>1476</v>
      </c>
      <c r="G429">
        <v>518814.59600000002</v>
      </c>
      <c r="H429" t="s">
        <v>308</v>
      </c>
      <c r="I429" t="s">
        <v>1477</v>
      </c>
      <c r="J429" t="s">
        <v>1478</v>
      </c>
      <c r="K429" s="14">
        <v>41840.430138888885</v>
      </c>
      <c r="L429">
        <v>1800</v>
      </c>
      <c r="M429">
        <v>15.7</v>
      </c>
      <c r="N429">
        <v>114.39</v>
      </c>
      <c r="O429">
        <v>596.79999999999995</v>
      </c>
      <c r="P429">
        <v>367.2</v>
      </c>
      <c r="Q429">
        <v>514.5</v>
      </c>
      <c r="R429">
        <v>2.2999999999999998</v>
      </c>
      <c r="S429">
        <v>147.30000000000001</v>
      </c>
      <c r="T429">
        <v>100.4</v>
      </c>
      <c r="U429">
        <v>5.3</v>
      </c>
      <c r="V429">
        <v>21.7</v>
      </c>
      <c r="W429">
        <v>4.32</v>
      </c>
      <c r="X429">
        <v>96</v>
      </c>
      <c r="Y429">
        <v>90</v>
      </c>
      <c r="Z429">
        <v>89.1</v>
      </c>
      <c r="AA429">
        <v>90</v>
      </c>
      <c r="AB429">
        <v>24.9</v>
      </c>
      <c r="AC429">
        <v>40</v>
      </c>
      <c r="AD429">
        <v>40</v>
      </c>
      <c r="AE429">
        <v>95.4</v>
      </c>
      <c r="AF429">
        <v>36.200000000000003</v>
      </c>
      <c r="AG429">
        <v>998.9</v>
      </c>
      <c r="AH429">
        <v>0.72521999999999998</v>
      </c>
      <c r="AI429">
        <v>90</v>
      </c>
      <c r="AJ429">
        <v>1.4910000000000001</v>
      </c>
      <c r="AK429">
        <v>8.0699999999999999E-4</v>
      </c>
      <c r="AL429">
        <v>84.1</v>
      </c>
      <c r="AM429">
        <v>0.72519999999999996</v>
      </c>
      <c r="AN429">
        <v>14.04</v>
      </c>
      <c r="AO429">
        <v>-1.2700000000000001E-3</v>
      </c>
      <c r="AP429">
        <v>98.7</v>
      </c>
      <c r="AQ429">
        <v>103</v>
      </c>
    </row>
    <row r="430" spans="1:43">
      <c r="A430">
        <v>429</v>
      </c>
      <c r="B430">
        <v>1812735</v>
      </c>
      <c r="C430" t="s">
        <v>80</v>
      </c>
      <c r="D430">
        <v>0</v>
      </c>
      <c r="E430" t="s">
        <v>81</v>
      </c>
      <c r="F430" t="s">
        <v>1479</v>
      </c>
      <c r="G430">
        <v>519174.59600000002</v>
      </c>
      <c r="H430" t="s">
        <v>309</v>
      </c>
      <c r="I430" t="s">
        <v>1480</v>
      </c>
      <c r="J430" t="s">
        <v>1481</v>
      </c>
      <c r="K430" s="14">
        <v>41840.434305555558</v>
      </c>
      <c r="L430">
        <v>1800</v>
      </c>
      <c r="M430">
        <v>15</v>
      </c>
      <c r="N430">
        <v>114.29</v>
      </c>
      <c r="O430">
        <v>584.5</v>
      </c>
      <c r="P430">
        <v>367.6</v>
      </c>
      <c r="Q430">
        <v>515.20000000000005</v>
      </c>
      <c r="R430">
        <v>2.2999999999999998</v>
      </c>
      <c r="S430">
        <v>147.6</v>
      </c>
      <c r="T430">
        <v>100.5</v>
      </c>
      <c r="U430">
        <v>5.3</v>
      </c>
      <c r="V430">
        <v>21.7</v>
      </c>
      <c r="W430">
        <v>4.26</v>
      </c>
      <c r="X430">
        <v>95.9</v>
      </c>
      <c r="Y430">
        <v>90</v>
      </c>
      <c r="Z430">
        <v>89.1</v>
      </c>
      <c r="AA430">
        <v>90</v>
      </c>
      <c r="AB430">
        <v>25.1</v>
      </c>
      <c r="AC430">
        <v>40.1</v>
      </c>
      <c r="AD430">
        <v>40</v>
      </c>
      <c r="AE430">
        <v>95.4</v>
      </c>
      <c r="AF430">
        <v>36.5</v>
      </c>
      <c r="AG430">
        <v>998.9</v>
      </c>
      <c r="AH430">
        <v>0.72606999999999999</v>
      </c>
      <c r="AI430">
        <v>90</v>
      </c>
      <c r="AJ430">
        <v>1.506</v>
      </c>
      <c r="AK430">
        <v>8.0699999999999999E-4</v>
      </c>
      <c r="AL430">
        <v>84.1</v>
      </c>
      <c r="AM430">
        <v>0.72609999999999997</v>
      </c>
      <c r="AN430">
        <v>13.898999999999999</v>
      </c>
      <c r="AO430">
        <v>-1.2700000000000001E-3</v>
      </c>
      <c r="AP430">
        <v>98.7</v>
      </c>
      <c r="AQ430">
        <v>103</v>
      </c>
    </row>
    <row r="431" spans="1:43">
      <c r="A431">
        <v>430</v>
      </c>
      <c r="B431">
        <v>1816347</v>
      </c>
      <c r="C431" t="s">
        <v>80</v>
      </c>
      <c r="D431">
        <v>0</v>
      </c>
      <c r="E431" t="s">
        <v>81</v>
      </c>
      <c r="F431" t="s">
        <v>1482</v>
      </c>
      <c r="G431">
        <v>519534.59600000002</v>
      </c>
      <c r="H431" t="s">
        <v>310</v>
      </c>
      <c r="I431" t="s">
        <v>1483</v>
      </c>
      <c r="J431" t="s">
        <v>1484</v>
      </c>
      <c r="K431" s="14">
        <v>41840.438472222224</v>
      </c>
      <c r="L431">
        <v>1800</v>
      </c>
      <c r="M431">
        <v>14.6</v>
      </c>
      <c r="N431">
        <v>113.45</v>
      </c>
      <c r="O431">
        <v>596.4</v>
      </c>
      <c r="P431">
        <v>367.6</v>
      </c>
      <c r="Q431">
        <v>515.29999999999995</v>
      </c>
      <c r="R431">
        <v>2.2999999999999998</v>
      </c>
      <c r="S431">
        <v>147.69999999999999</v>
      </c>
      <c r="T431">
        <v>100.3</v>
      </c>
      <c r="U431">
        <v>5.3</v>
      </c>
      <c r="V431">
        <v>21.8</v>
      </c>
      <c r="W431">
        <v>4.32</v>
      </c>
      <c r="X431">
        <v>96</v>
      </c>
      <c r="Y431">
        <v>90</v>
      </c>
      <c r="Z431">
        <v>89.1</v>
      </c>
      <c r="AA431">
        <v>90</v>
      </c>
      <c r="AB431">
        <v>25.1</v>
      </c>
      <c r="AC431">
        <v>40</v>
      </c>
      <c r="AD431">
        <v>40.1</v>
      </c>
      <c r="AE431">
        <v>95.3</v>
      </c>
      <c r="AF431">
        <v>36.799999999999997</v>
      </c>
      <c r="AG431">
        <v>998.9</v>
      </c>
      <c r="AH431">
        <v>0.72545999999999999</v>
      </c>
      <c r="AI431">
        <v>90</v>
      </c>
      <c r="AJ431">
        <v>1.494</v>
      </c>
      <c r="AK431">
        <v>8.0599999999999997E-4</v>
      </c>
      <c r="AL431">
        <v>84</v>
      </c>
      <c r="AM431">
        <v>0.72550000000000003</v>
      </c>
      <c r="AN431">
        <v>14.000999999999999</v>
      </c>
      <c r="AO431">
        <v>-1.2700000000000001E-3</v>
      </c>
      <c r="AP431">
        <v>98.7</v>
      </c>
      <c r="AQ431">
        <v>103</v>
      </c>
    </row>
    <row r="432" spans="1:43">
      <c r="A432">
        <v>431</v>
      </c>
      <c r="B432">
        <v>1819959</v>
      </c>
      <c r="C432" t="s">
        <v>80</v>
      </c>
      <c r="D432">
        <v>0</v>
      </c>
      <c r="E432" t="s">
        <v>81</v>
      </c>
      <c r="F432" t="s">
        <v>1485</v>
      </c>
      <c r="G432">
        <v>519894.59600000002</v>
      </c>
      <c r="H432" t="s">
        <v>311</v>
      </c>
      <c r="I432" t="s">
        <v>1486</v>
      </c>
      <c r="J432" t="s">
        <v>1487</v>
      </c>
      <c r="K432" s="14">
        <v>41840.44263888889</v>
      </c>
      <c r="L432">
        <v>1800</v>
      </c>
      <c r="M432">
        <v>15.2</v>
      </c>
      <c r="N432">
        <v>113.99</v>
      </c>
      <c r="O432">
        <v>596.70000000000005</v>
      </c>
      <c r="P432">
        <v>366.5</v>
      </c>
      <c r="Q432">
        <v>513.9</v>
      </c>
      <c r="R432">
        <v>2.2999999999999998</v>
      </c>
      <c r="S432">
        <v>147.4</v>
      </c>
      <c r="T432">
        <v>100.5</v>
      </c>
      <c r="U432">
        <v>5.3</v>
      </c>
      <c r="V432">
        <v>21.9</v>
      </c>
      <c r="W432">
        <v>4.25</v>
      </c>
      <c r="X432">
        <v>96</v>
      </c>
      <c r="Y432">
        <v>90</v>
      </c>
      <c r="Z432">
        <v>89.1</v>
      </c>
      <c r="AA432">
        <v>90</v>
      </c>
      <c r="AB432">
        <v>25</v>
      </c>
      <c r="AC432">
        <v>40</v>
      </c>
      <c r="AD432">
        <v>40.200000000000003</v>
      </c>
      <c r="AE432">
        <v>95.5</v>
      </c>
      <c r="AF432">
        <v>36.5</v>
      </c>
      <c r="AG432">
        <v>998.9</v>
      </c>
      <c r="AH432">
        <v>0.72467000000000004</v>
      </c>
      <c r="AI432">
        <v>90.1</v>
      </c>
      <c r="AJ432">
        <v>1.5009999999999999</v>
      </c>
      <c r="AK432">
        <v>8.0599999999999997E-4</v>
      </c>
      <c r="AL432">
        <v>84</v>
      </c>
      <c r="AM432">
        <v>0.72470000000000001</v>
      </c>
      <c r="AN432">
        <v>14.117000000000001</v>
      </c>
      <c r="AO432">
        <v>-1.2700000000000001E-3</v>
      </c>
      <c r="AP432">
        <v>98.7</v>
      </c>
      <c r="AQ432">
        <v>102.9</v>
      </c>
    </row>
    <row r="433" spans="1:43">
      <c r="A433">
        <v>432</v>
      </c>
      <c r="B433">
        <v>1823571</v>
      </c>
      <c r="C433" t="s">
        <v>80</v>
      </c>
      <c r="D433">
        <v>0</v>
      </c>
      <c r="E433" t="s">
        <v>81</v>
      </c>
      <c r="F433" t="s">
        <v>1488</v>
      </c>
      <c r="G433">
        <v>520254.59600000002</v>
      </c>
      <c r="H433" t="s">
        <v>312</v>
      </c>
      <c r="I433" t="s">
        <v>1489</v>
      </c>
      <c r="J433" t="s">
        <v>1490</v>
      </c>
      <c r="K433" s="14">
        <v>41840.446805555555</v>
      </c>
      <c r="L433">
        <v>1800</v>
      </c>
      <c r="M433">
        <v>14.7</v>
      </c>
      <c r="N433">
        <v>113.9</v>
      </c>
      <c r="O433">
        <v>594.29999999999995</v>
      </c>
      <c r="P433">
        <v>367.2</v>
      </c>
      <c r="Q433">
        <v>514.9</v>
      </c>
      <c r="R433">
        <v>2.2999999999999998</v>
      </c>
      <c r="S433">
        <v>147.69999999999999</v>
      </c>
      <c r="T433">
        <v>100.5</v>
      </c>
      <c r="U433">
        <v>5.3</v>
      </c>
      <c r="V433">
        <v>21.9</v>
      </c>
      <c r="W433">
        <v>4.3</v>
      </c>
      <c r="X433">
        <v>96</v>
      </c>
      <c r="Y433">
        <v>90</v>
      </c>
      <c r="Z433">
        <v>89.1</v>
      </c>
      <c r="AA433">
        <v>90</v>
      </c>
      <c r="AB433">
        <v>24.9</v>
      </c>
      <c r="AC433">
        <v>40</v>
      </c>
      <c r="AD433">
        <v>40.200000000000003</v>
      </c>
      <c r="AE433">
        <v>95.4</v>
      </c>
      <c r="AF433">
        <v>36.799999999999997</v>
      </c>
      <c r="AG433">
        <v>998.9</v>
      </c>
      <c r="AH433">
        <v>0.72613000000000005</v>
      </c>
      <c r="AI433">
        <v>90</v>
      </c>
      <c r="AJ433">
        <v>1.5009999999999999</v>
      </c>
      <c r="AK433">
        <v>8.0400000000000003E-4</v>
      </c>
      <c r="AL433">
        <v>83.9</v>
      </c>
      <c r="AM433">
        <v>0.72619999999999996</v>
      </c>
      <c r="AN433">
        <v>13.887</v>
      </c>
      <c r="AO433">
        <v>-1.2700000000000001E-3</v>
      </c>
      <c r="AP433">
        <v>98.6</v>
      </c>
      <c r="AQ433">
        <v>102.9</v>
      </c>
    </row>
    <row r="434" spans="1:43">
      <c r="A434">
        <v>433</v>
      </c>
      <c r="B434">
        <v>1827183</v>
      </c>
      <c r="C434" t="s">
        <v>80</v>
      </c>
      <c r="D434">
        <v>0</v>
      </c>
      <c r="E434" t="s">
        <v>81</v>
      </c>
      <c r="F434" t="s">
        <v>1491</v>
      </c>
      <c r="G434">
        <v>520614.59600000002</v>
      </c>
      <c r="H434" t="s">
        <v>313</v>
      </c>
      <c r="I434" t="s">
        <v>1492</v>
      </c>
      <c r="J434" t="s">
        <v>1493</v>
      </c>
      <c r="K434" s="14">
        <v>41840.450972222221</v>
      </c>
      <c r="L434">
        <v>1800</v>
      </c>
      <c r="M434">
        <v>15.1</v>
      </c>
      <c r="N434">
        <v>113.9</v>
      </c>
      <c r="O434">
        <v>596.9</v>
      </c>
      <c r="P434">
        <v>367.4</v>
      </c>
      <c r="Q434">
        <v>515.1</v>
      </c>
      <c r="R434">
        <v>2.4</v>
      </c>
      <c r="S434">
        <v>147.69999999999999</v>
      </c>
      <c r="T434">
        <v>100.4</v>
      </c>
      <c r="U434">
        <v>5.3</v>
      </c>
      <c r="V434">
        <v>21.9</v>
      </c>
      <c r="W434">
        <v>4.26</v>
      </c>
      <c r="X434">
        <v>96</v>
      </c>
      <c r="Y434">
        <v>90</v>
      </c>
      <c r="Z434">
        <v>89.1</v>
      </c>
      <c r="AA434">
        <v>90</v>
      </c>
      <c r="AB434">
        <v>25</v>
      </c>
      <c r="AC434">
        <v>40</v>
      </c>
      <c r="AD434">
        <v>39.799999999999997</v>
      </c>
      <c r="AE434">
        <v>95.4</v>
      </c>
      <c r="AF434">
        <v>34.9</v>
      </c>
      <c r="AG434">
        <v>998.9</v>
      </c>
      <c r="AH434">
        <v>0.72589000000000004</v>
      </c>
      <c r="AI434">
        <v>90</v>
      </c>
      <c r="AJ434">
        <v>1.5</v>
      </c>
      <c r="AK434">
        <v>8.0500000000000005E-4</v>
      </c>
      <c r="AL434">
        <v>83.9</v>
      </c>
      <c r="AM434">
        <v>0.72589999999999999</v>
      </c>
      <c r="AN434">
        <v>13.941000000000001</v>
      </c>
      <c r="AO434">
        <v>-1.2700000000000001E-3</v>
      </c>
      <c r="AP434">
        <v>98.7</v>
      </c>
      <c r="AQ434">
        <v>102.9</v>
      </c>
    </row>
    <row r="435" spans="1:43">
      <c r="A435">
        <v>434</v>
      </c>
      <c r="B435">
        <v>1830795</v>
      </c>
      <c r="C435" t="s">
        <v>80</v>
      </c>
      <c r="D435">
        <v>0</v>
      </c>
      <c r="E435" t="s">
        <v>81</v>
      </c>
      <c r="F435" t="s">
        <v>1494</v>
      </c>
      <c r="G435">
        <v>520974.59600000002</v>
      </c>
      <c r="H435" t="s">
        <v>314</v>
      </c>
      <c r="I435" t="s">
        <v>1495</v>
      </c>
      <c r="J435" t="s">
        <v>1496</v>
      </c>
      <c r="K435" s="14">
        <v>41840.455138888887</v>
      </c>
      <c r="L435">
        <v>1800</v>
      </c>
      <c r="M435">
        <v>14</v>
      </c>
      <c r="N435">
        <v>112.53</v>
      </c>
      <c r="O435">
        <v>590.79999999999995</v>
      </c>
      <c r="P435">
        <v>366.9</v>
      </c>
      <c r="Q435">
        <v>514.1</v>
      </c>
      <c r="R435">
        <v>2.4</v>
      </c>
      <c r="S435">
        <v>147.30000000000001</v>
      </c>
      <c r="T435">
        <v>100.4</v>
      </c>
      <c r="U435">
        <v>5.3</v>
      </c>
      <c r="V435">
        <v>22</v>
      </c>
      <c r="W435">
        <v>4.37</v>
      </c>
      <c r="X435">
        <v>96</v>
      </c>
      <c r="Y435">
        <v>89.9</v>
      </c>
      <c r="Z435">
        <v>89</v>
      </c>
      <c r="AA435">
        <v>90</v>
      </c>
      <c r="AB435">
        <v>25</v>
      </c>
      <c r="AC435">
        <v>39.9</v>
      </c>
      <c r="AD435">
        <v>39.799999999999997</v>
      </c>
      <c r="AE435">
        <v>95.4</v>
      </c>
      <c r="AF435">
        <v>37.299999999999997</v>
      </c>
      <c r="AG435">
        <v>998.9</v>
      </c>
      <c r="AH435">
        <v>0.72502999999999995</v>
      </c>
      <c r="AI435">
        <v>90</v>
      </c>
      <c r="AJ435">
        <v>1.5029999999999999</v>
      </c>
      <c r="AK435">
        <v>8.0500000000000005E-4</v>
      </c>
      <c r="AL435">
        <v>83.9</v>
      </c>
      <c r="AM435">
        <v>0.72509999999999997</v>
      </c>
      <c r="AN435">
        <v>14.064</v>
      </c>
      <c r="AO435">
        <v>-1.2700000000000001E-3</v>
      </c>
      <c r="AP435">
        <v>98.7</v>
      </c>
      <c r="AQ435">
        <v>103</v>
      </c>
    </row>
    <row r="436" spans="1:43">
      <c r="A436">
        <v>435</v>
      </c>
      <c r="B436">
        <v>1834407</v>
      </c>
      <c r="C436" t="s">
        <v>80</v>
      </c>
      <c r="D436">
        <v>0</v>
      </c>
      <c r="E436" t="s">
        <v>81</v>
      </c>
      <c r="F436" t="s">
        <v>1497</v>
      </c>
      <c r="G436">
        <v>521334.59600000002</v>
      </c>
      <c r="H436" t="s">
        <v>315</v>
      </c>
      <c r="I436" t="s">
        <v>1498</v>
      </c>
      <c r="J436" t="s">
        <v>1499</v>
      </c>
      <c r="K436" s="14">
        <v>41840.459305555552</v>
      </c>
      <c r="L436">
        <v>1800</v>
      </c>
      <c r="M436">
        <v>14.6</v>
      </c>
      <c r="N436">
        <v>113.05</v>
      </c>
      <c r="O436">
        <v>596.79999999999995</v>
      </c>
      <c r="P436">
        <v>366.7</v>
      </c>
      <c r="Q436">
        <v>514.1</v>
      </c>
      <c r="R436">
        <v>2.4</v>
      </c>
      <c r="S436">
        <v>147.4</v>
      </c>
      <c r="T436">
        <v>100.4</v>
      </c>
      <c r="U436">
        <v>5.3</v>
      </c>
      <c r="V436">
        <v>22</v>
      </c>
      <c r="W436">
        <v>4.22</v>
      </c>
      <c r="X436">
        <v>96</v>
      </c>
      <c r="Y436">
        <v>90</v>
      </c>
      <c r="Z436">
        <v>89.1</v>
      </c>
      <c r="AA436">
        <v>90.1</v>
      </c>
      <c r="AB436">
        <v>25.1</v>
      </c>
      <c r="AC436">
        <v>39.9</v>
      </c>
      <c r="AD436">
        <v>39.9</v>
      </c>
      <c r="AE436">
        <v>95.5</v>
      </c>
      <c r="AF436">
        <v>37.200000000000003</v>
      </c>
      <c r="AG436">
        <v>998.9</v>
      </c>
      <c r="AH436">
        <v>0.72509000000000001</v>
      </c>
      <c r="AI436">
        <v>90</v>
      </c>
      <c r="AJ436">
        <v>1.5</v>
      </c>
      <c r="AK436">
        <v>8.0599999999999997E-4</v>
      </c>
      <c r="AL436">
        <v>84</v>
      </c>
      <c r="AM436">
        <v>0.72509999999999997</v>
      </c>
      <c r="AN436">
        <v>14.055999999999999</v>
      </c>
      <c r="AO436">
        <v>-1.2700000000000001E-3</v>
      </c>
      <c r="AP436">
        <v>98.7</v>
      </c>
      <c r="AQ436">
        <v>102.9</v>
      </c>
    </row>
    <row r="437" spans="1:43">
      <c r="A437">
        <v>436</v>
      </c>
      <c r="B437">
        <v>1838019</v>
      </c>
      <c r="C437" t="s">
        <v>80</v>
      </c>
      <c r="D437">
        <v>0</v>
      </c>
      <c r="E437" t="s">
        <v>81</v>
      </c>
      <c r="F437" t="s">
        <v>1500</v>
      </c>
      <c r="G437">
        <v>521694.59600000002</v>
      </c>
      <c r="H437" t="s">
        <v>316</v>
      </c>
      <c r="I437" t="s">
        <v>1501</v>
      </c>
      <c r="J437" t="s">
        <v>1502</v>
      </c>
      <c r="K437" s="14">
        <v>41840.463472222225</v>
      </c>
      <c r="L437">
        <v>1800</v>
      </c>
      <c r="M437">
        <v>14.9</v>
      </c>
      <c r="N437">
        <v>112.72</v>
      </c>
      <c r="O437">
        <v>580.29999999999995</v>
      </c>
      <c r="P437">
        <v>366.7</v>
      </c>
      <c r="Q437">
        <v>514.29999999999995</v>
      </c>
      <c r="R437">
        <v>2.4</v>
      </c>
      <c r="S437">
        <v>147.6</v>
      </c>
      <c r="T437">
        <v>100.4</v>
      </c>
      <c r="U437">
        <v>5.3</v>
      </c>
      <c r="V437">
        <v>22.2</v>
      </c>
      <c r="W437">
        <v>4.29</v>
      </c>
      <c r="X437">
        <v>96</v>
      </c>
      <c r="Y437">
        <v>90</v>
      </c>
      <c r="Z437">
        <v>89.1</v>
      </c>
      <c r="AA437">
        <v>90</v>
      </c>
      <c r="AB437">
        <v>24.8</v>
      </c>
      <c r="AC437">
        <v>40.1</v>
      </c>
      <c r="AD437">
        <v>39.9</v>
      </c>
      <c r="AE437">
        <v>95.5</v>
      </c>
      <c r="AF437">
        <v>36.9</v>
      </c>
      <c r="AG437">
        <v>998.9</v>
      </c>
      <c r="AH437">
        <v>0.72533999999999998</v>
      </c>
      <c r="AI437">
        <v>90</v>
      </c>
      <c r="AJ437">
        <v>1.5049999999999999</v>
      </c>
      <c r="AK437">
        <v>8.0699999999999999E-4</v>
      </c>
      <c r="AL437">
        <v>84.1</v>
      </c>
      <c r="AM437">
        <v>0.72529999999999994</v>
      </c>
      <c r="AN437">
        <v>14.021000000000001</v>
      </c>
      <c r="AO437">
        <v>-1.2700000000000001E-3</v>
      </c>
      <c r="AP437">
        <v>98.6</v>
      </c>
      <c r="AQ437">
        <v>102.9</v>
      </c>
    </row>
    <row r="438" spans="1:43">
      <c r="A438">
        <v>437</v>
      </c>
      <c r="B438">
        <v>1841631</v>
      </c>
      <c r="C438" t="s">
        <v>80</v>
      </c>
      <c r="D438">
        <v>0</v>
      </c>
      <c r="E438" t="s">
        <v>81</v>
      </c>
      <c r="F438" t="s">
        <v>1503</v>
      </c>
      <c r="G438">
        <v>522054.59600000002</v>
      </c>
      <c r="H438" t="s">
        <v>317</v>
      </c>
      <c r="I438" t="s">
        <v>1504</v>
      </c>
      <c r="J438" t="s">
        <v>1505</v>
      </c>
      <c r="K438" s="14">
        <v>41840.467638888891</v>
      </c>
      <c r="L438">
        <v>1800</v>
      </c>
      <c r="M438">
        <v>15</v>
      </c>
      <c r="N438">
        <v>113.24</v>
      </c>
      <c r="O438">
        <v>583.79999999999995</v>
      </c>
      <c r="P438">
        <v>367.6</v>
      </c>
      <c r="Q438">
        <v>515.4</v>
      </c>
      <c r="R438">
        <v>2.4</v>
      </c>
      <c r="S438">
        <v>147.80000000000001</v>
      </c>
      <c r="T438">
        <v>100.4</v>
      </c>
      <c r="U438">
        <v>5.3</v>
      </c>
      <c r="V438">
        <v>22.4</v>
      </c>
      <c r="W438">
        <v>4.34</v>
      </c>
      <c r="X438">
        <v>96.2</v>
      </c>
      <c r="Y438">
        <v>90</v>
      </c>
      <c r="Z438">
        <v>89</v>
      </c>
      <c r="AA438">
        <v>90</v>
      </c>
      <c r="AB438">
        <v>24.9</v>
      </c>
      <c r="AC438">
        <v>40</v>
      </c>
      <c r="AD438">
        <v>39.9</v>
      </c>
      <c r="AE438">
        <v>95.3</v>
      </c>
      <c r="AF438">
        <v>37.6</v>
      </c>
      <c r="AG438">
        <v>998.9</v>
      </c>
      <c r="AH438">
        <v>0.72589000000000004</v>
      </c>
      <c r="AI438">
        <v>90</v>
      </c>
      <c r="AJ438">
        <v>1.4950000000000001</v>
      </c>
      <c r="AK438">
        <v>8.0599999999999997E-4</v>
      </c>
      <c r="AL438">
        <v>84</v>
      </c>
      <c r="AM438">
        <v>0.72589999999999999</v>
      </c>
      <c r="AN438">
        <v>13.94</v>
      </c>
      <c r="AO438">
        <v>-1.2700000000000001E-3</v>
      </c>
      <c r="AP438">
        <v>98.7</v>
      </c>
      <c r="AQ438">
        <v>103</v>
      </c>
    </row>
    <row r="439" spans="1:43">
      <c r="A439">
        <v>438</v>
      </c>
      <c r="B439">
        <v>1845243</v>
      </c>
      <c r="C439" t="s">
        <v>80</v>
      </c>
      <c r="D439">
        <v>0</v>
      </c>
      <c r="E439" t="s">
        <v>81</v>
      </c>
      <c r="F439" t="s">
        <v>1506</v>
      </c>
      <c r="G439">
        <v>522414.59600000002</v>
      </c>
      <c r="H439" t="s">
        <v>318</v>
      </c>
      <c r="I439" t="s">
        <v>1507</v>
      </c>
      <c r="J439" t="s">
        <v>1508</v>
      </c>
      <c r="K439" s="14">
        <v>41840.471805555557</v>
      </c>
      <c r="L439">
        <v>1800</v>
      </c>
      <c r="M439">
        <v>14</v>
      </c>
      <c r="N439">
        <v>114.69</v>
      </c>
      <c r="O439">
        <v>598.79999999999995</v>
      </c>
      <c r="P439">
        <v>367.5</v>
      </c>
      <c r="Q439">
        <v>515.20000000000005</v>
      </c>
      <c r="R439">
        <v>2.4</v>
      </c>
      <c r="S439">
        <v>147.69999999999999</v>
      </c>
      <c r="T439">
        <v>100.3</v>
      </c>
      <c r="U439">
        <v>5.4</v>
      </c>
      <c r="V439">
        <v>22.2</v>
      </c>
      <c r="W439">
        <v>4.33</v>
      </c>
      <c r="X439">
        <v>96.1</v>
      </c>
      <c r="Y439">
        <v>90</v>
      </c>
      <c r="Z439">
        <v>89.1</v>
      </c>
      <c r="AA439">
        <v>90</v>
      </c>
      <c r="AB439">
        <v>25.1</v>
      </c>
      <c r="AC439">
        <v>40</v>
      </c>
      <c r="AD439">
        <v>40.200000000000003</v>
      </c>
      <c r="AE439">
        <v>95.4</v>
      </c>
      <c r="AF439">
        <v>37.6</v>
      </c>
      <c r="AG439">
        <v>998.9</v>
      </c>
      <c r="AH439">
        <v>0.72521999999999998</v>
      </c>
      <c r="AI439">
        <v>90</v>
      </c>
      <c r="AJ439">
        <v>1.504</v>
      </c>
      <c r="AK439">
        <v>8.0699999999999999E-4</v>
      </c>
      <c r="AL439">
        <v>84.1</v>
      </c>
      <c r="AM439">
        <v>0.72519999999999996</v>
      </c>
      <c r="AN439">
        <v>14.039</v>
      </c>
      <c r="AO439">
        <v>-1.2700000000000001E-3</v>
      </c>
      <c r="AP439">
        <v>98.6</v>
      </c>
      <c r="AQ439">
        <v>103</v>
      </c>
    </row>
    <row r="440" spans="1:43">
      <c r="A440">
        <v>439</v>
      </c>
      <c r="B440">
        <v>1848855</v>
      </c>
      <c r="C440" t="s">
        <v>80</v>
      </c>
      <c r="D440">
        <v>0</v>
      </c>
      <c r="E440" t="s">
        <v>81</v>
      </c>
      <c r="F440" t="s">
        <v>1509</v>
      </c>
      <c r="G440">
        <v>522774.59600000002</v>
      </c>
      <c r="H440" t="s">
        <v>319</v>
      </c>
      <c r="I440" t="s">
        <v>1510</v>
      </c>
      <c r="J440" t="s">
        <v>1511</v>
      </c>
      <c r="K440" s="14">
        <v>41840.475972222222</v>
      </c>
      <c r="L440">
        <v>1800</v>
      </c>
      <c r="M440">
        <v>15.3</v>
      </c>
      <c r="N440">
        <v>113.48</v>
      </c>
      <c r="O440">
        <v>584</v>
      </c>
      <c r="P440">
        <v>367.3</v>
      </c>
      <c r="Q440">
        <v>515.1</v>
      </c>
      <c r="R440">
        <v>2.4</v>
      </c>
      <c r="S440">
        <v>147.69999999999999</v>
      </c>
      <c r="T440">
        <v>100.4</v>
      </c>
      <c r="U440">
        <v>5.3</v>
      </c>
      <c r="V440">
        <v>22.3</v>
      </c>
      <c r="W440">
        <v>4.41</v>
      </c>
      <c r="X440">
        <v>96</v>
      </c>
      <c r="Y440">
        <v>90</v>
      </c>
      <c r="Z440">
        <v>89.1</v>
      </c>
      <c r="AA440">
        <v>90.1</v>
      </c>
      <c r="AB440">
        <v>24.9</v>
      </c>
      <c r="AC440">
        <v>40.1</v>
      </c>
      <c r="AD440">
        <v>40.299999999999997</v>
      </c>
      <c r="AE440">
        <v>95.5</v>
      </c>
      <c r="AF440">
        <v>37.9</v>
      </c>
      <c r="AG440">
        <v>998.9</v>
      </c>
      <c r="AH440">
        <v>0.72497</v>
      </c>
      <c r="AI440">
        <v>90.1</v>
      </c>
      <c r="AJ440">
        <v>1.4910000000000001</v>
      </c>
      <c r="AK440">
        <v>8.0500000000000005E-4</v>
      </c>
      <c r="AL440">
        <v>83.9</v>
      </c>
      <c r="AM440">
        <v>0.72499999999999998</v>
      </c>
      <c r="AN440">
        <v>14.068</v>
      </c>
      <c r="AO440">
        <v>-1.2700000000000001E-3</v>
      </c>
      <c r="AP440">
        <v>98.6</v>
      </c>
      <c r="AQ440">
        <v>103</v>
      </c>
    </row>
    <row r="441" spans="1:43">
      <c r="A441">
        <v>440</v>
      </c>
      <c r="B441">
        <v>1852467</v>
      </c>
      <c r="C441" t="s">
        <v>80</v>
      </c>
      <c r="D441">
        <v>0</v>
      </c>
      <c r="E441" t="s">
        <v>81</v>
      </c>
      <c r="F441" t="s">
        <v>1512</v>
      </c>
      <c r="G441">
        <v>523134.59600000002</v>
      </c>
      <c r="H441" t="s">
        <v>320</v>
      </c>
      <c r="I441" t="s">
        <v>1513</v>
      </c>
      <c r="J441" t="s">
        <v>1514</v>
      </c>
      <c r="K441" s="14">
        <v>41840.480138888888</v>
      </c>
      <c r="L441">
        <v>1800</v>
      </c>
      <c r="M441">
        <v>15.1</v>
      </c>
      <c r="N441">
        <v>112.51</v>
      </c>
      <c r="O441">
        <v>588.79999999999995</v>
      </c>
      <c r="P441">
        <v>367.4</v>
      </c>
      <c r="Q441">
        <v>515</v>
      </c>
      <c r="R441">
        <v>2.4</v>
      </c>
      <c r="S441">
        <v>147.69999999999999</v>
      </c>
      <c r="T441">
        <v>100.5</v>
      </c>
      <c r="U441">
        <v>5.3</v>
      </c>
      <c r="V441">
        <v>22.2</v>
      </c>
      <c r="W441">
        <v>4.3600000000000003</v>
      </c>
      <c r="X441">
        <v>96</v>
      </c>
      <c r="Y441">
        <v>89.9</v>
      </c>
      <c r="Z441">
        <v>89</v>
      </c>
      <c r="AA441">
        <v>89.9</v>
      </c>
      <c r="AB441">
        <v>25</v>
      </c>
      <c r="AC441">
        <v>40</v>
      </c>
      <c r="AD441">
        <v>40.200000000000003</v>
      </c>
      <c r="AE441">
        <v>95.3</v>
      </c>
      <c r="AF441">
        <v>38</v>
      </c>
      <c r="AG441">
        <v>998.9</v>
      </c>
      <c r="AH441">
        <v>0.72509000000000001</v>
      </c>
      <c r="AI441">
        <v>89.9</v>
      </c>
      <c r="AJ441">
        <v>1.502</v>
      </c>
      <c r="AK441">
        <v>8.0500000000000005E-4</v>
      </c>
      <c r="AL441">
        <v>83.9</v>
      </c>
      <c r="AM441">
        <v>0.72499999999999998</v>
      </c>
      <c r="AN441">
        <v>14.08</v>
      </c>
      <c r="AO441">
        <v>-1.2700000000000001E-3</v>
      </c>
      <c r="AP441">
        <v>98.6</v>
      </c>
      <c r="AQ441">
        <v>103</v>
      </c>
    </row>
    <row r="442" spans="1:43">
      <c r="A442">
        <v>441</v>
      </c>
      <c r="B442">
        <v>1856079</v>
      </c>
      <c r="C442" t="s">
        <v>80</v>
      </c>
      <c r="D442">
        <v>0</v>
      </c>
      <c r="E442" t="s">
        <v>81</v>
      </c>
      <c r="F442" t="s">
        <v>1515</v>
      </c>
      <c r="G442">
        <v>523494.59600000002</v>
      </c>
      <c r="H442" t="s">
        <v>321</v>
      </c>
      <c r="I442" t="s">
        <v>1516</v>
      </c>
      <c r="J442" t="s">
        <v>1517</v>
      </c>
      <c r="K442" s="14">
        <v>41840.484305555554</v>
      </c>
      <c r="L442">
        <v>1800</v>
      </c>
      <c r="M442">
        <v>15</v>
      </c>
      <c r="N442">
        <v>114.3</v>
      </c>
      <c r="O442">
        <v>594.29999999999995</v>
      </c>
      <c r="P442">
        <v>367.8</v>
      </c>
      <c r="Q442">
        <v>515.79999999999995</v>
      </c>
      <c r="R442">
        <v>2.5</v>
      </c>
      <c r="S442">
        <v>148</v>
      </c>
      <c r="T442">
        <v>100.2</v>
      </c>
      <c r="U442">
        <v>5.3</v>
      </c>
      <c r="V442">
        <v>22.1</v>
      </c>
      <c r="W442">
        <v>4.29</v>
      </c>
      <c r="X442">
        <v>96</v>
      </c>
      <c r="Y442">
        <v>90</v>
      </c>
      <c r="Z442">
        <v>89.1</v>
      </c>
      <c r="AA442">
        <v>89.8</v>
      </c>
      <c r="AB442">
        <v>25.1</v>
      </c>
      <c r="AC442">
        <v>40</v>
      </c>
      <c r="AD442">
        <v>39.9</v>
      </c>
      <c r="AE442">
        <v>95.3</v>
      </c>
      <c r="AF442">
        <v>38.200000000000003</v>
      </c>
      <c r="AG442">
        <v>998.9</v>
      </c>
      <c r="AH442">
        <v>0.72516000000000003</v>
      </c>
      <c r="AI442">
        <v>89.9</v>
      </c>
      <c r="AJ442">
        <v>1.508</v>
      </c>
      <c r="AK442">
        <v>8.0699999999999999E-4</v>
      </c>
      <c r="AL442">
        <v>84.1</v>
      </c>
      <c r="AM442">
        <v>0.72509999999999997</v>
      </c>
      <c r="AN442">
        <v>14.061</v>
      </c>
      <c r="AO442">
        <v>-1.2700000000000001E-3</v>
      </c>
      <c r="AP442">
        <v>98.6</v>
      </c>
      <c r="AQ442">
        <v>102.9</v>
      </c>
    </row>
    <row r="443" spans="1:43">
      <c r="A443">
        <v>442</v>
      </c>
      <c r="B443">
        <v>1859691</v>
      </c>
      <c r="C443" t="s">
        <v>80</v>
      </c>
      <c r="D443">
        <v>0</v>
      </c>
      <c r="E443" t="s">
        <v>81</v>
      </c>
      <c r="F443" t="s">
        <v>1518</v>
      </c>
      <c r="G443">
        <v>523854.59600000002</v>
      </c>
      <c r="H443" t="s">
        <v>322</v>
      </c>
      <c r="I443" t="s">
        <v>1519</v>
      </c>
      <c r="J443" t="s">
        <v>1520</v>
      </c>
      <c r="K443" s="14">
        <v>41840.48847222222</v>
      </c>
      <c r="L443">
        <v>1800</v>
      </c>
      <c r="M443">
        <v>15.4</v>
      </c>
      <c r="N443">
        <v>114.01</v>
      </c>
      <c r="O443">
        <v>597.1</v>
      </c>
      <c r="P443">
        <v>367.4</v>
      </c>
      <c r="Q443">
        <v>515.4</v>
      </c>
      <c r="R443">
        <v>2.5</v>
      </c>
      <c r="S443">
        <v>147.9</v>
      </c>
      <c r="T443">
        <v>100.2</v>
      </c>
      <c r="U443">
        <v>5.4</v>
      </c>
      <c r="V443">
        <v>22.2</v>
      </c>
      <c r="W443">
        <v>4.25</v>
      </c>
      <c r="X443">
        <v>96</v>
      </c>
      <c r="Y443">
        <v>90</v>
      </c>
      <c r="Z443">
        <v>89.1</v>
      </c>
      <c r="AA443">
        <v>89.8</v>
      </c>
      <c r="AB443">
        <v>25.2</v>
      </c>
      <c r="AC443">
        <v>39.9</v>
      </c>
      <c r="AD443">
        <v>39.799999999999997</v>
      </c>
      <c r="AE443">
        <v>95.3</v>
      </c>
      <c r="AF443">
        <v>37.4</v>
      </c>
      <c r="AG443">
        <v>998.9</v>
      </c>
      <c r="AH443">
        <v>0.72453999999999996</v>
      </c>
      <c r="AI443">
        <v>90</v>
      </c>
      <c r="AJ443">
        <v>1.4930000000000001</v>
      </c>
      <c r="AK443">
        <v>8.0800000000000002E-4</v>
      </c>
      <c r="AL443">
        <v>84.3</v>
      </c>
      <c r="AM443">
        <v>0.72450000000000003</v>
      </c>
      <c r="AN443">
        <v>14.146000000000001</v>
      </c>
      <c r="AO443">
        <v>-1.2700000000000001E-3</v>
      </c>
      <c r="AP443">
        <v>98.6</v>
      </c>
      <c r="AQ443">
        <v>102.9</v>
      </c>
    </row>
    <row r="444" spans="1:43">
      <c r="A444">
        <v>443</v>
      </c>
      <c r="B444">
        <v>1863303</v>
      </c>
      <c r="C444" t="s">
        <v>80</v>
      </c>
      <c r="D444">
        <v>0</v>
      </c>
      <c r="E444" t="s">
        <v>81</v>
      </c>
      <c r="F444" t="s">
        <v>1521</v>
      </c>
      <c r="G444">
        <v>524214.59600000002</v>
      </c>
      <c r="H444" t="s">
        <v>323</v>
      </c>
      <c r="I444" t="s">
        <v>1522</v>
      </c>
      <c r="J444" t="s">
        <v>1523</v>
      </c>
      <c r="K444" s="14">
        <v>41840.492638888885</v>
      </c>
      <c r="L444">
        <v>1800</v>
      </c>
      <c r="M444">
        <v>14</v>
      </c>
      <c r="N444">
        <v>113.01</v>
      </c>
      <c r="O444">
        <v>596</v>
      </c>
      <c r="P444">
        <v>366.1</v>
      </c>
      <c r="Q444">
        <v>514</v>
      </c>
      <c r="R444">
        <v>2.5</v>
      </c>
      <c r="S444">
        <v>147.9</v>
      </c>
      <c r="T444">
        <v>100.3</v>
      </c>
      <c r="U444">
        <v>5.3</v>
      </c>
      <c r="V444">
        <v>22.2</v>
      </c>
      <c r="W444">
        <v>4.17</v>
      </c>
      <c r="X444">
        <v>96</v>
      </c>
      <c r="Y444">
        <v>90</v>
      </c>
      <c r="Z444">
        <v>89.1</v>
      </c>
      <c r="AA444">
        <v>90.1</v>
      </c>
      <c r="AB444">
        <v>25.1</v>
      </c>
      <c r="AC444">
        <v>39.9</v>
      </c>
      <c r="AD444">
        <v>39.9</v>
      </c>
      <c r="AE444">
        <v>95.6</v>
      </c>
      <c r="AF444">
        <v>37.700000000000003</v>
      </c>
      <c r="AG444">
        <v>998.9</v>
      </c>
      <c r="AH444">
        <v>0.72497</v>
      </c>
      <c r="AI444">
        <v>90.1</v>
      </c>
      <c r="AJ444">
        <v>1.5</v>
      </c>
      <c r="AK444">
        <v>8.0599999999999997E-4</v>
      </c>
      <c r="AL444">
        <v>84.1</v>
      </c>
      <c r="AM444">
        <v>0.72509999999999997</v>
      </c>
      <c r="AN444">
        <v>14.053000000000001</v>
      </c>
      <c r="AO444">
        <v>-1.2700000000000001E-3</v>
      </c>
      <c r="AP444">
        <v>98.6</v>
      </c>
      <c r="AQ444">
        <v>102.8</v>
      </c>
    </row>
    <row r="445" spans="1:43">
      <c r="A445">
        <v>444</v>
      </c>
      <c r="B445">
        <v>1866915</v>
      </c>
      <c r="C445" t="s">
        <v>80</v>
      </c>
      <c r="D445">
        <v>0</v>
      </c>
      <c r="E445" t="s">
        <v>81</v>
      </c>
      <c r="F445" t="s">
        <v>1524</v>
      </c>
      <c r="G445">
        <v>524574.59600000002</v>
      </c>
      <c r="H445" t="s">
        <v>324</v>
      </c>
      <c r="I445" t="s">
        <v>1525</v>
      </c>
      <c r="J445" t="s">
        <v>1526</v>
      </c>
      <c r="K445" s="14">
        <v>41840.496805555558</v>
      </c>
      <c r="L445">
        <v>1800</v>
      </c>
      <c r="M445">
        <v>14.8</v>
      </c>
      <c r="N445">
        <v>113.4</v>
      </c>
      <c r="O445">
        <v>586.70000000000005</v>
      </c>
      <c r="P445">
        <v>366.2</v>
      </c>
      <c r="Q445">
        <v>513.79999999999995</v>
      </c>
      <c r="R445">
        <v>2.5</v>
      </c>
      <c r="S445">
        <v>147.6</v>
      </c>
      <c r="T445">
        <v>100.2</v>
      </c>
      <c r="U445">
        <v>5.3</v>
      </c>
      <c r="V445">
        <v>22.1</v>
      </c>
      <c r="W445">
        <v>4.29</v>
      </c>
      <c r="X445">
        <v>96</v>
      </c>
      <c r="Y445">
        <v>90</v>
      </c>
      <c r="Z445">
        <v>89</v>
      </c>
      <c r="AA445">
        <v>90.1</v>
      </c>
      <c r="AB445">
        <v>24.9</v>
      </c>
      <c r="AC445">
        <v>40.1</v>
      </c>
      <c r="AD445">
        <v>39.9</v>
      </c>
      <c r="AE445">
        <v>95.5</v>
      </c>
      <c r="AF445">
        <v>37.9</v>
      </c>
      <c r="AG445">
        <v>998.9</v>
      </c>
      <c r="AH445">
        <v>0.72516000000000003</v>
      </c>
      <c r="AI445">
        <v>90</v>
      </c>
      <c r="AJ445">
        <v>1.502</v>
      </c>
      <c r="AK445">
        <v>8.0699999999999999E-4</v>
      </c>
      <c r="AL445">
        <v>84.1</v>
      </c>
      <c r="AM445">
        <v>0.72519999999999996</v>
      </c>
      <c r="AN445">
        <v>14.047000000000001</v>
      </c>
      <c r="AO445">
        <v>-1.2700000000000001E-3</v>
      </c>
      <c r="AP445">
        <v>98.6</v>
      </c>
      <c r="AQ445">
        <v>102.9</v>
      </c>
    </row>
    <row r="446" spans="1:43">
      <c r="A446">
        <v>445</v>
      </c>
      <c r="B446">
        <v>1870527</v>
      </c>
      <c r="C446" t="s">
        <v>80</v>
      </c>
      <c r="D446">
        <v>0</v>
      </c>
      <c r="E446" t="s">
        <v>81</v>
      </c>
      <c r="F446" t="s">
        <v>1527</v>
      </c>
      <c r="G446">
        <v>524934.59600000002</v>
      </c>
      <c r="H446" t="s">
        <v>325</v>
      </c>
      <c r="I446" t="s">
        <v>1528</v>
      </c>
      <c r="J446" t="s">
        <v>1529</v>
      </c>
      <c r="K446" s="14">
        <v>41840.500972222224</v>
      </c>
      <c r="L446">
        <v>1800</v>
      </c>
      <c r="M446">
        <v>15.5</v>
      </c>
      <c r="N446">
        <v>114.78</v>
      </c>
      <c r="O446">
        <v>589.9</v>
      </c>
      <c r="P446">
        <v>366.9</v>
      </c>
      <c r="Q446">
        <v>514.70000000000005</v>
      </c>
      <c r="R446">
        <v>2.5</v>
      </c>
      <c r="S446">
        <v>147.9</v>
      </c>
      <c r="T446">
        <v>100.3</v>
      </c>
      <c r="U446">
        <v>5.3</v>
      </c>
      <c r="V446">
        <v>22</v>
      </c>
      <c r="W446">
        <v>4.38</v>
      </c>
      <c r="X446">
        <v>96</v>
      </c>
      <c r="Y446">
        <v>90</v>
      </c>
      <c r="Z446">
        <v>89.1</v>
      </c>
      <c r="AA446">
        <v>90.1</v>
      </c>
      <c r="AB446">
        <v>25.1</v>
      </c>
      <c r="AC446">
        <v>40.1</v>
      </c>
      <c r="AD446">
        <v>40</v>
      </c>
      <c r="AE446">
        <v>95.5</v>
      </c>
      <c r="AF446">
        <v>38.200000000000003</v>
      </c>
      <c r="AG446">
        <v>998.9</v>
      </c>
      <c r="AH446">
        <v>0.72533999999999998</v>
      </c>
      <c r="AI446">
        <v>90</v>
      </c>
      <c r="AJ446">
        <v>1.5029999999999999</v>
      </c>
      <c r="AK446">
        <v>8.0599999999999997E-4</v>
      </c>
      <c r="AL446">
        <v>84</v>
      </c>
      <c r="AM446">
        <v>0.72529999999999994</v>
      </c>
      <c r="AN446">
        <v>14.021000000000001</v>
      </c>
      <c r="AO446">
        <v>-1.2700000000000001E-3</v>
      </c>
      <c r="AP446">
        <v>98.6</v>
      </c>
      <c r="AQ446">
        <v>103</v>
      </c>
    </row>
    <row r="447" spans="1:43">
      <c r="A447">
        <v>446</v>
      </c>
      <c r="B447">
        <v>1874139</v>
      </c>
      <c r="C447" t="s">
        <v>80</v>
      </c>
      <c r="D447">
        <v>0</v>
      </c>
      <c r="E447" t="s">
        <v>81</v>
      </c>
      <c r="F447" t="s">
        <v>1530</v>
      </c>
      <c r="G447">
        <v>525294.59600000002</v>
      </c>
      <c r="H447" t="s">
        <v>326</v>
      </c>
      <c r="I447" t="s">
        <v>1531</v>
      </c>
      <c r="J447" t="s">
        <v>1532</v>
      </c>
      <c r="K447" s="14">
        <v>41840.50513888889</v>
      </c>
      <c r="L447">
        <v>1800</v>
      </c>
      <c r="M447">
        <v>15.3</v>
      </c>
      <c r="N447">
        <v>113.99</v>
      </c>
      <c r="O447">
        <v>587.20000000000005</v>
      </c>
      <c r="P447">
        <v>367.2</v>
      </c>
      <c r="Q447">
        <v>515.29999999999995</v>
      </c>
      <c r="R447">
        <v>2.5</v>
      </c>
      <c r="S447">
        <v>148.1</v>
      </c>
      <c r="T447">
        <v>100.4</v>
      </c>
      <c r="U447">
        <v>5.4</v>
      </c>
      <c r="V447">
        <v>22</v>
      </c>
      <c r="W447">
        <v>4.37</v>
      </c>
      <c r="X447">
        <v>96</v>
      </c>
      <c r="Y447">
        <v>90</v>
      </c>
      <c r="Z447">
        <v>89</v>
      </c>
      <c r="AA447">
        <v>90.1</v>
      </c>
      <c r="AB447">
        <v>25.1</v>
      </c>
      <c r="AC447">
        <v>40.1</v>
      </c>
      <c r="AD447">
        <v>40.1</v>
      </c>
      <c r="AE447">
        <v>95.5</v>
      </c>
      <c r="AF447">
        <v>38.200000000000003</v>
      </c>
      <c r="AG447">
        <v>998.9</v>
      </c>
      <c r="AH447">
        <v>0.72467000000000004</v>
      </c>
      <c r="AI447">
        <v>90</v>
      </c>
      <c r="AJ447">
        <v>1.5009999999999999</v>
      </c>
      <c r="AK447">
        <v>8.0599999999999997E-4</v>
      </c>
      <c r="AL447">
        <v>84</v>
      </c>
      <c r="AM447">
        <v>0.72470000000000001</v>
      </c>
      <c r="AN447">
        <v>14.127000000000001</v>
      </c>
      <c r="AO447">
        <v>-1.2700000000000001E-3</v>
      </c>
      <c r="AP447">
        <v>98.6</v>
      </c>
      <c r="AQ447">
        <v>103</v>
      </c>
    </row>
    <row r="448" spans="1:43">
      <c r="A448">
        <v>447</v>
      </c>
      <c r="B448">
        <v>1877751</v>
      </c>
      <c r="C448" t="s">
        <v>80</v>
      </c>
      <c r="D448">
        <v>0</v>
      </c>
      <c r="E448" t="s">
        <v>81</v>
      </c>
      <c r="F448" t="s">
        <v>1533</v>
      </c>
      <c r="G448">
        <v>525654.59600000002</v>
      </c>
      <c r="H448" t="s">
        <v>327</v>
      </c>
      <c r="I448" t="s">
        <v>1534</v>
      </c>
      <c r="J448" t="s">
        <v>1535</v>
      </c>
      <c r="K448" s="14">
        <v>41840.509305555555</v>
      </c>
      <c r="L448">
        <v>1800</v>
      </c>
      <c r="M448">
        <v>14.8</v>
      </c>
      <c r="N448">
        <v>114.32</v>
      </c>
      <c r="O448">
        <v>596.70000000000005</v>
      </c>
      <c r="P448">
        <v>366.5</v>
      </c>
      <c r="Q448">
        <v>514.20000000000005</v>
      </c>
      <c r="R448">
        <v>2.5</v>
      </c>
      <c r="S448">
        <v>147.69999999999999</v>
      </c>
      <c r="T448">
        <v>100.3</v>
      </c>
      <c r="U448">
        <v>5.4</v>
      </c>
      <c r="V448">
        <v>22.2</v>
      </c>
      <c r="W448">
        <v>4.34</v>
      </c>
      <c r="X448">
        <v>96</v>
      </c>
      <c r="Y448">
        <v>90</v>
      </c>
      <c r="Z448">
        <v>89.1</v>
      </c>
      <c r="AA448">
        <v>90</v>
      </c>
      <c r="AB448">
        <v>24.8</v>
      </c>
      <c r="AC448">
        <v>40</v>
      </c>
      <c r="AD448">
        <v>40.299999999999997</v>
      </c>
      <c r="AE448">
        <v>95.4</v>
      </c>
      <c r="AF448">
        <v>38</v>
      </c>
      <c r="AG448">
        <v>998.9</v>
      </c>
      <c r="AH448">
        <v>0.72528000000000004</v>
      </c>
      <c r="AI448">
        <v>90</v>
      </c>
      <c r="AJ448">
        <v>1.4830000000000001</v>
      </c>
      <c r="AK448">
        <v>8.0400000000000003E-4</v>
      </c>
      <c r="AL448">
        <v>83.8</v>
      </c>
      <c r="AM448">
        <v>0.72529999999999994</v>
      </c>
      <c r="AN448">
        <v>14.032999999999999</v>
      </c>
      <c r="AO448">
        <v>-1.2700000000000001E-3</v>
      </c>
      <c r="AP448">
        <v>98.7</v>
      </c>
      <c r="AQ448">
        <v>103</v>
      </c>
    </row>
    <row r="449" spans="1:43">
      <c r="A449">
        <v>448</v>
      </c>
      <c r="B449">
        <v>1881363</v>
      </c>
      <c r="C449" t="s">
        <v>80</v>
      </c>
      <c r="D449">
        <v>0</v>
      </c>
      <c r="E449" t="s">
        <v>81</v>
      </c>
      <c r="F449" t="s">
        <v>1536</v>
      </c>
      <c r="G449">
        <v>526014.59600000002</v>
      </c>
      <c r="H449" t="s">
        <v>328</v>
      </c>
      <c r="I449" t="s">
        <v>1537</v>
      </c>
      <c r="J449" t="s">
        <v>1538</v>
      </c>
      <c r="K449" s="14">
        <v>41840.513472222221</v>
      </c>
      <c r="L449">
        <v>1800</v>
      </c>
      <c r="M449">
        <v>15.3</v>
      </c>
      <c r="N449">
        <v>112.96</v>
      </c>
      <c r="O449">
        <v>583.9</v>
      </c>
      <c r="P449">
        <v>366.7</v>
      </c>
      <c r="Q449">
        <v>514.70000000000005</v>
      </c>
      <c r="R449">
        <v>2.5</v>
      </c>
      <c r="S449">
        <v>148</v>
      </c>
      <c r="T449">
        <v>100.3</v>
      </c>
      <c r="U449">
        <v>5.4</v>
      </c>
      <c r="V449">
        <v>22.1</v>
      </c>
      <c r="W449">
        <v>4.34</v>
      </c>
      <c r="X449">
        <v>96</v>
      </c>
      <c r="Y449">
        <v>90</v>
      </c>
      <c r="Z449">
        <v>89.1</v>
      </c>
      <c r="AA449">
        <v>90</v>
      </c>
      <c r="AB449">
        <v>25</v>
      </c>
      <c r="AC449">
        <v>40</v>
      </c>
      <c r="AD449">
        <v>40.299999999999997</v>
      </c>
      <c r="AE449">
        <v>95.5</v>
      </c>
      <c r="AF449">
        <v>37.700000000000003</v>
      </c>
      <c r="AG449">
        <v>998.9</v>
      </c>
      <c r="AH449">
        <v>0.72484999999999999</v>
      </c>
      <c r="AI449">
        <v>90</v>
      </c>
      <c r="AJ449">
        <v>1.4970000000000001</v>
      </c>
      <c r="AK449">
        <v>8.0599999999999997E-4</v>
      </c>
      <c r="AL449">
        <v>84</v>
      </c>
      <c r="AM449">
        <v>0.72489999999999999</v>
      </c>
      <c r="AN449">
        <v>14.093999999999999</v>
      </c>
      <c r="AO449">
        <v>-1.2700000000000001E-3</v>
      </c>
      <c r="AP449">
        <v>98.6</v>
      </c>
      <c r="AQ449">
        <v>103</v>
      </c>
    </row>
    <row r="450" spans="1:43">
      <c r="A450">
        <v>449</v>
      </c>
      <c r="B450">
        <v>1884975</v>
      </c>
      <c r="C450" t="s">
        <v>80</v>
      </c>
      <c r="D450">
        <v>0</v>
      </c>
      <c r="E450" t="s">
        <v>81</v>
      </c>
      <c r="F450" t="s">
        <v>1539</v>
      </c>
      <c r="G450">
        <v>526374.59600000002</v>
      </c>
      <c r="H450" t="s">
        <v>329</v>
      </c>
      <c r="I450" t="s">
        <v>1540</v>
      </c>
      <c r="J450" t="s">
        <v>1541</v>
      </c>
      <c r="K450" s="14">
        <v>41840.517638888887</v>
      </c>
      <c r="L450">
        <v>1801</v>
      </c>
      <c r="M450">
        <v>15.5</v>
      </c>
      <c r="N450">
        <v>112.91</v>
      </c>
      <c r="O450">
        <v>584</v>
      </c>
      <c r="P450">
        <v>366.7</v>
      </c>
      <c r="Q450">
        <v>514.6</v>
      </c>
      <c r="R450">
        <v>2.5</v>
      </c>
      <c r="S450">
        <v>148</v>
      </c>
      <c r="T450">
        <v>100.3</v>
      </c>
      <c r="U450">
        <v>5.4</v>
      </c>
      <c r="V450">
        <v>22.1</v>
      </c>
      <c r="W450">
        <v>4.28</v>
      </c>
      <c r="X450">
        <v>96</v>
      </c>
      <c r="Y450">
        <v>90</v>
      </c>
      <c r="Z450">
        <v>89.1</v>
      </c>
      <c r="AA450">
        <v>90</v>
      </c>
      <c r="AB450">
        <v>25.2</v>
      </c>
      <c r="AC450">
        <v>40.1</v>
      </c>
      <c r="AD450">
        <v>39.9</v>
      </c>
      <c r="AE450">
        <v>95.4</v>
      </c>
      <c r="AF450">
        <v>38.700000000000003</v>
      </c>
      <c r="AG450">
        <v>998.9</v>
      </c>
      <c r="AH450">
        <v>0.72453999999999996</v>
      </c>
      <c r="AI450">
        <v>90</v>
      </c>
      <c r="AJ450">
        <v>1.5029999999999999</v>
      </c>
      <c r="AK450">
        <v>8.0800000000000002E-4</v>
      </c>
      <c r="AL450">
        <v>84.2</v>
      </c>
      <c r="AM450">
        <v>0.72460000000000002</v>
      </c>
      <c r="AN450">
        <v>14.143000000000001</v>
      </c>
      <c r="AO450">
        <v>-1.2700000000000001E-3</v>
      </c>
      <c r="AP450">
        <v>98.6</v>
      </c>
      <c r="AQ450">
        <v>102.9</v>
      </c>
    </row>
    <row r="451" spans="1:43">
      <c r="A451">
        <v>450</v>
      </c>
      <c r="B451">
        <v>1888587</v>
      </c>
      <c r="C451" t="s">
        <v>80</v>
      </c>
      <c r="D451">
        <v>0</v>
      </c>
      <c r="E451" t="s">
        <v>81</v>
      </c>
      <c r="F451" t="s">
        <v>1542</v>
      </c>
      <c r="G451">
        <v>526734.59600000002</v>
      </c>
      <c r="H451" t="s">
        <v>330</v>
      </c>
      <c r="I451" t="s">
        <v>1543</v>
      </c>
      <c r="J451" t="s">
        <v>1544</v>
      </c>
      <c r="K451" s="14">
        <v>41840.521805555552</v>
      </c>
      <c r="L451">
        <v>1800</v>
      </c>
      <c r="M451">
        <v>15.4</v>
      </c>
      <c r="N451">
        <v>112.1</v>
      </c>
      <c r="O451">
        <v>588.29999999999995</v>
      </c>
      <c r="P451">
        <v>367.4</v>
      </c>
      <c r="Q451">
        <v>515.5</v>
      </c>
      <c r="R451">
        <v>2.6</v>
      </c>
      <c r="S451">
        <v>148.19999999999999</v>
      </c>
      <c r="T451">
        <v>100.2</v>
      </c>
      <c r="U451">
        <v>5.4</v>
      </c>
      <c r="V451">
        <v>22.1</v>
      </c>
      <c r="W451">
        <v>4.47</v>
      </c>
      <c r="X451">
        <v>96</v>
      </c>
      <c r="Y451">
        <v>90</v>
      </c>
      <c r="Z451">
        <v>89.1</v>
      </c>
      <c r="AA451">
        <v>90</v>
      </c>
      <c r="AB451">
        <v>25.1</v>
      </c>
      <c r="AC451">
        <v>40</v>
      </c>
      <c r="AD451">
        <v>40</v>
      </c>
      <c r="AE451">
        <v>95.4</v>
      </c>
      <c r="AF451">
        <v>37</v>
      </c>
      <c r="AG451">
        <v>998.9</v>
      </c>
      <c r="AH451">
        <v>0.72533999999999998</v>
      </c>
      <c r="AI451">
        <v>90</v>
      </c>
      <c r="AJ451">
        <v>1.498</v>
      </c>
      <c r="AK451">
        <v>8.0800000000000002E-4</v>
      </c>
      <c r="AL451">
        <v>84.2</v>
      </c>
      <c r="AM451">
        <v>0.72529999999999994</v>
      </c>
      <c r="AN451">
        <v>14.029</v>
      </c>
      <c r="AO451">
        <v>-1.2700000000000001E-3</v>
      </c>
      <c r="AP451">
        <v>98.7</v>
      </c>
      <c r="AQ451">
        <v>103.1</v>
      </c>
    </row>
    <row r="452" spans="1:43">
      <c r="A452">
        <v>451</v>
      </c>
      <c r="B452">
        <v>1892199</v>
      </c>
      <c r="C452" t="s">
        <v>80</v>
      </c>
      <c r="D452">
        <v>0</v>
      </c>
      <c r="E452" t="s">
        <v>81</v>
      </c>
      <c r="F452" t="s">
        <v>1545</v>
      </c>
      <c r="G452">
        <v>527094.59600000002</v>
      </c>
      <c r="H452" t="s">
        <v>331</v>
      </c>
      <c r="I452" t="s">
        <v>1546</v>
      </c>
      <c r="J452" t="s">
        <v>1547</v>
      </c>
      <c r="K452" s="14">
        <v>41840.525972222225</v>
      </c>
      <c r="L452">
        <v>1800</v>
      </c>
      <c r="M452">
        <v>14.8</v>
      </c>
      <c r="N452">
        <v>113.03</v>
      </c>
      <c r="O452">
        <v>585.9</v>
      </c>
      <c r="P452">
        <v>367.3</v>
      </c>
      <c r="Q452">
        <v>515.5</v>
      </c>
      <c r="R452">
        <v>2.6</v>
      </c>
      <c r="S452">
        <v>148.19999999999999</v>
      </c>
      <c r="T452">
        <v>100.2</v>
      </c>
      <c r="U452">
        <v>5.4</v>
      </c>
      <c r="V452">
        <v>22.2</v>
      </c>
      <c r="W452">
        <v>4.41</v>
      </c>
      <c r="X452">
        <v>96</v>
      </c>
      <c r="Y452">
        <v>90</v>
      </c>
      <c r="Z452">
        <v>89.1</v>
      </c>
      <c r="AA452">
        <v>90</v>
      </c>
      <c r="AB452">
        <v>24.9</v>
      </c>
      <c r="AC452">
        <v>39.9</v>
      </c>
      <c r="AD452">
        <v>40</v>
      </c>
      <c r="AE452">
        <v>95.4</v>
      </c>
      <c r="AF452">
        <v>38.700000000000003</v>
      </c>
      <c r="AG452">
        <v>998.9</v>
      </c>
      <c r="AH452">
        <v>0.72497</v>
      </c>
      <c r="AI452">
        <v>90</v>
      </c>
      <c r="AJ452">
        <v>1.506</v>
      </c>
      <c r="AK452">
        <v>8.0599999999999997E-4</v>
      </c>
      <c r="AL452">
        <v>84</v>
      </c>
      <c r="AM452">
        <v>0.72499999999999998</v>
      </c>
      <c r="AN452">
        <v>14.077999999999999</v>
      </c>
      <c r="AO452">
        <v>-1.2700000000000001E-3</v>
      </c>
      <c r="AP452">
        <v>98.6</v>
      </c>
      <c r="AQ452">
        <v>103</v>
      </c>
    </row>
    <row r="453" spans="1:43">
      <c r="A453">
        <v>452</v>
      </c>
      <c r="B453">
        <v>1895811</v>
      </c>
      <c r="C453" t="s">
        <v>80</v>
      </c>
      <c r="D453">
        <v>0</v>
      </c>
      <c r="E453" t="s">
        <v>81</v>
      </c>
      <c r="F453" t="s">
        <v>1548</v>
      </c>
      <c r="G453">
        <v>527454.59600000002</v>
      </c>
      <c r="H453" t="s">
        <v>332</v>
      </c>
      <c r="I453" t="s">
        <v>1549</v>
      </c>
      <c r="J453" t="s">
        <v>1550</v>
      </c>
      <c r="K453" s="14">
        <v>41840.530138888891</v>
      </c>
      <c r="L453">
        <v>1800</v>
      </c>
      <c r="M453">
        <v>16.100000000000001</v>
      </c>
      <c r="N453">
        <v>114.19</v>
      </c>
      <c r="O453">
        <v>594.70000000000005</v>
      </c>
      <c r="P453">
        <v>367</v>
      </c>
      <c r="Q453">
        <v>514.9</v>
      </c>
      <c r="R453">
        <v>2.6</v>
      </c>
      <c r="S453">
        <v>147.9</v>
      </c>
      <c r="T453">
        <v>100.2</v>
      </c>
      <c r="U453">
        <v>5.4</v>
      </c>
      <c r="V453">
        <v>22.2</v>
      </c>
      <c r="W453">
        <v>4.47</v>
      </c>
      <c r="X453">
        <v>96</v>
      </c>
      <c r="Y453">
        <v>90</v>
      </c>
      <c r="Z453">
        <v>89.1</v>
      </c>
      <c r="AA453">
        <v>89.9</v>
      </c>
      <c r="AB453">
        <v>24.9</v>
      </c>
      <c r="AC453">
        <v>39.9</v>
      </c>
      <c r="AD453">
        <v>40</v>
      </c>
      <c r="AE453">
        <v>95.3</v>
      </c>
      <c r="AF453">
        <v>39</v>
      </c>
      <c r="AG453">
        <v>998.9</v>
      </c>
      <c r="AH453">
        <v>0.72479000000000005</v>
      </c>
      <c r="AI453">
        <v>89.9</v>
      </c>
      <c r="AJ453">
        <v>1.5069999999999999</v>
      </c>
      <c r="AK453">
        <v>8.0500000000000005E-4</v>
      </c>
      <c r="AL453">
        <v>83.9</v>
      </c>
      <c r="AM453">
        <v>0.72470000000000001</v>
      </c>
      <c r="AN453">
        <v>14.122999999999999</v>
      </c>
      <c r="AO453">
        <v>-1.2700000000000001E-3</v>
      </c>
      <c r="AP453">
        <v>98.6</v>
      </c>
      <c r="AQ453">
        <v>103.1</v>
      </c>
    </row>
    <row r="454" spans="1:43">
      <c r="A454">
        <v>453</v>
      </c>
      <c r="B454">
        <v>1899423</v>
      </c>
      <c r="C454" t="s">
        <v>80</v>
      </c>
      <c r="D454">
        <v>0</v>
      </c>
      <c r="E454" t="s">
        <v>81</v>
      </c>
      <c r="F454" t="s">
        <v>1551</v>
      </c>
      <c r="G454">
        <v>527814.59600000002</v>
      </c>
      <c r="H454" t="s">
        <v>333</v>
      </c>
      <c r="I454" t="s">
        <v>1552</v>
      </c>
      <c r="J454" t="s">
        <v>1553</v>
      </c>
      <c r="K454" s="14">
        <v>41840.534305555557</v>
      </c>
      <c r="L454">
        <v>1800</v>
      </c>
      <c r="M454">
        <v>14.9</v>
      </c>
      <c r="N454">
        <v>114.05</v>
      </c>
      <c r="O454">
        <v>583</v>
      </c>
      <c r="P454">
        <v>367.2</v>
      </c>
      <c r="Q454">
        <v>515.4</v>
      </c>
      <c r="R454">
        <v>2.6</v>
      </c>
      <c r="S454">
        <v>148.19999999999999</v>
      </c>
      <c r="T454">
        <v>100.4</v>
      </c>
      <c r="U454">
        <v>5.4</v>
      </c>
      <c r="V454">
        <v>22.2</v>
      </c>
      <c r="W454">
        <v>4.34</v>
      </c>
      <c r="X454">
        <v>96</v>
      </c>
      <c r="Y454">
        <v>90</v>
      </c>
      <c r="Z454">
        <v>89.1</v>
      </c>
      <c r="AA454">
        <v>89.9</v>
      </c>
      <c r="AB454">
        <v>25</v>
      </c>
      <c r="AC454">
        <v>40</v>
      </c>
      <c r="AD454">
        <v>39.9</v>
      </c>
      <c r="AE454">
        <v>95.3</v>
      </c>
      <c r="AF454">
        <v>38.6</v>
      </c>
      <c r="AG454">
        <v>998.9</v>
      </c>
      <c r="AH454">
        <v>0.72453999999999996</v>
      </c>
      <c r="AI454">
        <v>90</v>
      </c>
      <c r="AJ454">
        <v>1.4950000000000001</v>
      </c>
      <c r="AK454">
        <v>8.0400000000000003E-4</v>
      </c>
      <c r="AL454">
        <v>83.8</v>
      </c>
      <c r="AM454">
        <v>0.72450000000000003</v>
      </c>
      <c r="AN454">
        <v>14.151999999999999</v>
      </c>
      <c r="AO454">
        <v>-1.2700000000000001E-3</v>
      </c>
      <c r="AP454">
        <v>98.6</v>
      </c>
      <c r="AQ454">
        <v>103</v>
      </c>
    </row>
    <row r="455" spans="1:43">
      <c r="A455">
        <v>454</v>
      </c>
      <c r="B455">
        <v>1903035</v>
      </c>
      <c r="C455" t="s">
        <v>80</v>
      </c>
      <c r="D455">
        <v>0</v>
      </c>
      <c r="E455" t="s">
        <v>81</v>
      </c>
      <c r="F455" t="s">
        <v>1554</v>
      </c>
      <c r="G455">
        <v>528174.59600000002</v>
      </c>
      <c r="H455" t="s">
        <v>334</v>
      </c>
      <c r="I455" t="s">
        <v>1555</v>
      </c>
      <c r="J455" t="s">
        <v>1556</v>
      </c>
      <c r="K455" s="14">
        <v>41840.538472222222</v>
      </c>
      <c r="L455">
        <v>1800</v>
      </c>
      <c r="M455">
        <v>15.4</v>
      </c>
      <c r="N455">
        <v>114.14</v>
      </c>
      <c r="O455">
        <v>595.9</v>
      </c>
      <c r="P455">
        <v>366.9</v>
      </c>
      <c r="Q455">
        <v>515.1</v>
      </c>
      <c r="R455">
        <v>2.6</v>
      </c>
      <c r="S455">
        <v>148.19999999999999</v>
      </c>
      <c r="T455">
        <v>100.2</v>
      </c>
      <c r="U455">
        <v>5.4</v>
      </c>
      <c r="V455">
        <v>22.3</v>
      </c>
      <c r="W455">
        <v>4.3499999999999996</v>
      </c>
      <c r="X455">
        <v>96</v>
      </c>
      <c r="Y455">
        <v>90</v>
      </c>
      <c r="Z455">
        <v>89.1</v>
      </c>
      <c r="AA455">
        <v>90</v>
      </c>
      <c r="AB455">
        <v>25.2</v>
      </c>
      <c r="AC455">
        <v>40.1</v>
      </c>
      <c r="AD455">
        <v>40.1</v>
      </c>
      <c r="AE455">
        <v>95.3</v>
      </c>
      <c r="AF455">
        <v>38.5</v>
      </c>
      <c r="AG455">
        <v>998.9</v>
      </c>
      <c r="AH455">
        <v>0.72479000000000005</v>
      </c>
      <c r="AI455">
        <v>90.1</v>
      </c>
      <c r="AJ455">
        <v>1.5049999999999999</v>
      </c>
      <c r="AK455">
        <v>8.0500000000000005E-4</v>
      </c>
      <c r="AL455">
        <v>83.9</v>
      </c>
      <c r="AM455">
        <v>0.72489999999999999</v>
      </c>
      <c r="AN455">
        <v>14.096</v>
      </c>
      <c r="AO455">
        <v>-1.2700000000000001E-3</v>
      </c>
      <c r="AP455">
        <v>98.6</v>
      </c>
      <c r="AQ455">
        <v>103</v>
      </c>
    </row>
    <row r="456" spans="1:43">
      <c r="A456">
        <v>455</v>
      </c>
      <c r="B456">
        <v>1906647</v>
      </c>
      <c r="C456" t="s">
        <v>80</v>
      </c>
      <c r="D456">
        <v>0</v>
      </c>
      <c r="E456" t="s">
        <v>81</v>
      </c>
      <c r="F456" t="s">
        <v>1557</v>
      </c>
      <c r="G456">
        <v>528534.59600000002</v>
      </c>
      <c r="H456" t="s">
        <v>335</v>
      </c>
      <c r="I456" t="s">
        <v>1558</v>
      </c>
      <c r="J456" t="s">
        <v>1559</v>
      </c>
      <c r="K456" s="14">
        <v>41840.542638888888</v>
      </c>
      <c r="L456">
        <v>1800</v>
      </c>
      <c r="M456">
        <v>14.8</v>
      </c>
      <c r="N456">
        <v>113.18</v>
      </c>
      <c r="O456">
        <v>587.4</v>
      </c>
      <c r="P456">
        <v>367.5</v>
      </c>
      <c r="Q456">
        <v>515.70000000000005</v>
      </c>
      <c r="R456">
        <v>2.6</v>
      </c>
      <c r="S456">
        <v>148.19999999999999</v>
      </c>
      <c r="T456">
        <v>100.3</v>
      </c>
      <c r="U456">
        <v>5.4</v>
      </c>
      <c r="V456">
        <v>22.4</v>
      </c>
      <c r="W456">
        <v>4.46</v>
      </c>
      <c r="X456">
        <v>96</v>
      </c>
      <c r="Y456">
        <v>90</v>
      </c>
      <c r="Z456">
        <v>89.1</v>
      </c>
      <c r="AA456">
        <v>89.9</v>
      </c>
      <c r="AB456">
        <v>24.8</v>
      </c>
      <c r="AC456">
        <v>40</v>
      </c>
      <c r="AD456">
        <v>39.799999999999997</v>
      </c>
      <c r="AE456">
        <v>95.2</v>
      </c>
      <c r="AF456">
        <v>37.4</v>
      </c>
      <c r="AG456">
        <v>998.9</v>
      </c>
      <c r="AH456">
        <v>0.72545999999999999</v>
      </c>
      <c r="AI456">
        <v>89.9</v>
      </c>
      <c r="AJ456">
        <v>1.502</v>
      </c>
      <c r="AK456">
        <v>8.0599999999999997E-4</v>
      </c>
      <c r="AL456">
        <v>84</v>
      </c>
      <c r="AM456">
        <v>0.72540000000000004</v>
      </c>
      <c r="AN456">
        <v>14.02</v>
      </c>
      <c r="AO456">
        <v>-1.2700000000000001E-3</v>
      </c>
      <c r="AP456">
        <v>98.6</v>
      </c>
      <c r="AQ456">
        <v>103.1</v>
      </c>
    </row>
    <row r="457" spans="1:43">
      <c r="A457">
        <v>456</v>
      </c>
      <c r="B457">
        <v>1910259</v>
      </c>
      <c r="C457" t="s">
        <v>80</v>
      </c>
      <c r="D457">
        <v>0</v>
      </c>
      <c r="E457" t="s">
        <v>81</v>
      </c>
      <c r="F457" t="s">
        <v>1560</v>
      </c>
      <c r="G457">
        <v>528894.59600000002</v>
      </c>
      <c r="H457" t="s">
        <v>336</v>
      </c>
      <c r="I457" t="s">
        <v>1561</v>
      </c>
      <c r="J457" t="s">
        <v>1562</v>
      </c>
      <c r="K457" s="14">
        <v>41840.546805555554</v>
      </c>
      <c r="L457">
        <v>1800</v>
      </c>
      <c r="M457">
        <v>14.8</v>
      </c>
      <c r="N457">
        <v>113.97</v>
      </c>
      <c r="O457">
        <v>586.6</v>
      </c>
      <c r="P457">
        <v>366.8</v>
      </c>
      <c r="Q457">
        <v>514.9</v>
      </c>
      <c r="R457">
        <v>2.6</v>
      </c>
      <c r="S457">
        <v>148.19999999999999</v>
      </c>
      <c r="T457">
        <v>100.2</v>
      </c>
      <c r="U457">
        <v>5.4</v>
      </c>
      <c r="V457">
        <v>22.4</v>
      </c>
      <c r="W457">
        <v>4.38</v>
      </c>
      <c r="X457">
        <v>96</v>
      </c>
      <c r="Y457">
        <v>90.1</v>
      </c>
      <c r="Z457">
        <v>89.2</v>
      </c>
      <c r="AA457">
        <v>90.1</v>
      </c>
      <c r="AB457">
        <v>25.1</v>
      </c>
      <c r="AC457">
        <v>40.1</v>
      </c>
      <c r="AD457">
        <v>39.799999999999997</v>
      </c>
      <c r="AE457">
        <v>95.5</v>
      </c>
      <c r="AF457">
        <v>36.799999999999997</v>
      </c>
      <c r="AG457">
        <v>998.9</v>
      </c>
      <c r="AH457">
        <v>0.72453999999999996</v>
      </c>
      <c r="AI457">
        <v>90.2</v>
      </c>
      <c r="AJ457">
        <v>1.502</v>
      </c>
      <c r="AK457">
        <v>8.0500000000000005E-4</v>
      </c>
      <c r="AL457">
        <v>84</v>
      </c>
      <c r="AM457">
        <v>0.7248</v>
      </c>
      <c r="AN457">
        <v>14.113</v>
      </c>
      <c r="AO457">
        <v>-1.2700000000000001E-3</v>
      </c>
      <c r="AP457">
        <v>98.6</v>
      </c>
      <c r="AQ457">
        <v>103</v>
      </c>
    </row>
    <row r="458" spans="1:43">
      <c r="A458">
        <v>457</v>
      </c>
      <c r="B458">
        <v>1913871</v>
      </c>
      <c r="C458" t="s">
        <v>80</v>
      </c>
      <c r="D458">
        <v>0</v>
      </c>
      <c r="E458" t="s">
        <v>81</v>
      </c>
      <c r="F458" t="s">
        <v>1563</v>
      </c>
      <c r="G458">
        <v>529254.59600000002</v>
      </c>
      <c r="H458" t="s">
        <v>337</v>
      </c>
      <c r="I458" t="s">
        <v>1564</v>
      </c>
      <c r="J458" t="s">
        <v>1565</v>
      </c>
      <c r="K458" s="14">
        <v>41840.55097222222</v>
      </c>
      <c r="L458">
        <v>1800</v>
      </c>
      <c r="M458">
        <v>15.1</v>
      </c>
      <c r="N458">
        <v>114.2</v>
      </c>
      <c r="O458">
        <v>585.9</v>
      </c>
      <c r="P458">
        <v>367.2</v>
      </c>
      <c r="Q458">
        <v>515.5</v>
      </c>
      <c r="R458">
        <v>2.6</v>
      </c>
      <c r="S458">
        <v>148.4</v>
      </c>
      <c r="T458">
        <v>100.2</v>
      </c>
      <c r="U458">
        <v>5.4</v>
      </c>
      <c r="V458">
        <v>22.5</v>
      </c>
      <c r="W458">
        <v>4.29</v>
      </c>
      <c r="X458">
        <v>96</v>
      </c>
      <c r="Y458">
        <v>89.9</v>
      </c>
      <c r="Z458">
        <v>89</v>
      </c>
      <c r="AA458">
        <v>90</v>
      </c>
      <c r="AB458">
        <v>24.8</v>
      </c>
      <c r="AC458">
        <v>40</v>
      </c>
      <c r="AD458">
        <v>39.9</v>
      </c>
      <c r="AE458">
        <v>95.4</v>
      </c>
      <c r="AF458">
        <v>38.5</v>
      </c>
      <c r="AG458">
        <v>998.9</v>
      </c>
      <c r="AH458">
        <v>0.72467000000000004</v>
      </c>
      <c r="AI458">
        <v>90</v>
      </c>
      <c r="AJ458">
        <v>1.4970000000000001</v>
      </c>
      <c r="AK458">
        <v>8.0699999999999999E-4</v>
      </c>
      <c r="AL458">
        <v>84.1</v>
      </c>
      <c r="AM458">
        <v>0.72470000000000001</v>
      </c>
      <c r="AN458">
        <v>14.122</v>
      </c>
      <c r="AO458">
        <v>-1.2700000000000001E-3</v>
      </c>
      <c r="AP458">
        <v>98.6</v>
      </c>
      <c r="AQ458">
        <v>102.9</v>
      </c>
    </row>
    <row r="459" spans="1:43">
      <c r="A459">
        <v>458</v>
      </c>
      <c r="B459">
        <v>1917483</v>
      </c>
      <c r="C459" t="s">
        <v>80</v>
      </c>
      <c r="D459">
        <v>0</v>
      </c>
      <c r="E459" t="s">
        <v>81</v>
      </c>
      <c r="F459" t="s">
        <v>1566</v>
      </c>
      <c r="G459">
        <v>529614.59600000002</v>
      </c>
      <c r="H459" t="s">
        <v>338</v>
      </c>
      <c r="I459" t="s">
        <v>1567</v>
      </c>
      <c r="J459" t="s">
        <v>1568</v>
      </c>
      <c r="K459" s="14">
        <v>41840.555138888885</v>
      </c>
      <c r="L459">
        <v>1800</v>
      </c>
      <c r="M459">
        <v>15.7</v>
      </c>
      <c r="N459">
        <v>114.07</v>
      </c>
      <c r="O459">
        <v>589.6</v>
      </c>
      <c r="P459">
        <v>367</v>
      </c>
      <c r="Q459">
        <v>515.20000000000005</v>
      </c>
      <c r="R459">
        <v>2.6</v>
      </c>
      <c r="S459">
        <v>148.19999999999999</v>
      </c>
      <c r="T459">
        <v>100.2</v>
      </c>
      <c r="U459">
        <v>5.4</v>
      </c>
      <c r="V459">
        <v>22.4</v>
      </c>
      <c r="W459">
        <v>4.53</v>
      </c>
      <c r="X459">
        <v>96</v>
      </c>
      <c r="Y459">
        <v>90</v>
      </c>
      <c r="Z459">
        <v>89.1</v>
      </c>
      <c r="AA459">
        <v>90.1</v>
      </c>
      <c r="AB459">
        <v>25.1</v>
      </c>
      <c r="AC459">
        <v>40</v>
      </c>
      <c r="AD459">
        <v>40.299999999999997</v>
      </c>
      <c r="AE459">
        <v>95.6</v>
      </c>
      <c r="AF459">
        <v>39.299999999999997</v>
      </c>
      <c r="AG459">
        <v>998.9</v>
      </c>
      <c r="AH459">
        <v>0.72460000000000002</v>
      </c>
      <c r="AI459">
        <v>90</v>
      </c>
      <c r="AJ459">
        <v>1.492</v>
      </c>
      <c r="AK459">
        <v>8.0800000000000002E-4</v>
      </c>
      <c r="AL459">
        <v>84.2</v>
      </c>
      <c r="AM459">
        <v>0.72460000000000002</v>
      </c>
      <c r="AN459">
        <v>14.131</v>
      </c>
      <c r="AO459">
        <v>-1.2700000000000001E-3</v>
      </c>
      <c r="AP459">
        <v>98.6</v>
      </c>
      <c r="AQ459">
        <v>103.2</v>
      </c>
    </row>
    <row r="460" spans="1:43">
      <c r="A460">
        <v>459</v>
      </c>
      <c r="B460">
        <v>1921095</v>
      </c>
      <c r="C460" t="s">
        <v>80</v>
      </c>
      <c r="D460">
        <v>0</v>
      </c>
      <c r="E460" t="s">
        <v>81</v>
      </c>
      <c r="F460" t="s">
        <v>1569</v>
      </c>
      <c r="G460">
        <v>529974.59600000002</v>
      </c>
      <c r="H460" t="s">
        <v>339</v>
      </c>
      <c r="I460" t="s">
        <v>1570</v>
      </c>
      <c r="J460" t="s">
        <v>1571</v>
      </c>
      <c r="K460" s="14">
        <v>41840.559305555558</v>
      </c>
      <c r="L460">
        <v>1800</v>
      </c>
      <c r="M460">
        <v>15.1</v>
      </c>
      <c r="N460">
        <v>114.28</v>
      </c>
      <c r="O460">
        <v>588.29999999999995</v>
      </c>
      <c r="P460">
        <v>366.9</v>
      </c>
      <c r="Q460">
        <v>515.4</v>
      </c>
      <c r="R460">
        <v>2.7</v>
      </c>
      <c r="S460">
        <v>148.5</v>
      </c>
      <c r="T460">
        <v>100.2</v>
      </c>
      <c r="U460">
        <v>5.4</v>
      </c>
      <c r="V460">
        <v>22.4</v>
      </c>
      <c r="W460">
        <v>4.5199999999999996</v>
      </c>
      <c r="X460">
        <v>96</v>
      </c>
      <c r="Y460">
        <v>89.9</v>
      </c>
      <c r="Z460">
        <v>89</v>
      </c>
      <c r="AA460">
        <v>90.1</v>
      </c>
      <c r="AB460">
        <v>25</v>
      </c>
      <c r="AC460">
        <v>40</v>
      </c>
      <c r="AD460">
        <v>40.4</v>
      </c>
      <c r="AE460">
        <v>95.5</v>
      </c>
      <c r="AF460">
        <v>37.299999999999997</v>
      </c>
      <c r="AG460">
        <v>998.9</v>
      </c>
      <c r="AH460">
        <v>0.72418000000000005</v>
      </c>
      <c r="AI460">
        <v>89.9</v>
      </c>
      <c r="AJ460">
        <v>1.502</v>
      </c>
      <c r="AK460">
        <v>8.0599999999999997E-4</v>
      </c>
      <c r="AL460">
        <v>84</v>
      </c>
      <c r="AM460">
        <v>0.72409999999999997</v>
      </c>
      <c r="AN460">
        <v>14.217000000000001</v>
      </c>
      <c r="AO460">
        <v>-1.2700000000000001E-3</v>
      </c>
      <c r="AP460">
        <v>98.6</v>
      </c>
      <c r="AQ460">
        <v>103.1</v>
      </c>
    </row>
    <row r="461" spans="1:43">
      <c r="A461">
        <v>460</v>
      </c>
      <c r="B461">
        <v>1924707</v>
      </c>
      <c r="C461" t="s">
        <v>80</v>
      </c>
      <c r="D461">
        <v>0</v>
      </c>
      <c r="E461" t="s">
        <v>81</v>
      </c>
      <c r="F461" t="s">
        <v>1572</v>
      </c>
      <c r="G461">
        <v>530334.59600000002</v>
      </c>
      <c r="H461" t="s">
        <v>340</v>
      </c>
      <c r="I461" t="s">
        <v>1573</v>
      </c>
      <c r="J461" t="s">
        <v>1574</v>
      </c>
      <c r="K461" s="14">
        <v>41840.563472222224</v>
      </c>
      <c r="L461">
        <v>1800</v>
      </c>
      <c r="M461">
        <v>15.4</v>
      </c>
      <c r="N461">
        <v>113.4</v>
      </c>
      <c r="O461">
        <v>587.6</v>
      </c>
      <c r="P461">
        <v>366.7</v>
      </c>
      <c r="Q461">
        <v>514.70000000000005</v>
      </c>
      <c r="R461">
        <v>2.6</v>
      </c>
      <c r="S461">
        <v>148</v>
      </c>
      <c r="T461">
        <v>100.3</v>
      </c>
      <c r="U461">
        <v>5.4</v>
      </c>
      <c r="V461">
        <v>22.5</v>
      </c>
      <c r="W461">
        <v>4.54</v>
      </c>
      <c r="X461">
        <v>96</v>
      </c>
      <c r="Y461">
        <v>90</v>
      </c>
      <c r="Z461">
        <v>89.1</v>
      </c>
      <c r="AA461">
        <v>90</v>
      </c>
      <c r="AB461">
        <v>25</v>
      </c>
      <c r="AC461">
        <v>39.9</v>
      </c>
      <c r="AD461">
        <v>40</v>
      </c>
      <c r="AE461">
        <v>95.4</v>
      </c>
      <c r="AF461">
        <v>38.6</v>
      </c>
      <c r="AG461">
        <v>998.9</v>
      </c>
      <c r="AH461">
        <v>0.72441999999999995</v>
      </c>
      <c r="AI461">
        <v>89.9</v>
      </c>
      <c r="AJ461">
        <v>1.4930000000000001</v>
      </c>
      <c r="AK461">
        <v>8.0400000000000003E-4</v>
      </c>
      <c r="AL461">
        <v>83.8</v>
      </c>
      <c r="AM461">
        <v>0.72440000000000004</v>
      </c>
      <c r="AN461">
        <v>14.177</v>
      </c>
      <c r="AO461">
        <v>-1.2700000000000001E-3</v>
      </c>
      <c r="AP461">
        <v>98.6</v>
      </c>
      <c r="AQ461">
        <v>103.1</v>
      </c>
    </row>
    <row r="462" spans="1:43">
      <c r="A462">
        <v>461</v>
      </c>
      <c r="B462">
        <v>1928319</v>
      </c>
      <c r="C462" t="s">
        <v>80</v>
      </c>
      <c r="D462">
        <v>0</v>
      </c>
      <c r="E462" t="s">
        <v>81</v>
      </c>
      <c r="F462" t="s">
        <v>1575</v>
      </c>
      <c r="G462">
        <v>530694.59600000002</v>
      </c>
      <c r="H462" t="s">
        <v>341</v>
      </c>
      <c r="I462" t="s">
        <v>1576</v>
      </c>
      <c r="J462" t="s">
        <v>1577</v>
      </c>
      <c r="K462" s="14">
        <v>41840.56763888889</v>
      </c>
      <c r="L462">
        <v>1800</v>
      </c>
      <c r="M462">
        <v>14.7</v>
      </c>
      <c r="N462">
        <v>112.82</v>
      </c>
      <c r="O462">
        <v>591.1</v>
      </c>
      <c r="P462">
        <v>367.1</v>
      </c>
      <c r="Q462">
        <v>515.5</v>
      </c>
      <c r="R462">
        <v>2.7</v>
      </c>
      <c r="S462">
        <v>148.4</v>
      </c>
      <c r="T462">
        <v>100.2</v>
      </c>
      <c r="U462">
        <v>5.4</v>
      </c>
      <c r="V462">
        <v>22.6</v>
      </c>
      <c r="W462">
        <v>4.45</v>
      </c>
      <c r="X462">
        <v>96</v>
      </c>
      <c r="Y462">
        <v>90</v>
      </c>
      <c r="Z462">
        <v>89</v>
      </c>
      <c r="AA462">
        <v>89.9</v>
      </c>
      <c r="AB462">
        <v>24.8</v>
      </c>
      <c r="AC462">
        <v>40</v>
      </c>
      <c r="AD462">
        <v>40</v>
      </c>
      <c r="AE462">
        <v>95.4</v>
      </c>
      <c r="AF462">
        <v>39.4</v>
      </c>
      <c r="AG462">
        <v>998.9</v>
      </c>
      <c r="AH462">
        <v>0.72448000000000001</v>
      </c>
      <c r="AI462">
        <v>90</v>
      </c>
      <c r="AJ462">
        <v>1.5069999999999999</v>
      </c>
      <c r="AK462">
        <v>8.0599999999999997E-4</v>
      </c>
      <c r="AL462">
        <v>84</v>
      </c>
      <c r="AM462">
        <v>0.72450000000000003</v>
      </c>
      <c r="AN462">
        <v>14.153</v>
      </c>
      <c r="AO462">
        <v>-1.2700000000000001E-3</v>
      </c>
      <c r="AP462">
        <v>98.6</v>
      </c>
      <c r="AQ462">
        <v>103</v>
      </c>
    </row>
    <row r="463" spans="1:43">
      <c r="A463">
        <v>462</v>
      </c>
      <c r="B463">
        <v>1931931</v>
      </c>
      <c r="C463" t="s">
        <v>80</v>
      </c>
      <c r="D463">
        <v>0</v>
      </c>
      <c r="E463" t="s">
        <v>81</v>
      </c>
      <c r="F463" t="s">
        <v>1578</v>
      </c>
      <c r="G463">
        <v>531054.59600000002</v>
      </c>
      <c r="H463" t="s">
        <v>342</v>
      </c>
      <c r="I463" t="s">
        <v>1579</v>
      </c>
      <c r="J463" t="s">
        <v>1580</v>
      </c>
      <c r="K463" s="14">
        <v>41840.571805555555</v>
      </c>
      <c r="L463">
        <v>1800</v>
      </c>
      <c r="M463">
        <v>15.7</v>
      </c>
      <c r="N463">
        <v>114.24</v>
      </c>
      <c r="O463">
        <v>595.4</v>
      </c>
      <c r="P463">
        <v>367.2</v>
      </c>
      <c r="Q463">
        <v>515.70000000000005</v>
      </c>
      <c r="R463">
        <v>2.7</v>
      </c>
      <c r="S463">
        <v>148.5</v>
      </c>
      <c r="T463">
        <v>100.2</v>
      </c>
      <c r="U463">
        <v>5.4</v>
      </c>
      <c r="V463">
        <v>22.6</v>
      </c>
      <c r="W463">
        <v>4.4800000000000004</v>
      </c>
      <c r="X463">
        <v>96</v>
      </c>
      <c r="Y463">
        <v>90</v>
      </c>
      <c r="Z463">
        <v>89.1</v>
      </c>
      <c r="AA463">
        <v>89.9</v>
      </c>
      <c r="AB463">
        <v>24.9</v>
      </c>
      <c r="AC463">
        <v>40</v>
      </c>
      <c r="AD463">
        <v>39.700000000000003</v>
      </c>
      <c r="AE463">
        <v>95.4</v>
      </c>
      <c r="AF463">
        <v>39.5</v>
      </c>
      <c r="AG463">
        <v>998.9</v>
      </c>
      <c r="AH463">
        <v>0.72502999999999995</v>
      </c>
      <c r="AI463">
        <v>90</v>
      </c>
      <c r="AJ463">
        <v>1.5009999999999999</v>
      </c>
      <c r="AK463">
        <v>8.0699999999999999E-4</v>
      </c>
      <c r="AL463">
        <v>84.1</v>
      </c>
      <c r="AM463">
        <v>0.72499999999999998</v>
      </c>
      <c r="AN463">
        <v>14.071</v>
      </c>
      <c r="AO463">
        <v>-1.2700000000000001E-3</v>
      </c>
      <c r="AP463">
        <v>98.6</v>
      </c>
      <c r="AQ463">
        <v>103.1</v>
      </c>
    </row>
    <row r="464" spans="1:43">
      <c r="A464">
        <v>463</v>
      </c>
      <c r="B464">
        <v>1935543</v>
      </c>
      <c r="C464" t="s">
        <v>80</v>
      </c>
      <c r="D464">
        <v>0</v>
      </c>
      <c r="E464" t="s">
        <v>81</v>
      </c>
      <c r="F464" t="s">
        <v>1581</v>
      </c>
      <c r="G464">
        <v>531414.59600000002</v>
      </c>
      <c r="H464" t="s">
        <v>343</v>
      </c>
      <c r="I464" t="s">
        <v>1582</v>
      </c>
      <c r="J464" t="s">
        <v>1583</v>
      </c>
      <c r="K464" s="14">
        <v>41840.575972222221</v>
      </c>
      <c r="L464">
        <v>1800</v>
      </c>
      <c r="M464">
        <v>15.5</v>
      </c>
      <c r="N464">
        <v>113.39</v>
      </c>
      <c r="O464">
        <v>584.6</v>
      </c>
      <c r="P464">
        <v>367.2</v>
      </c>
      <c r="Q464">
        <v>515.79999999999995</v>
      </c>
      <c r="R464">
        <v>2.7</v>
      </c>
      <c r="S464">
        <v>148.6</v>
      </c>
      <c r="T464">
        <v>100.4</v>
      </c>
      <c r="U464">
        <v>5.4</v>
      </c>
      <c r="V464">
        <v>22.4</v>
      </c>
      <c r="W464">
        <v>4.54</v>
      </c>
      <c r="X464">
        <v>96</v>
      </c>
      <c r="Y464">
        <v>90</v>
      </c>
      <c r="Z464">
        <v>89.1</v>
      </c>
      <c r="AA464">
        <v>90</v>
      </c>
      <c r="AB464">
        <v>25.2</v>
      </c>
      <c r="AC464">
        <v>40</v>
      </c>
      <c r="AD464">
        <v>39.700000000000003</v>
      </c>
      <c r="AE464">
        <v>95.3</v>
      </c>
      <c r="AF464">
        <v>40.200000000000003</v>
      </c>
      <c r="AG464">
        <v>998.9</v>
      </c>
      <c r="AH464">
        <v>0.72448000000000001</v>
      </c>
      <c r="AI464">
        <v>90</v>
      </c>
      <c r="AJ464">
        <v>1.5029999999999999</v>
      </c>
      <c r="AK464">
        <v>8.0699999999999999E-4</v>
      </c>
      <c r="AL464">
        <v>84.1</v>
      </c>
      <c r="AM464">
        <v>0.72450000000000003</v>
      </c>
      <c r="AN464">
        <v>14.157999999999999</v>
      </c>
      <c r="AO464">
        <v>-1.2700000000000001E-3</v>
      </c>
      <c r="AP464">
        <v>98.6</v>
      </c>
      <c r="AQ464">
        <v>103.1</v>
      </c>
    </row>
    <row r="465" spans="1:43">
      <c r="A465">
        <v>464</v>
      </c>
      <c r="B465">
        <v>1939155</v>
      </c>
      <c r="C465" t="s">
        <v>80</v>
      </c>
      <c r="D465">
        <v>0</v>
      </c>
      <c r="E465" t="s">
        <v>81</v>
      </c>
      <c r="F465" t="s">
        <v>1584</v>
      </c>
      <c r="G465">
        <v>531774.59600000002</v>
      </c>
      <c r="H465" t="s">
        <v>344</v>
      </c>
      <c r="I465" t="s">
        <v>1585</v>
      </c>
      <c r="J465" t="s">
        <v>1586</v>
      </c>
      <c r="K465" s="14">
        <v>41840.580138888887</v>
      </c>
      <c r="L465">
        <v>1799</v>
      </c>
      <c r="M465">
        <v>15.1</v>
      </c>
      <c r="N465">
        <v>113.69</v>
      </c>
      <c r="O465">
        <v>589.5</v>
      </c>
      <c r="P465">
        <v>367</v>
      </c>
      <c r="Q465">
        <v>515.5</v>
      </c>
      <c r="R465">
        <v>2.7</v>
      </c>
      <c r="S465">
        <v>148.5</v>
      </c>
      <c r="T465">
        <v>100.3</v>
      </c>
      <c r="U465">
        <v>5.4</v>
      </c>
      <c r="V465">
        <v>22.5</v>
      </c>
      <c r="W465">
        <v>4.3600000000000003</v>
      </c>
      <c r="X465">
        <v>96</v>
      </c>
      <c r="Y465">
        <v>90.1</v>
      </c>
      <c r="Z465">
        <v>89.2</v>
      </c>
      <c r="AA465">
        <v>90</v>
      </c>
      <c r="AB465">
        <v>25.2</v>
      </c>
      <c r="AC465">
        <v>40.1</v>
      </c>
      <c r="AD465">
        <v>40.1</v>
      </c>
      <c r="AE465">
        <v>95.4</v>
      </c>
      <c r="AF465">
        <v>40.4</v>
      </c>
      <c r="AG465">
        <v>998.9</v>
      </c>
      <c r="AH465">
        <v>0.72453999999999996</v>
      </c>
      <c r="AI465">
        <v>90.1</v>
      </c>
      <c r="AJ465">
        <v>1.5049999999999999</v>
      </c>
      <c r="AK465">
        <v>8.0599999999999997E-4</v>
      </c>
      <c r="AL465">
        <v>84</v>
      </c>
      <c r="AM465">
        <v>0.72460000000000002</v>
      </c>
      <c r="AN465">
        <v>14.132999999999999</v>
      </c>
      <c r="AO465">
        <v>-1.2700000000000001E-3</v>
      </c>
      <c r="AP465">
        <v>98.6</v>
      </c>
      <c r="AQ465">
        <v>103</v>
      </c>
    </row>
    <row r="466" spans="1:43">
      <c r="A466">
        <v>465</v>
      </c>
      <c r="B466">
        <v>1942767</v>
      </c>
      <c r="C466" t="s">
        <v>80</v>
      </c>
      <c r="D466">
        <v>0</v>
      </c>
      <c r="E466" t="s">
        <v>81</v>
      </c>
      <c r="F466" t="s">
        <v>1587</v>
      </c>
      <c r="G466">
        <v>532134.59600000002</v>
      </c>
      <c r="H466" t="s">
        <v>345</v>
      </c>
      <c r="I466" t="s">
        <v>1588</v>
      </c>
      <c r="J466" t="s">
        <v>1589</v>
      </c>
      <c r="K466" s="14">
        <v>41840.584305555552</v>
      </c>
      <c r="L466">
        <v>1800</v>
      </c>
      <c r="M466">
        <v>15.4</v>
      </c>
      <c r="N466">
        <v>113.9</v>
      </c>
      <c r="O466">
        <v>588</v>
      </c>
      <c r="P466">
        <v>367.4</v>
      </c>
      <c r="Q466">
        <v>516.1</v>
      </c>
      <c r="R466">
        <v>2.8</v>
      </c>
      <c r="S466">
        <v>148.69999999999999</v>
      </c>
      <c r="T466">
        <v>100.1</v>
      </c>
      <c r="U466">
        <v>5.5</v>
      </c>
      <c r="V466">
        <v>22.6</v>
      </c>
      <c r="W466">
        <v>4.51</v>
      </c>
      <c r="X466">
        <v>96</v>
      </c>
      <c r="Y466">
        <v>90</v>
      </c>
      <c r="Z466">
        <v>89.1</v>
      </c>
      <c r="AA466">
        <v>90</v>
      </c>
      <c r="AB466">
        <v>25</v>
      </c>
      <c r="AC466">
        <v>40</v>
      </c>
      <c r="AD466">
        <v>40.200000000000003</v>
      </c>
      <c r="AE466">
        <v>95.3</v>
      </c>
      <c r="AF466">
        <v>40.700000000000003</v>
      </c>
      <c r="AG466">
        <v>998.9</v>
      </c>
      <c r="AH466">
        <v>0.72502999999999995</v>
      </c>
      <c r="AI466">
        <v>90</v>
      </c>
      <c r="AJ466">
        <v>1.51</v>
      </c>
      <c r="AK466">
        <v>8.0500000000000005E-4</v>
      </c>
      <c r="AL466">
        <v>84</v>
      </c>
      <c r="AM466">
        <v>0.72499999999999998</v>
      </c>
      <c r="AN466">
        <v>14.07</v>
      </c>
      <c r="AO466">
        <v>-1.2700000000000001E-3</v>
      </c>
      <c r="AP466">
        <v>98.6</v>
      </c>
      <c r="AQ466">
        <v>103.1</v>
      </c>
    </row>
    <row r="467" spans="1:43">
      <c r="A467">
        <v>466</v>
      </c>
      <c r="B467">
        <v>1946379</v>
      </c>
      <c r="C467" t="s">
        <v>80</v>
      </c>
      <c r="D467">
        <v>0</v>
      </c>
      <c r="E467" t="s">
        <v>81</v>
      </c>
      <c r="F467" t="s">
        <v>1590</v>
      </c>
      <c r="G467">
        <v>532494.59600000002</v>
      </c>
      <c r="H467" t="s">
        <v>346</v>
      </c>
      <c r="I467" t="s">
        <v>1591</v>
      </c>
      <c r="J467" t="s">
        <v>1592</v>
      </c>
      <c r="K467" s="14">
        <v>41840.588472222225</v>
      </c>
      <c r="L467">
        <v>1800</v>
      </c>
      <c r="M467">
        <v>14.4</v>
      </c>
      <c r="N467">
        <v>113.01</v>
      </c>
      <c r="O467">
        <v>588.20000000000005</v>
      </c>
      <c r="P467">
        <v>366.4</v>
      </c>
      <c r="Q467">
        <v>515</v>
      </c>
      <c r="R467">
        <v>2.8</v>
      </c>
      <c r="S467">
        <v>148.6</v>
      </c>
      <c r="T467">
        <v>100.1</v>
      </c>
      <c r="U467">
        <v>5.4</v>
      </c>
      <c r="V467">
        <v>22.6</v>
      </c>
      <c r="W467">
        <v>4.4000000000000004</v>
      </c>
      <c r="X467">
        <v>96</v>
      </c>
      <c r="Y467">
        <v>90</v>
      </c>
      <c r="Z467">
        <v>89.1</v>
      </c>
      <c r="AA467">
        <v>90</v>
      </c>
      <c r="AB467">
        <v>24.8</v>
      </c>
      <c r="AC467">
        <v>40</v>
      </c>
      <c r="AD467">
        <v>40.200000000000003</v>
      </c>
      <c r="AE467">
        <v>95.4</v>
      </c>
      <c r="AF467">
        <v>40.799999999999997</v>
      </c>
      <c r="AG467">
        <v>998.9</v>
      </c>
      <c r="AH467">
        <v>0.72460000000000002</v>
      </c>
      <c r="AI467">
        <v>90.1</v>
      </c>
      <c r="AJ467">
        <v>1.504</v>
      </c>
      <c r="AK467">
        <v>8.0500000000000005E-4</v>
      </c>
      <c r="AL467">
        <v>83.9</v>
      </c>
      <c r="AM467">
        <v>0.72470000000000001</v>
      </c>
      <c r="AN467">
        <v>14.127000000000001</v>
      </c>
      <c r="AO467">
        <v>-1.2700000000000001E-3</v>
      </c>
      <c r="AP467">
        <v>98.6</v>
      </c>
      <c r="AQ467">
        <v>103</v>
      </c>
    </row>
    <row r="468" spans="1:43">
      <c r="A468">
        <v>467</v>
      </c>
      <c r="B468">
        <v>1949991</v>
      </c>
      <c r="C468" t="s">
        <v>80</v>
      </c>
      <c r="D468">
        <v>0</v>
      </c>
      <c r="E468" t="s">
        <v>81</v>
      </c>
      <c r="F468" t="s">
        <v>1593</v>
      </c>
      <c r="G468">
        <v>532854.59600000002</v>
      </c>
      <c r="H468" t="s">
        <v>347</v>
      </c>
      <c r="I468" t="s">
        <v>1594</v>
      </c>
      <c r="J468" t="s">
        <v>1595</v>
      </c>
      <c r="K468" s="14">
        <v>41840.592638888891</v>
      </c>
      <c r="L468">
        <v>1800</v>
      </c>
      <c r="M468">
        <v>14.2</v>
      </c>
      <c r="N468">
        <v>113.58</v>
      </c>
      <c r="O468">
        <v>583.4</v>
      </c>
      <c r="P468">
        <v>366.8</v>
      </c>
      <c r="Q468">
        <v>515.5</v>
      </c>
      <c r="R468">
        <v>2.8</v>
      </c>
      <c r="S468">
        <v>148.69999999999999</v>
      </c>
      <c r="T468">
        <v>100.3</v>
      </c>
      <c r="U468">
        <v>5.4</v>
      </c>
      <c r="V468">
        <v>22.5</v>
      </c>
      <c r="W468">
        <v>4.6100000000000003</v>
      </c>
      <c r="X468">
        <v>96</v>
      </c>
      <c r="Y468">
        <v>90</v>
      </c>
      <c r="Z468">
        <v>89.1</v>
      </c>
      <c r="AA468">
        <v>90</v>
      </c>
      <c r="AB468">
        <v>25</v>
      </c>
      <c r="AC468">
        <v>40</v>
      </c>
      <c r="AD468">
        <v>40.200000000000003</v>
      </c>
      <c r="AE468">
        <v>95.5</v>
      </c>
      <c r="AF468">
        <v>39.9</v>
      </c>
      <c r="AG468">
        <v>998.9</v>
      </c>
      <c r="AH468">
        <v>0.72448000000000001</v>
      </c>
      <c r="AI468">
        <v>90.1</v>
      </c>
      <c r="AJ468">
        <v>1.502</v>
      </c>
      <c r="AK468">
        <v>8.0599999999999997E-4</v>
      </c>
      <c r="AL468">
        <v>84.1</v>
      </c>
      <c r="AM468">
        <v>0.72460000000000002</v>
      </c>
      <c r="AN468">
        <v>14.144</v>
      </c>
      <c r="AO468">
        <v>-1.2700000000000001E-3</v>
      </c>
      <c r="AP468">
        <v>98.5</v>
      </c>
      <c r="AQ468">
        <v>103.1</v>
      </c>
    </row>
    <row r="469" spans="1:43">
      <c r="A469">
        <v>468</v>
      </c>
      <c r="B469">
        <v>1953603</v>
      </c>
      <c r="C469" t="s">
        <v>80</v>
      </c>
      <c r="D469">
        <v>0</v>
      </c>
      <c r="E469" t="s">
        <v>81</v>
      </c>
      <c r="F469" t="s">
        <v>1596</v>
      </c>
      <c r="G469">
        <v>533214.59600000002</v>
      </c>
      <c r="H469" t="s">
        <v>348</v>
      </c>
      <c r="I469" t="s">
        <v>1597</v>
      </c>
      <c r="J469" t="s">
        <v>1598</v>
      </c>
      <c r="K469" s="14">
        <v>41840.596805555557</v>
      </c>
      <c r="L469">
        <v>1800</v>
      </c>
      <c r="M469">
        <v>14.5</v>
      </c>
      <c r="N469">
        <v>112.99</v>
      </c>
      <c r="O469">
        <v>586.5</v>
      </c>
      <c r="P469">
        <v>366.3</v>
      </c>
      <c r="Q469">
        <v>514.79999999999995</v>
      </c>
      <c r="R469">
        <v>2.8</v>
      </c>
      <c r="S469">
        <v>148.5</v>
      </c>
      <c r="T469">
        <v>100.4</v>
      </c>
      <c r="U469">
        <v>5.5</v>
      </c>
      <c r="V469">
        <v>22.5</v>
      </c>
      <c r="W469">
        <v>4.34</v>
      </c>
      <c r="X469">
        <v>96</v>
      </c>
      <c r="Y469">
        <v>90</v>
      </c>
      <c r="Z469">
        <v>89.1</v>
      </c>
      <c r="AA469">
        <v>90</v>
      </c>
      <c r="AB469">
        <v>25.1</v>
      </c>
      <c r="AC469">
        <v>40.1</v>
      </c>
      <c r="AD469">
        <v>39.9</v>
      </c>
      <c r="AE469">
        <v>95.5</v>
      </c>
      <c r="AF469">
        <v>40.4</v>
      </c>
      <c r="AG469">
        <v>998.9</v>
      </c>
      <c r="AH469">
        <v>0.72343999999999997</v>
      </c>
      <c r="AI469">
        <v>90.1</v>
      </c>
      <c r="AJ469">
        <v>1.5029999999999999</v>
      </c>
      <c r="AK469">
        <v>8.0699999999999999E-4</v>
      </c>
      <c r="AL469">
        <v>84.1</v>
      </c>
      <c r="AM469">
        <v>0.72360000000000002</v>
      </c>
      <c r="AN469">
        <v>14.298</v>
      </c>
      <c r="AO469">
        <v>-1.2700000000000001E-3</v>
      </c>
      <c r="AP469">
        <v>98.6</v>
      </c>
      <c r="AQ469">
        <v>102.9</v>
      </c>
    </row>
    <row r="470" spans="1:43">
      <c r="A470">
        <v>469</v>
      </c>
      <c r="B470">
        <v>1957215</v>
      </c>
      <c r="C470" t="s">
        <v>80</v>
      </c>
      <c r="D470">
        <v>0</v>
      </c>
      <c r="E470" t="s">
        <v>81</v>
      </c>
      <c r="F470" t="s">
        <v>1599</v>
      </c>
      <c r="G470">
        <v>533574.59600000002</v>
      </c>
      <c r="H470" t="s">
        <v>349</v>
      </c>
      <c r="I470" t="s">
        <v>1600</v>
      </c>
      <c r="J470" t="s">
        <v>1601</v>
      </c>
      <c r="K470" s="14">
        <v>41840.600972222222</v>
      </c>
      <c r="L470">
        <v>1799</v>
      </c>
      <c r="M470">
        <v>13.2</v>
      </c>
      <c r="N470">
        <v>114.52</v>
      </c>
      <c r="O470">
        <v>589.70000000000005</v>
      </c>
      <c r="P470">
        <v>366.1</v>
      </c>
      <c r="Q470">
        <v>514.9</v>
      </c>
      <c r="R470">
        <v>2.8</v>
      </c>
      <c r="S470">
        <v>148.80000000000001</v>
      </c>
      <c r="T470">
        <v>100.3</v>
      </c>
      <c r="U470">
        <v>5.5</v>
      </c>
      <c r="V470">
        <v>22.7</v>
      </c>
      <c r="W470">
        <v>4.42</v>
      </c>
      <c r="X470">
        <v>96</v>
      </c>
      <c r="Y470">
        <v>90</v>
      </c>
      <c r="Z470">
        <v>89.1</v>
      </c>
      <c r="AA470">
        <v>90</v>
      </c>
      <c r="AB470">
        <v>24.9</v>
      </c>
      <c r="AC470">
        <v>40</v>
      </c>
      <c r="AD470">
        <v>39.799999999999997</v>
      </c>
      <c r="AE470">
        <v>95.4</v>
      </c>
      <c r="AF470">
        <v>41.2</v>
      </c>
      <c r="AG470">
        <v>998.9</v>
      </c>
      <c r="AH470">
        <v>0.72404999999999997</v>
      </c>
      <c r="AI470">
        <v>90</v>
      </c>
      <c r="AJ470">
        <v>1.502</v>
      </c>
      <c r="AK470">
        <v>8.0400000000000003E-4</v>
      </c>
      <c r="AL470">
        <v>83.8</v>
      </c>
      <c r="AM470">
        <v>0.72409999999999997</v>
      </c>
      <c r="AN470">
        <v>14.218</v>
      </c>
      <c r="AO470">
        <v>-1.2700000000000001E-3</v>
      </c>
      <c r="AP470">
        <v>98.5</v>
      </c>
      <c r="AQ470">
        <v>102.9</v>
      </c>
    </row>
    <row r="471" spans="1:43">
      <c r="A471">
        <v>470</v>
      </c>
      <c r="B471">
        <v>1960827</v>
      </c>
      <c r="C471" t="s">
        <v>80</v>
      </c>
      <c r="D471">
        <v>0</v>
      </c>
      <c r="E471" t="s">
        <v>81</v>
      </c>
      <c r="F471" t="s">
        <v>1602</v>
      </c>
      <c r="G471">
        <v>533934.59600000002</v>
      </c>
      <c r="H471" t="s">
        <v>350</v>
      </c>
      <c r="I471" t="s">
        <v>1603</v>
      </c>
      <c r="J471" t="s">
        <v>1604</v>
      </c>
      <c r="K471" s="14">
        <v>41840.605138888888</v>
      </c>
      <c r="L471">
        <v>1800</v>
      </c>
      <c r="M471">
        <v>14.2</v>
      </c>
      <c r="N471">
        <v>113.38</v>
      </c>
      <c r="O471">
        <v>597.70000000000005</v>
      </c>
      <c r="P471">
        <v>366.9</v>
      </c>
      <c r="Q471">
        <v>515.70000000000005</v>
      </c>
      <c r="R471">
        <v>2.9</v>
      </c>
      <c r="S471">
        <v>148.80000000000001</v>
      </c>
      <c r="T471">
        <v>100.4</v>
      </c>
      <c r="U471">
        <v>5.4</v>
      </c>
      <c r="V471">
        <v>22.6</v>
      </c>
      <c r="W471">
        <v>4.51</v>
      </c>
      <c r="X471">
        <v>96</v>
      </c>
      <c r="Y471">
        <v>90</v>
      </c>
      <c r="Z471">
        <v>89</v>
      </c>
      <c r="AA471">
        <v>90</v>
      </c>
      <c r="AB471">
        <v>25.1</v>
      </c>
      <c r="AC471">
        <v>40</v>
      </c>
      <c r="AD471">
        <v>39.799999999999997</v>
      </c>
      <c r="AE471">
        <v>95.5</v>
      </c>
      <c r="AF471">
        <v>41.2</v>
      </c>
      <c r="AG471">
        <v>998.9</v>
      </c>
      <c r="AH471">
        <v>0.72418000000000005</v>
      </c>
      <c r="AI471">
        <v>90</v>
      </c>
      <c r="AJ471">
        <v>1.5049999999999999</v>
      </c>
      <c r="AK471">
        <v>8.0699999999999999E-4</v>
      </c>
      <c r="AL471">
        <v>84.2</v>
      </c>
      <c r="AM471">
        <v>0.72419999999999995</v>
      </c>
      <c r="AN471">
        <v>14.204000000000001</v>
      </c>
      <c r="AO471">
        <v>-1.2700000000000001E-3</v>
      </c>
      <c r="AP471">
        <v>98.6</v>
      </c>
      <c r="AQ471">
        <v>103.1</v>
      </c>
    </row>
    <row r="472" spans="1:43">
      <c r="A472">
        <v>471</v>
      </c>
      <c r="B472">
        <v>1964439</v>
      </c>
      <c r="C472" t="s">
        <v>80</v>
      </c>
      <c r="D472">
        <v>0</v>
      </c>
      <c r="E472" t="s">
        <v>81</v>
      </c>
      <c r="F472" t="s">
        <v>1605</v>
      </c>
      <c r="G472">
        <v>534294.59600000002</v>
      </c>
      <c r="H472" t="s">
        <v>351</v>
      </c>
      <c r="I472" t="s">
        <v>1606</v>
      </c>
      <c r="J472" t="s">
        <v>1607</v>
      </c>
      <c r="K472" s="14">
        <v>41840.609305555554</v>
      </c>
      <c r="L472">
        <v>1800</v>
      </c>
      <c r="M472">
        <v>14.7</v>
      </c>
      <c r="N472">
        <v>114.05</v>
      </c>
      <c r="O472">
        <v>591.70000000000005</v>
      </c>
      <c r="P472">
        <v>366.4</v>
      </c>
      <c r="Q472">
        <v>515.6</v>
      </c>
      <c r="R472">
        <v>2.9</v>
      </c>
      <c r="S472">
        <v>149.19999999999999</v>
      </c>
      <c r="T472">
        <v>100.2</v>
      </c>
      <c r="U472">
        <v>5.5</v>
      </c>
      <c r="V472">
        <v>22.7</v>
      </c>
      <c r="W472">
        <v>4.4400000000000004</v>
      </c>
      <c r="X472">
        <v>96</v>
      </c>
      <c r="Y472">
        <v>90</v>
      </c>
      <c r="Z472">
        <v>89.1</v>
      </c>
      <c r="AA472">
        <v>90</v>
      </c>
      <c r="AB472">
        <v>25</v>
      </c>
      <c r="AC472">
        <v>39.9</v>
      </c>
      <c r="AD472">
        <v>39.799999999999997</v>
      </c>
      <c r="AE472">
        <v>95.4</v>
      </c>
      <c r="AF472">
        <v>40.5</v>
      </c>
      <c r="AG472">
        <v>998.9</v>
      </c>
      <c r="AH472">
        <v>0.72460000000000002</v>
      </c>
      <c r="AI472">
        <v>90</v>
      </c>
      <c r="AJ472">
        <v>1.498</v>
      </c>
      <c r="AK472">
        <v>8.0400000000000003E-4</v>
      </c>
      <c r="AL472">
        <v>83.9</v>
      </c>
      <c r="AM472">
        <v>0.72460000000000002</v>
      </c>
      <c r="AN472">
        <v>14.134</v>
      </c>
      <c r="AO472">
        <v>-1.2700000000000001E-3</v>
      </c>
      <c r="AP472">
        <v>98.5</v>
      </c>
      <c r="AQ472">
        <v>102.9</v>
      </c>
    </row>
    <row r="473" spans="1:43">
      <c r="A473">
        <v>472</v>
      </c>
      <c r="B473">
        <v>1968051</v>
      </c>
      <c r="C473" t="s">
        <v>80</v>
      </c>
      <c r="D473">
        <v>0</v>
      </c>
      <c r="E473" t="s">
        <v>81</v>
      </c>
      <c r="F473" t="s">
        <v>1608</v>
      </c>
      <c r="G473">
        <v>534654.59600000002</v>
      </c>
      <c r="H473" t="s">
        <v>352</v>
      </c>
      <c r="I473" t="s">
        <v>1609</v>
      </c>
      <c r="J473" t="s">
        <v>1610</v>
      </c>
      <c r="K473" s="14">
        <v>41840.61347222222</v>
      </c>
      <c r="L473">
        <v>1800</v>
      </c>
      <c r="M473">
        <v>13.6</v>
      </c>
      <c r="N473">
        <v>114.11</v>
      </c>
      <c r="O473">
        <v>591.4</v>
      </c>
      <c r="P473">
        <v>367</v>
      </c>
      <c r="Q473">
        <v>515.79999999999995</v>
      </c>
      <c r="R473">
        <v>2.9</v>
      </c>
      <c r="S473">
        <v>148.9</v>
      </c>
      <c r="T473">
        <v>100.3</v>
      </c>
      <c r="U473">
        <v>5.5</v>
      </c>
      <c r="V473">
        <v>22.6</v>
      </c>
      <c r="W473">
        <v>4.49</v>
      </c>
      <c r="X473">
        <v>96</v>
      </c>
      <c r="Y473">
        <v>90</v>
      </c>
      <c r="Z473">
        <v>89.1</v>
      </c>
      <c r="AA473">
        <v>90.1</v>
      </c>
      <c r="AB473">
        <v>25</v>
      </c>
      <c r="AC473">
        <v>40</v>
      </c>
      <c r="AD473">
        <v>40</v>
      </c>
      <c r="AE473">
        <v>95.5</v>
      </c>
      <c r="AF473">
        <v>41.4</v>
      </c>
      <c r="AG473">
        <v>998.9</v>
      </c>
      <c r="AH473">
        <v>0.72306999999999999</v>
      </c>
      <c r="AI473">
        <v>90</v>
      </c>
      <c r="AJ473">
        <v>1.502</v>
      </c>
      <c r="AK473">
        <v>8.0800000000000002E-4</v>
      </c>
      <c r="AL473">
        <v>84.2</v>
      </c>
      <c r="AM473">
        <v>0.72309999999999997</v>
      </c>
      <c r="AN473">
        <v>14.369</v>
      </c>
      <c r="AO473">
        <v>-1.2700000000000001E-3</v>
      </c>
      <c r="AP473">
        <v>98.5</v>
      </c>
      <c r="AQ473">
        <v>103</v>
      </c>
    </row>
    <row r="474" spans="1:43">
      <c r="A474">
        <v>473</v>
      </c>
      <c r="B474">
        <v>1971663</v>
      </c>
      <c r="C474" t="s">
        <v>80</v>
      </c>
      <c r="D474">
        <v>0</v>
      </c>
      <c r="E474" t="s">
        <v>81</v>
      </c>
      <c r="F474" t="s">
        <v>1611</v>
      </c>
      <c r="G474">
        <v>535014.59600000002</v>
      </c>
      <c r="H474" t="s">
        <v>353</v>
      </c>
      <c r="I474" t="s">
        <v>1612</v>
      </c>
      <c r="J474" t="s">
        <v>1613</v>
      </c>
      <c r="K474" s="14">
        <v>41840.617638888885</v>
      </c>
      <c r="L474">
        <v>1800</v>
      </c>
      <c r="M474">
        <v>13.9</v>
      </c>
      <c r="N474">
        <v>112.76</v>
      </c>
      <c r="O474">
        <v>585.9</v>
      </c>
      <c r="P474">
        <v>366.1</v>
      </c>
      <c r="Q474">
        <v>515</v>
      </c>
      <c r="R474">
        <v>2.9</v>
      </c>
      <c r="S474">
        <v>148.80000000000001</v>
      </c>
      <c r="T474">
        <v>100.3</v>
      </c>
      <c r="U474">
        <v>5.5</v>
      </c>
      <c r="V474">
        <v>22.7</v>
      </c>
      <c r="W474">
        <v>4.43</v>
      </c>
      <c r="X474">
        <v>96</v>
      </c>
      <c r="Y474">
        <v>90</v>
      </c>
      <c r="Z474">
        <v>89.1</v>
      </c>
      <c r="AA474">
        <v>90</v>
      </c>
      <c r="AB474">
        <v>25.1</v>
      </c>
      <c r="AC474">
        <v>40</v>
      </c>
      <c r="AD474">
        <v>40.1</v>
      </c>
      <c r="AE474">
        <v>95.6</v>
      </c>
      <c r="AF474">
        <v>41.3</v>
      </c>
      <c r="AG474">
        <v>998.9</v>
      </c>
      <c r="AH474">
        <v>0.72399000000000002</v>
      </c>
      <c r="AI474">
        <v>90</v>
      </c>
      <c r="AJ474">
        <v>1.4990000000000001</v>
      </c>
      <c r="AK474">
        <v>8.0699999999999999E-4</v>
      </c>
      <c r="AL474">
        <v>84.1</v>
      </c>
      <c r="AM474">
        <v>0.72399999999999998</v>
      </c>
      <c r="AN474">
        <v>14.228999999999999</v>
      </c>
      <c r="AO474">
        <v>-1.2700000000000001E-3</v>
      </c>
      <c r="AP474">
        <v>98.6</v>
      </c>
      <c r="AQ474">
        <v>103</v>
      </c>
    </row>
    <row r="475" spans="1:43">
      <c r="A475">
        <v>474</v>
      </c>
      <c r="B475">
        <v>1975275</v>
      </c>
      <c r="C475" t="s">
        <v>80</v>
      </c>
      <c r="D475">
        <v>0</v>
      </c>
      <c r="E475" t="s">
        <v>81</v>
      </c>
      <c r="F475" t="s">
        <v>1614</v>
      </c>
      <c r="G475">
        <v>535374.59600000002</v>
      </c>
      <c r="H475" t="s">
        <v>354</v>
      </c>
      <c r="I475" t="s">
        <v>1615</v>
      </c>
      <c r="J475" t="s">
        <v>1616</v>
      </c>
      <c r="K475" s="14">
        <v>41840.621805555558</v>
      </c>
      <c r="L475">
        <v>1800</v>
      </c>
      <c r="M475">
        <v>14</v>
      </c>
      <c r="N475">
        <v>113.64</v>
      </c>
      <c r="O475">
        <v>588.9</v>
      </c>
      <c r="P475">
        <v>366.2</v>
      </c>
      <c r="Q475">
        <v>515</v>
      </c>
      <c r="R475">
        <v>2.9</v>
      </c>
      <c r="S475">
        <v>148.80000000000001</v>
      </c>
      <c r="T475">
        <v>100.3</v>
      </c>
      <c r="U475">
        <v>5.5</v>
      </c>
      <c r="V475">
        <v>22.8</v>
      </c>
      <c r="W475">
        <v>4.53</v>
      </c>
      <c r="X475">
        <v>96</v>
      </c>
      <c r="Y475">
        <v>90</v>
      </c>
      <c r="Z475">
        <v>89.1</v>
      </c>
      <c r="AA475">
        <v>90</v>
      </c>
      <c r="AB475">
        <v>24.9</v>
      </c>
      <c r="AC475">
        <v>40</v>
      </c>
      <c r="AD475">
        <v>40.200000000000003</v>
      </c>
      <c r="AE475">
        <v>95.6</v>
      </c>
      <c r="AF475">
        <v>41.4</v>
      </c>
      <c r="AG475">
        <v>998.9</v>
      </c>
      <c r="AH475">
        <v>0.72331999999999996</v>
      </c>
      <c r="AI475">
        <v>90</v>
      </c>
      <c r="AJ475">
        <v>1.494</v>
      </c>
      <c r="AK475">
        <v>8.0699999999999999E-4</v>
      </c>
      <c r="AL475">
        <v>84.1</v>
      </c>
      <c r="AM475">
        <v>0.72340000000000004</v>
      </c>
      <c r="AN475">
        <v>14.332000000000001</v>
      </c>
      <c r="AO475">
        <v>-1.2700000000000001E-3</v>
      </c>
      <c r="AP475">
        <v>98.6</v>
      </c>
      <c r="AQ475">
        <v>103.1</v>
      </c>
    </row>
    <row r="476" spans="1:43">
      <c r="A476">
        <v>475</v>
      </c>
      <c r="B476">
        <v>1978887</v>
      </c>
      <c r="C476" t="s">
        <v>80</v>
      </c>
      <c r="D476">
        <v>0</v>
      </c>
      <c r="E476" t="s">
        <v>81</v>
      </c>
      <c r="F476" t="s">
        <v>1617</v>
      </c>
      <c r="G476">
        <v>535734.59600000002</v>
      </c>
      <c r="H476" t="s">
        <v>355</v>
      </c>
      <c r="I476" t="s">
        <v>1618</v>
      </c>
      <c r="J476" t="s">
        <v>1619</v>
      </c>
      <c r="K476" s="14">
        <v>41840.625972222224</v>
      </c>
      <c r="L476">
        <v>1800</v>
      </c>
      <c r="M476">
        <v>13.1</v>
      </c>
      <c r="N476">
        <v>113.22</v>
      </c>
      <c r="O476">
        <v>583</v>
      </c>
      <c r="P476">
        <v>366.2</v>
      </c>
      <c r="Q476">
        <v>515</v>
      </c>
      <c r="R476">
        <v>2.9</v>
      </c>
      <c r="S476">
        <v>148.9</v>
      </c>
      <c r="T476">
        <v>100.3</v>
      </c>
      <c r="U476">
        <v>5.5</v>
      </c>
      <c r="V476">
        <v>22.7</v>
      </c>
      <c r="W476">
        <v>4.4800000000000004</v>
      </c>
      <c r="X476">
        <v>96</v>
      </c>
      <c r="Y476">
        <v>90</v>
      </c>
      <c r="Z476">
        <v>89.1</v>
      </c>
      <c r="AA476">
        <v>90</v>
      </c>
      <c r="AB476">
        <v>25</v>
      </c>
      <c r="AC476">
        <v>40.1</v>
      </c>
      <c r="AD476">
        <v>40.299999999999997</v>
      </c>
      <c r="AE476">
        <v>95.5</v>
      </c>
      <c r="AF476">
        <v>41.1</v>
      </c>
      <c r="AG476">
        <v>998.9</v>
      </c>
      <c r="AH476">
        <v>0.72331999999999996</v>
      </c>
      <c r="AI476">
        <v>90</v>
      </c>
      <c r="AJ476">
        <v>1.496</v>
      </c>
      <c r="AK476">
        <v>8.0699999999999999E-4</v>
      </c>
      <c r="AL476">
        <v>84.1</v>
      </c>
      <c r="AM476">
        <v>0.72340000000000004</v>
      </c>
      <c r="AN476">
        <v>14.333</v>
      </c>
      <c r="AO476">
        <v>-1.2700000000000001E-3</v>
      </c>
      <c r="AP476">
        <v>98.5</v>
      </c>
      <c r="AQ476">
        <v>103</v>
      </c>
    </row>
    <row r="477" spans="1:43">
      <c r="A477">
        <v>476</v>
      </c>
      <c r="B477">
        <v>1982499</v>
      </c>
      <c r="C477" t="s">
        <v>80</v>
      </c>
      <c r="D477">
        <v>0</v>
      </c>
      <c r="E477" t="s">
        <v>81</v>
      </c>
      <c r="F477" t="s">
        <v>1620</v>
      </c>
      <c r="G477">
        <v>536094.59600000002</v>
      </c>
      <c r="H477" t="s">
        <v>356</v>
      </c>
      <c r="I477" t="s">
        <v>1621</v>
      </c>
      <c r="J477" t="s">
        <v>1622</v>
      </c>
      <c r="K477" s="14">
        <v>41840.63013888889</v>
      </c>
      <c r="L477">
        <v>1800</v>
      </c>
      <c r="M477">
        <v>13.5</v>
      </c>
      <c r="N477">
        <v>113.28</v>
      </c>
      <c r="O477">
        <v>588.1</v>
      </c>
      <c r="P477">
        <v>366.9</v>
      </c>
      <c r="Q477">
        <v>515.70000000000005</v>
      </c>
      <c r="R477">
        <v>2.9</v>
      </c>
      <c r="S477">
        <v>148.80000000000001</v>
      </c>
      <c r="T477">
        <v>100.3</v>
      </c>
      <c r="U477">
        <v>5.5</v>
      </c>
      <c r="V477">
        <v>22.7</v>
      </c>
      <c r="W477">
        <v>4.7300000000000004</v>
      </c>
      <c r="X477">
        <v>96</v>
      </c>
      <c r="Y477">
        <v>90</v>
      </c>
      <c r="Z477">
        <v>89.1</v>
      </c>
      <c r="AA477">
        <v>89.9</v>
      </c>
      <c r="AB477">
        <v>25.2</v>
      </c>
      <c r="AC477">
        <v>39.9</v>
      </c>
      <c r="AD477">
        <v>40</v>
      </c>
      <c r="AE477">
        <v>95.3</v>
      </c>
      <c r="AF477">
        <v>40.6</v>
      </c>
      <c r="AG477">
        <v>998.9</v>
      </c>
      <c r="AH477">
        <v>0.72484999999999999</v>
      </c>
      <c r="AI477">
        <v>90</v>
      </c>
      <c r="AJ477">
        <v>1.508</v>
      </c>
      <c r="AK477">
        <v>8.0599999999999997E-4</v>
      </c>
      <c r="AL477">
        <v>84</v>
      </c>
      <c r="AM477">
        <v>0.7248</v>
      </c>
      <c r="AN477">
        <v>14.103999999999999</v>
      </c>
      <c r="AO477">
        <v>-1.2700000000000001E-3</v>
      </c>
      <c r="AP477">
        <v>98.5</v>
      </c>
      <c r="AQ477">
        <v>103.2</v>
      </c>
    </row>
    <row r="478" spans="1:43">
      <c r="A478">
        <v>477</v>
      </c>
      <c r="B478">
        <v>1986111</v>
      </c>
      <c r="C478" t="s">
        <v>80</v>
      </c>
      <c r="D478">
        <v>0</v>
      </c>
      <c r="E478" t="s">
        <v>81</v>
      </c>
      <c r="F478" t="s">
        <v>1623</v>
      </c>
      <c r="G478">
        <v>536454.59600000002</v>
      </c>
      <c r="H478" t="s">
        <v>357</v>
      </c>
      <c r="I478" t="s">
        <v>1624</v>
      </c>
      <c r="J478" t="s">
        <v>1625</v>
      </c>
      <c r="K478" s="14">
        <v>41840.634305555555</v>
      </c>
      <c r="L478">
        <v>1800</v>
      </c>
      <c r="M478">
        <v>13.4</v>
      </c>
      <c r="N478">
        <v>113.74</v>
      </c>
      <c r="O478">
        <v>592.1</v>
      </c>
      <c r="P478">
        <v>366.6</v>
      </c>
      <c r="Q478">
        <v>515.20000000000005</v>
      </c>
      <c r="R478">
        <v>2.9</v>
      </c>
      <c r="S478">
        <v>148.69999999999999</v>
      </c>
      <c r="T478">
        <v>100.3</v>
      </c>
      <c r="U478">
        <v>5.5</v>
      </c>
      <c r="V478">
        <v>23.1</v>
      </c>
      <c r="W478">
        <v>4.4800000000000004</v>
      </c>
      <c r="X478">
        <v>96.3</v>
      </c>
      <c r="Y478">
        <v>90</v>
      </c>
      <c r="Z478">
        <v>89.1</v>
      </c>
      <c r="AA478">
        <v>89.9</v>
      </c>
      <c r="AB478">
        <v>25.1</v>
      </c>
      <c r="AC478">
        <v>40</v>
      </c>
      <c r="AD478">
        <v>39.9</v>
      </c>
      <c r="AE478">
        <v>95.4</v>
      </c>
      <c r="AF478">
        <v>42</v>
      </c>
      <c r="AG478">
        <v>998.9</v>
      </c>
      <c r="AH478">
        <v>0.72411999999999999</v>
      </c>
      <c r="AI478">
        <v>90</v>
      </c>
      <c r="AJ478">
        <v>1.504</v>
      </c>
      <c r="AK478">
        <v>8.0599999999999997E-4</v>
      </c>
      <c r="AL478">
        <v>84</v>
      </c>
      <c r="AM478">
        <v>0.72409999999999997</v>
      </c>
      <c r="AN478">
        <v>14.218999999999999</v>
      </c>
      <c r="AO478">
        <v>-1.2700000000000001E-3</v>
      </c>
      <c r="AP478">
        <v>98.5</v>
      </c>
      <c r="AQ478">
        <v>102.9</v>
      </c>
    </row>
    <row r="479" spans="1:43">
      <c r="A479">
        <v>478</v>
      </c>
      <c r="B479">
        <v>1989723</v>
      </c>
      <c r="C479" t="s">
        <v>80</v>
      </c>
      <c r="D479">
        <v>0</v>
      </c>
      <c r="E479" t="s">
        <v>81</v>
      </c>
      <c r="F479" t="s">
        <v>1626</v>
      </c>
      <c r="G479">
        <v>536814.59600000002</v>
      </c>
      <c r="H479" t="s">
        <v>358</v>
      </c>
      <c r="I479" t="s">
        <v>1627</v>
      </c>
      <c r="J479" t="s">
        <v>1628</v>
      </c>
      <c r="K479" s="14">
        <v>41840.638472222221</v>
      </c>
      <c r="L479">
        <v>1800</v>
      </c>
      <c r="M479">
        <v>13.6</v>
      </c>
      <c r="N479">
        <v>113.47</v>
      </c>
      <c r="O479">
        <v>588.20000000000005</v>
      </c>
      <c r="P479">
        <v>366.1</v>
      </c>
      <c r="Q479">
        <v>514.79999999999995</v>
      </c>
      <c r="R479">
        <v>2.9</v>
      </c>
      <c r="S479">
        <v>148.69999999999999</v>
      </c>
      <c r="T479">
        <v>100.1</v>
      </c>
      <c r="U479">
        <v>5.5</v>
      </c>
      <c r="V479">
        <v>22.9</v>
      </c>
      <c r="W479">
        <v>4.5199999999999996</v>
      </c>
      <c r="X479">
        <v>96.1</v>
      </c>
      <c r="Y479">
        <v>90</v>
      </c>
      <c r="Z479">
        <v>89.1</v>
      </c>
      <c r="AA479">
        <v>89.9</v>
      </c>
      <c r="AB479">
        <v>24.9</v>
      </c>
      <c r="AC479">
        <v>39.9</v>
      </c>
      <c r="AD479">
        <v>39.9</v>
      </c>
      <c r="AE479">
        <v>95.3</v>
      </c>
      <c r="AF479">
        <v>40.700000000000003</v>
      </c>
      <c r="AG479">
        <v>998.9</v>
      </c>
      <c r="AH479">
        <v>0.72387000000000001</v>
      </c>
      <c r="AI479">
        <v>90</v>
      </c>
      <c r="AJ479">
        <v>1.5</v>
      </c>
      <c r="AK479">
        <v>8.0699999999999999E-4</v>
      </c>
      <c r="AL479">
        <v>84.1</v>
      </c>
      <c r="AM479">
        <v>0.72389999999999999</v>
      </c>
      <c r="AN479">
        <v>14.255000000000001</v>
      </c>
      <c r="AO479">
        <v>-1.2700000000000001E-3</v>
      </c>
      <c r="AP479">
        <v>98.5</v>
      </c>
      <c r="AQ479">
        <v>103</v>
      </c>
    </row>
    <row r="480" spans="1:43">
      <c r="A480">
        <v>479</v>
      </c>
      <c r="B480">
        <v>1993335</v>
      </c>
      <c r="C480" t="s">
        <v>80</v>
      </c>
      <c r="D480">
        <v>0</v>
      </c>
      <c r="E480" t="s">
        <v>81</v>
      </c>
      <c r="F480" t="s">
        <v>1629</v>
      </c>
      <c r="G480">
        <v>537174.59600000002</v>
      </c>
      <c r="H480" t="s">
        <v>359</v>
      </c>
      <c r="I480" t="s">
        <v>1630</v>
      </c>
      <c r="J480" t="s">
        <v>1631</v>
      </c>
      <c r="K480" s="14">
        <v>41840.642638888887</v>
      </c>
      <c r="L480">
        <v>1800</v>
      </c>
      <c r="M480">
        <v>13.9</v>
      </c>
      <c r="N480">
        <v>113.44</v>
      </c>
      <c r="O480">
        <v>590.5</v>
      </c>
      <c r="P480">
        <v>365.8</v>
      </c>
      <c r="Q480">
        <v>514.6</v>
      </c>
      <c r="R480">
        <v>2.9</v>
      </c>
      <c r="S480">
        <v>148.80000000000001</v>
      </c>
      <c r="T480">
        <v>100.3</v>
      </c>
      <c r="U480">
        <v>5.5</v>
      </c>
      <c r="V480">
        <v>22.7</v>
      </c>
      <c r="W480">
        <v>4.43</v>
      </c>
      <c r="X480">
        <v>96</v>
      </c>
      <c r="Y480">
        <v>90</v>
      </c>
      <c r="Z480">
        <v>89.1</v>
      </c>
      <c r="AA480">
        <v>90</v>
      </c>
      <c r="AB480">
        <v>25.2</v>
      </c>
      <c r="AC480">
        <v>40.1</v>
      </c>
      <c r="AD480">
        <v>40.200000000000003</v>
      </c>
      <c r="AE480">
        <v>95.4</v>
      </c>
      <c r="AF480">
        <v>41.5</v>
      </c>
      <c r="AG480">
        <v>998.9</v>
      </c>
      <c r="AH480">
        <v>0.72404999999999997</v>
      </c>
      <c r="AI480">
        <v>90</v>
      </c>
      <c r="AJ480">
        <v>1.5029999999999999</v>
      </c>
      <c r="AK480">
        <v>8.0500000000000005E-4</v>
      </c>
      <c r="AL480">
        <v>83.9</v>
      </c>
      <c r="AM480">
        <v>0.72409999999999997</v>
      </c>
      <c r="AN480">
        <v>14.215999999999999</v>
      </c>
      <c r="AO480">
        <v>-1.2700000000000001E-3</v>
      </c>
      <c r="AP480">
        <v>98.5</v>
      </c>
      <c r="AQ480">
        <v>103</v>
      </c>
    </row>
    <row r="481" spans="1:43">
      <c r="A481">
        <v>480</v>
      </c>
      <c r="B481">
        <v>1996947</v>
      </c>
      <c r="C481" t="s">
        <v>80</v>
      </c>
      <c r="D481">
        <v>0</v>
      </c>
      <c r="E481" t="s">
        <v>81</v>
      </c>
      <c r="F481" t="s">
        <v>1632</v>
      </c>
      <c r="G481">
        <v>537534.59600000002</v>
      </c>
      <c r="H481" t="s">
        <v>360</v>
      </c>
      <c r="I481" t="s">
        <v>1633</v>
      </c>
      <c r="J481" t="s">
        <v>1634</v>
      </c>
      <c r="K481" s="14">
        <v>41840.646805555552</v>
      </c>
      <c r="L481">
        <v>1800</v>
      </c>
      <c r="M481">
        <v>13.7</v>
      </c>
      <c r="N481">
        <v>112.93</v>
      </c>
      <c r="O481">
        <v>584</v>
      </c>
      <c r="P481">
        <v>366.4</v>
      </c>
      <c r="Q481">
        <v>515.4</v>
      </c>
      <c r="R481">
        <v>3</v>
      </c>
      <c r="S481">
        <v>149</v>
      </c>
      <c r="T481">
        <v>100.1</v>
      </c>
      <c r="U481">
        <v>5.5</v>
      </c>
      <c r="V481">
        <v>22.8</v>
      </c>
      <c r="W481">
        <v>4.57</v>
      </c>
      <c r="X481">
        <v>96</v>
      </c>
      <c r="Y481">
        <v>90</v>
      </c>
      <c r="Z481">
        <v>89.1</v>
      </c>
      <c r="AA481">
        <v>90</v>
      </c>
      <c r="AB481">
        <v>25</v>
      </c>
      <c r="AC481">
        <v>40.1</v>
      </c>
      <c r="AD481">
        <v>40.200000000000003</v>
      </c>
      <c r="AE481">
        <v>95.4</v>
      </c>
      <c r="AF481">
        <v>41.3</v>
      </c>
      <c r="AG481">
        <v>998.9</v>
      </c>
      <c r="AH481">
        <v>0.72436</v>
      </c>
      <c r="AI481">
        <v>90</v>
      </c>
      <c r="AJ481">
        <v>1.5009999999999999</v>
      </c>
      <c r="AK481">
        <v>8.0500000000000005E-4</v>
      </c>
      <c r="AL481">
        <v>83.9</v>
      </c>
      <c r="AM481">
        <v>0.72440000000000004</v>
      </c>
      <c r="AN481">
        <v>14.17</v>
      </c>
      <c r="AO481">
        <v>-1.2700000000000001E-3</v>
      </c>
      <c r="AP481">
        <v>98.4</v>
      </c>
      <c r="AQ481">
        <v>103</v>
      </c>
    </row>
    <row r="482" spans="1:43">
      <c r="A482">
        <v>481</v>
      </c>
      <c r="B482">
        <v>2000559</v>
      </c>
      <c r="C482" t="s">
        <v>80</v>
      </c>
      <c r="D482">
        <v>0</v>
      </c>
      <c r="E482" t="s">
        <v>81</v>
      </c>
      <c r="F482" t="s">
        <v>1635</v>
      </c>
      <c r="G482">
        <v>537894.59600000002</v>
      </c>
      <c r="H482" t="s">
        <v>361</v>
      </c>
      <c r="I482" t="s">
        <v>1636</v>
      </c>
      <c r="J482" t="s">
        <v>1637</v>
      </c>
      <c r="K482" s="14">
        <v>41840.650972222225</v>
      </c>
      <c r="L482">
        <v>1800</v>
      </c>
      <c r="M482">
        <v>13.9</v>
      </c>
      <c r="N482">
        <v>114.33</v>
      </c>
      <c r="O482">
        <v>598</v>
      </c>
      <c r="P482">
        <v>366.6</v>
      </c>
      <c r="Q482">
        <v>515.6</v>
      </c>
      <c r="R482">
        <v>2.9</v>
      </c>
      <c r="S482">
        <v>148.9</v>
      </c>
      <c r="T482">
        <v>100.2</v>
      </c>
      <c r="U482">
        <v>5.5</v>
      </c>
      <c r="V482">
        <v>22.7</v>
      </c>
      <c r="W482">
        <v>4.57</v>
      </c>
      <c r="X482">
        <v>96</v>
      </c>
      <c r="Y482">
        <v>90</v>
      </c>
      <c r="Z482">
        <v>89.1</v>
      </c>
      <c r="AA482">
        <v>90</v>
      </c>
      <c r="AB482">
        <v>24.8</v>
      </c>
      <c r="AC482">
        <v>40</v>
      </c>
      <c r="AD482">
        <v>39.6</v>
      </c>
      <c r="AE482">
        <v>95.4</v>
      </c>
      <c r="AF482">
        <v>41.2</v>
      </c>
      <c r="AG482">
        <v>998.9</v>
      </c>
      <c r="AH482">
        <v>0.72326000000000001</v>
      </c>
      <c r="AI482">
        <v>90</v>
      </c>
      <c r="AJ482">
        <v>1.5049999999999999</v>
      </c>
      <c r="AK482">
        <v>8.0599999999999997E-4</v>
      </c>
      <c r="AL482">
        <v>84</v>
      </c>
      <c r="AM482">
        <v>0.72330000000000005</v>
      </c>
      <c r="AN482">
        <v>14.343999999999999</v>
      </c>
      <c r="AO482">
        <v>-1.2700000000000001E-3</v>
      </c>
      <c r="AP482">
        <v>98.4</v>
      </c>
      <c r="AQ482">
        <v>103</v>
      </c>
    </row>
    <row r="483" spans="1:43">
      <c r="A483">
        <v>482</v>
      </c>
      <c r="B483">
        <v>2004171</v>
      </c>
      <c r="C483" t="s">
        <v>80</v>
      </c>
      <c r="D483">
        <v>0</v>
      </c>
      <c r="E483" t="s">
        <v>81</v>
      </c>
      <c r="F483" t="s">
        <v>1638</v>
      </c>
      <c r="G483">
        <v>538254.59600000002</v>
      </c>
      <c r="H483" t="s">
        <v>362</v>
      </c>
      <c r="I483" t="s">
        <v>1639</v>
      </c>
      <c r="J483" t="s">
        <v>1640</v>
      </c>
      <c r="K483" s="14">
        <v>41840.655138888891</v>
      </c>
      <c r="L483">
        <v>1800</v>
      </c>
      <c r="M483">
        <v>13.8</v>
      </c>
      <c r="N483">
        <v>114.12</v>
      </c>
      <c r="O483">
        <v>589.29999999999995</v>
      </c>
      <c r="P483">
        <v>366.3</v>
      </c>
      <c r="Q483">
        <v>515.70000000000005</v>
      </c>
      <c r="R483">
        <v>3</v>
      </c>
      <c r="S483">
        <v>149.4</v>
      </c>
      <c r="T483">
        <v>100.1</v>
      </c>
      <c r="U483">
        <v>5.5</v>
      </c>
      <c r="V483">
        <v>22.7</v>
      </c>
      <c r="W483">
        <v>4.54</v>
      </c>
      <c r="X483">
        <v>95.9</v>
      </c>
      <c r="Y483">
        <v>90</v>
      </c>
      <c r="Z483">
        <v>89.1</v>
      </c>
      <c r="AA483">
        <v>90.1</v>
      </c>
      <c r="AB483">
        <v>25.2</v>
      </c>
      <c r="AC483">
        <v>40.1</v>
      </c>
      <c r="AD483">
        <v>39.799999999999997</v>
      </c>
      <c r="AE483">
        <v>95.5</v>
      </c>
      <c r="AF483">
        <v>39.700000000000003</v>
      </c>
      <c r="AG483">
        <v>998.9</v>
      </c>
      <c r="AH483">
        <v>0.72363</v>
      </c>
      <c r="AI483">
        <v>90.1</v>
      </c>
      <c r="AJ483">
        <v>1.498</v>
      </c>
      <c r="AK483">
        <v>8.0599999999999997E-4</v>
      </c>
      <c r="AL483">
        <v>84</v>
      </c>
      <c r="AM483">
        <v>0.72370000000000001</v>
      </c>
      <c r="AN483">
        <v>14.273999999999999</v>
      </c>
      <c r="AO483">
        <v>-1.2700000000000001E-3</v>
      </c>
      <c r="AP483">
        <v>98.5</v>
      </c>
      <c r="AQ483">
        <v>103.1</v>
      </c>
    </row>
    <row r="484" spans="1:43">
      <c r="A484">
        <v>483</v>
      </c>
      <c r="B484">
        <v>2007783</v>
      </c>
      <c r="C484" t="s">
        <v>80</v>
      </c>
      <c r="D484">
        <v>0</v>
      </c>
      <c r="E484" t="s">
        <v>81</v>
      </c>
      <c r="F484" t="s">
        <v>1641</v>
      </c>
      <c r="G484">
        <v>538614.59600000002</v>
      </c>
      <c r="H484" t="s">
        <v>363</v>
      </c>
      <c r="I484" t="s">
        <v>1642</v>
      </c>
      <c r="J484" t="s">
        <v>1643</v>
      </c>
      <c r="K484" s="14">
        <v>41840.659305555557</v>
      </c>
      <c r="L484">
        <v>1800</v>
      </c>
      <c r="M484">
        <v>13.3</v>
      </c>
      <c r="N484">
        <v>113.63</v>
      </c>
      <c r="O484">
        <v>592.5</v>
      </c>
      <c r="P484">
        <v>365.5</v>
      </c>
      <c r="Q484">
        <v>514.70000000000005</v>
      </c>
      <c r="R484">
        <v>3</v>
      </c>
      <c r="S484">
        <v>149.19999999999999</v>
      </c>
      <c r="T484">
        <v>100.2</v>
      </c>
      <c r="U484">
        <v>5.5</v>
      </c>
      <c r="V484">
        <v>22.7</v>
      </c>
      <c r="W484">
        <v>4.49</v>
      </c>
      <c r="X484">
        <v>96</v>
      </c>
      <c r="Y484">
        <v>90</v>
      </c>
      <c r="Z484">
        <v>89.1</v>
      </c>
      <c r="AA484">
        <v>90.1</v>
      </c>
      <c r="AB484">
        <v>25</v>
      </c>
      <c r="AC484">
        <v>40</v>
      </c>
      <c r="AD484">
        <v>40.1</v>
      </c>
      <c r="AE484">
        <v>95.5</v>
      </c>
      <c r="AF484">
        <v>41.5</v>
      </c>
      <c r="AG484">
        <v>998.9</v>
      </c>
      <c r="AH484">
        <v>0.72399000000000002</v>
      </c>
      <c r="AI484">
        <v>90</v>
      </c>
      <c r="AJ484">
        <v>1.496</v>
      </c>
      <c r="AK484">
        <v>8.03E-4</v>
      </c>
      <c r="AL484">
        <v>83.7</v>
      </c>
      <c r="AM484">
        <v>0.72399999999999998</v>
      </c>
      <c r="AN484">
        <v>14.225</v>
      </c>
      <c r="AO484">
        <v>-1.2700000000000001E-3</v>
      </c>
      <c r="AP484">
        <v>98.4</v>
      </c>
      <c r="AQ484">
        <v>102.9</v>
      </c>
    </row>
    <row r="485" spans="1:43">
      <c r="A485">
        <v>484</v>
      </c>
      <c r="B485">
        <v>2011395</v>
      </c>
      <c r="C485" t="s">
        <v>80</v>
      </c>
      <c r="D485">
        <v>0</v>
      </c>
      <c r="E485" t="s">
        <v>81</v>
      </c>
      <c r="F485" t="s">
        <v>1644</v>
      </c>
      <c r="G485">
        <v>538974.59600000002</v>
      </c>
      <c r="H485" t="s">
        <v>364</v>
      </c>
      <c r="I485" t="s">
        <v>1645</v>
      </c>
      <c r="J485" t="s">
        <v>1646</v>
      </c>
      <c r="K485" s="14">
        <v>41840.663472222222</v>
      </c>
      <c r="L485">
        <v>1800</v>
      </c>
      <c r="M485">
        <v>13.7</v>
      </c>
      <c r="N485">
        <v>113.36</v>
      </c>
      <c r="O485">
        <v>593.4</v>
      </c>
      <c r="P485">
        <v>366</v>
      </c>
      <c r="Q485">
        <v>515.20000000000005</v>
      </c>
      <c r="R485">
        <v>3</v>
      </c>
      <c r="S485">
        <v>149.19999999999999</v>
      </c>
      <c r="T485">
        <v>100.1</v>
      </c>
      <c r="U485">
        <v>5.6</v>
      </c>
      <c r="V485">
        <v>22.7</v>
      </c>
      <c r="W485">
        <v>4.57</v>
      </c>
      <c r="X485">
        <v>96</v>
      </c>
      <c r="Y485">
        <v>90</v>
      </c>
      <c r="Z485">
        <v>89.1</v>
      </c>
      <c r="AA485">
        <v>90.1</v>
      </c>
      <c r="AB485">
        <v>25</v>
      </c>
      <c r="AC485">
        <v>40</v>
      </c>
      <c r="AD485">
        <v>40.200000000000003</v>
      </c>
      <c r="AE485">
        <v>95.5</v>
      </c>
      <c r="AF485">
        <v>42.4</v>
      </c>
      <c r="AG485">
        <v>998.9</v>
      </c>
      <c r="AH485">
        <v>0.72380999999999995</v>
      </c>
      <c r="AI485">
        <v>90.1</v>
      </c>
      <c r="AJ485">
        <v>1.5</v>
      </c>
      <c r="AK485">
        <v>8.0500000000000005E-4</v>
      </c>
      <c r="AL485">
        <v>84</v>
      </c>
      <c r="AM485">
        <v>0.72399999999999998</v>
      </c>
      <c r="AN485">
        <v>14.238</v>
      </c>
      <c r="AO485">
        <v>-1.2700000000000001E-3</v>
      </c>
      <c r="AP485">
        <v>98.4</v>
      </c>
      <c r="AQ485">
        <v>103</v>
      </c>
    </row>
    <row r="486" spans="1:43">
      <c r="A486">
        <v>485</v>
      </c>
      <c r="B486">
        <v>2015007</v>
      </c>
      <c r="C486" t="s">
        <v>80</v>
      </c>
      <c r="D486">
        <v>0</v>
      </c>
      <c r="E486" t="s">
        <v>81</v>
      </c>
      <c r="F486" t="s">
        <v>1647</v>
      </c>
      <c r="G486">
        <v>539334.59600000002</v>
      </c>
      <c r="H486" t="s">
        <v>365</v>
      </c>
      <c r="I486" t="s">
        <v>1648</v>
      </c>
      <c r="J486" t="s">
        <v>1649</v>
      </c>
      <c r="K486" s="14">
        <v>41840.667638888888</v>
      </c>
      <c r="L486">
        <v>1801</v>
      </c>
      <c r="M486">
        <v>14.3</v>
      </c>
      <c r="N486">
        <v>113.71</v>
      </c>
      <c r="O486">
        <v>591.1</v>
      </c>
      <c r="P486">
        <v>366.3</v>
      </c>
      <c r="Q486">
        <v>515.70000000000005</v>
      </c>
      <c r="R486">
        <v>3</v>
      </c>
      <c r="S486">
        <v>149.4</v>
      </c>
      <c r="T486">
        <v>100.2</v>
      </c>
      <c r="U486">
        <v>5.5</v>
      </c>
      <c r="V486">
        <v>22.8</v>
      </c>
      <c r="W486">
        <v>4.5999999999999996</v>
      </c>
      <c r="X486">
        <v>96</v>
      </c>
      <c r="Y486">
        <v>89.9</v>
      </c>
      <c r="Z486">
        <v>89</v>
      </c>
      <c r="AA486">
        <v>89.9</v>
      </c>
      <c r="AB486">
        <v>25</v>
      </c>
      <c r="AC486">
        <v>40</v>
      </c>
      <c r="AD486">
        <v>40.1</v>
      </c>
      <c r="AE486">
        <v>95.3</v>
      </c>
      <c r="AF486">
        <v>42.4</v>
      </c>
      <c r="AG486">
        <v>998.9</v>
      </c>
      <c r="AH486">
        <v>0.72404999999999997</v>
      </c>
      <c r="AI486">
        <v>90</v>
      </c>
      <c r="AJ486">
        <v>1.502</v>
      </c>
      <c r="AK486">
        <v>8.0599999999999997E-4</v>
      </c>
      <c r="AL486">
        <v>84</v>
      </c>
      <c r="AM486">
        <v>0.72399999999999998</v>
      </c>
      <c r="AN486">
        <v>14.226000000000001</v>
      </c>
      <c r="AO486">
        <v>-1.2700000000000001E-3</v>
      </c>
      <c r="AP486">
        <v>98.5</v>
      </c>
      <c r="AQ486">
        <v>103.1</v>
      </c>
    </row>
    <row r="487" spans="1:43">
      <c r="A487">
        <v>486</v>
      </c>
      <c r="B487">
        <v>2018619</v>
      </c>
      <c r="C487" t="s">
        <v>80</v>
      </c>
      <c r="D487">
        <v>0</v>
      </c>
      <c r="E487" t="s">
        <v>81</v>
      </c>
      <c r="F487" t="s">
        <v>1650</v>
      </c>
      <c r="G487">
        <v>539694.59600000002</v>
      </c>
      <c r="H487" t="s">
        <v>366</v>
      </c>
      <c r="I487" t="s">
        <v>1651</v>
      </c>
      <c r="J487" t="s">
        <v>1652</v>
      </c>
      <c r="K487" s="14">
        <v>41840.671805555554</v>
      </c>
      <c r="L487">
        <v>1801</v>
      </c>
      <c r="M487">
        <v>13.2</v>
      </c>
      <c r="N487">
        <v>113.64</v>
      </c>
      <c r="O487">
        <v>579.9</v>
      </c>
      <c r="P487">
        <v>366</v>
      </c>
      <c r="Q487">
        <v>514.79999999999995</v>
      </c>
      <c r="R487">
        <v>3</v>
      </c>
      <c r="S487">
        <v>148.80000000000001</v>
      </c>
      <c r="T487">
        <v>100</v>
      </c>
      <c r="U487">
        <v>5.6</v>
      </c>
      <c r="V487">
        <v>22.8</v>
      </c>
      <c r="W487">
        <v>4.5599999999999996</v>
      </c>
      <c r="X487">
        <v>96</v>
      </c>
      <c r="Y487">
        <v>90</v>
      </c>
      <c r="Z487">
        <v>89.1</v>
      </c>
      <c r="AA487">
        <v>89.9</v>
      </c>
      <c r="AB487">
        <v>25.1</v>
      </c>
      <c r="AC487">
        <v>40.1</v>
      </c>
      <c r="AD487">
        <v>40.200000000000003</v>
      </c>
      <c r="AE487">
        <v>95.3</v>
      </c>
      <c r="AF487">
        <v>42.2</v>
      </c>
      <c r="AG487">
        <v>998.9</v>
      </c>
      <c r="AH487">
        <v>0.72392999999999996</v>
      </c>
      <c r="AI487">
        <v>89.9</v>
      </c>
      <c r="AJ487">
        <v>1.4870000000000001</v>
      </c>
      <c r="AK487">
        <v>8.0599999999999997E-4</v>
      </c>
      <c r="AL487">
        <v>84</v>
      </c>
      <c r="AM487">
        <v>0.72389999999999999</v>
      </c>
      <c r="AN487">
        <v>14.254</v>
      </c>
      <c r="AO487">
        <v>-1.2700000000000001E-3</v>
      </c>
      <c r="AP487">
        <v>98.4</v>
      </c>
      <c r="AQ487">
        <v>103</v>
      </c>
    </row>
    <row r="488" spans="1:43">
      <c r="A488">
        <v>487</v>
      </c>
      <c r="B488">
        <v>2022231</v>
      </c>
      <c r="C488" t="s">
        <v>80</v>
      </c>
      <c r="D488">
        <v>0</v>
      </c>
      <c r="E488" t="s">
        <v>81</v>
      </c>
      <c r="F488" t="s">
        <v>1653</v>
      </c>
      <c r="G488">
        <v>540054.59600000002</v>
      </c>
      <c r="H488" t="s">
        <v>367</v>
      </c>
      <c r="I488" t="s">
        <v>1654</v>
      </c>
      <c r="J488" t="s">
        <v>1655</v>
      </c>
      <c r="K488" s="14">
        <v>41840.67597222222</v>
      </c>
      <c r="L488">
        <v>1800</v>
      </c>
      <c r="M488">
        <v>13.7</v>
      </c>
      <c r="N488">
        <v>115.56</v>
      </c>
      <c r="O488">
        <v>589.9</v>
      </c>
      <c r="P488">
        <v>366.2</v>
      </c>
      <c r="Q488">
        <v>515.29999999999995</v>
      </c>
      <c r="R488">
        <v>3</v>
      </c>
      <c r="S488">
        <v>149</v>
      </c>
      <c r="T488">
        <v>100.2</v>
      </c>
      <c r="U488">
        <v>5.6</v>
      </c>
      <c r="V488">
        <v>22.7</v>
      </c>
      <c r="W488">
        <v>4.45</v>
      </c>
      <c r="X488">
        <v>96</v>
      </c>
      <c r="Y488">
        <v>90</v>
      </c>
      <c r="Z488">
        <v>89.1</v>
      </c>
      <c r="AA488">
        <v>90</v>
      </c>
      <c r="AB488">
        <v>25.2</v>
      </c>
      <c r="AC488">
        <v>39.9</v>
      </c>
      <c r="AD488">
        <v>40.200000000000003</v>
      </c>
      <c r="AE488">
        <v>95.3</v>
      </c>
      <c r="AF488">
        <v>41.3</v>
      </c>
      <c r="AG488">
        <v>998.9</v>
      </c>
      <c r="AH488">
        <v>0.72460000000000002</v>
      </c>
      <c r="AI488">
        <v>90</v>
      </c>
      <c r="AJ488">
        <v>1.5</v>
      </c>
      <c r="AK488">
        <v>8.0400000000000003E-4</v>
      </c>
      <c r="AL488">
        <v>83.8</v>
      </c>
      <c r="AM488">
        <v>0.72460000000000002</v>
      </c>
      <c r="AN488">
        <v>14.135999999999999</v>
      </c>
      <c r="AO488">
        <v>-1.2700000000000001E-3</v>
      </c>
      <c r="AP488">
        <v>98.5</v>
      </c>
      <c r="AQ488">
        <v>102.9</v>
      </c>
    </row>
    <row r="489" spans="1:43">
      <c r="A489">
        <v>488</v>
      </c>
      <c r="B489">
        <v>2025843</v>
      </c>
      <c r="C489" t="s">
        <v>80</v>
      </c>
      <c r="D489">
        <v>0</v>
      </c>
      <c r="E489" t="s">
        <v>81</v>
      </c>
      <c r="F489" t="s">
        <v>1656</v>
      </c>
      <c r="G489">
        <v>540414.59600000002</v>
      </c>
      <c r="H489" t="s">
        <v>368</v>
      </c>
      <c r="I489" t="s">
        <v>1657</v>
      </c>
      <c r="J489" t="s">
        <v>1658</v>
      </c>
      <c r="K489" s="14">
        <v>41840.680138888885</v>
      </c>
      <c r="L489">
        <v>1800</v>
      </c>
      <c r="M489">
        <v>14.4</v>
      </c>
      <c r="N489">
        <v>113.84</v>
      </c>
      <c r="O489">
        <v>589.20000000000005</v>
      </c>
      <c r="P489">
        <v>366.6</v>
      </c>
      <c r="Q489">
        <v>515.79999999999995</v>
      </c>
      <c r="R489">
        <v>3</v>
      </c>
      <c r="S489">
        <v>149.19999999999999</v>
      </c>
      <c r="T489">
        <v>100.1</v>
      </c>
      <c r="U489">
        <v>5.6</v>
      </c>
      <c r="V489">
        <v>22.8</v>
      </c>
      <c r="W489">
        <v>4.5999999999999996</v>
      </c>
      <c r="X489">
        <v>96</v>
      </c>
      <c r="Y489">
        <v>90</v>
      </c>
      <c r="Z489">
        <v>89.1</v>
      </c>
      <c r="AA489">
        <v>89.9</v>
      </c>
      <c r="AB489">
        <v>24.9</v>
      </c>
      <c r="AC489">
        <v>39.9</v>
      </c>
      <c r="AD489">
        <v>40</v>
      </c>
      <c r="AE489">
        <v>95.3</v>
      </c>
      <c r="AF489">
        <v>41.9</v>
      </c>
      <c r="AG489">
        <v>998.9</v>
      </c>
      <c r="AH489">
        <v>0.72436</v>
      </c>
      <c r="AI489">
        <v>90</v>
      </c>
      <c r="AJ489">
        <v>1.5</v>
      </c>
      <c r="AK489">
        <v>8.03E-4</v>
      </c>
      <c r="AL489">
        <v>83.7</v>
      </c>
      <c r="AM489">
        <v>0.72440000000000004</v>
      </c>
      <c r="AN489">
        <v>14.173999999999999</v>
      </c>
      <c r="AO489">
        <v>-1.2700000000000001E-3</v>
      </c>
      <c r="AP489">
        <v>98.4</v>
      </c>
      <c r="AQ489">
        <v>103</v>
      </c>
    </row>
    <row r="490" spans="1:43">
      <c r="A490">
        <v>489</v>
      </c>
      <c r="B490">
        <v>2029455</v>
      </c>
      <c r="C490" t="s">
        <v>80</v>
      </c>
      <c r="D490">
        <v>0</v>
      </c>
      <c r="E490" t="s">
        <v>81</v>
      </c>
      <c r="F490" t="s">
        <v>1659</v>
      </c>
      <c r="G490">
        <v>540774.59600000002</v>
      </c>
      <c r="H490" t="s">
        <v>369</v>
      </c>
      <c r="I490" t="s">
        <v>1660</v>
      </c>
      <c r="J490" t="s">
        <v>1661</v>
      </c>
      <c r="K490" s="14">
        <v>41840.684305555558</v>
      </c>
      <c r="L490">
        <v>1800</v>
      </c>
      <c r="M490">
        <v>13.3</v>
      </c>
      <c r="N490">
        <v>114.55</v>
      </c>
      <c r="O490">
        <v>586.5</v>
      </c>
      <c r="P490">
        <v>366</v>
      </c>
      <c r="Q490">
        <v>515.20000000000005</v>
      </c>
      <c r="R490">
        <v>3</v>
      </c>
      <c r="S490">
        <v>149.1</v>
      </c>
      <c r="T490">
        <v>100.2</v>
      </c>
      <c r="U490">
        <v>5.6</v>
      </c>
      <c r="V490">
        <v>22.8</v>
      </c>
      <c r="W490">
        <v>4.6500000000000004</v>
      </c>
      <c r="X490">
        <v>96</v>
      </c>
      <c r="Y490">
        <v>90</v>
      </c>
      <c r="Z490">
        <v>89.1</v>
      </c>
      <c r="AA490">
        <v>89.9</v>
      </c>
      <c r="AB490">
        <v>25</v>
      </c>
      <c r="AC490">
        <v>40.1</v>
      </c>
      <c r="AD490">
        <v>39.799999999999997</v>
      </c>
      <c r="AE490">
        <v>95.4</v>
      </c>
      <c r="AF490">
        <v>42.1</v>
      </c>
      <c r="AG490">
        <v>998.9</v>
      </c>
      <c r="AH490">
        <v>0.72338000000000002</v>
      </c>
      <c r="AI490">
        <v>90</v>
      </c>
      <c r="AJ490">
        <v>1.504</v>
      </c>
      <c r="AK490">
        <v>8.0599999999999997E-4</v>
      </c>
      <c r="AL490">
        <v>84</v>
      </c>
      <c r="AM490">
        <v>0.72340000000000004</v>
      </c>
      <c r="AN490">
        <v>14.329000000000001</v>
      </c>
      <c r="AO490">
        <v>-1.2700000000000001E-3</v>
      </c>
      <c r="AP490">
        <v>98.3</v>
      </c>
      <c r="AQ490">
        <v>103</v>
      </c>
    </row>
    <row r="491" spans="1:43">
      <c r="A491">
        <v>490</v>
      </c>
      <c r="B491">
        <v>2033067</v>
      </c>
      <c r="C491" t="s">
        <v>80</v>
      </c>
      <c r="D491">
        <v>0</v>
      </c>
      <c r="E491" t="s">
        <v>81</v>
      </c>
      <c r="F491" t="s">
        <v>1662</v>
      </c>
      <c r="G491">
        <v>541134.59600000002</v>
      </c>
      <c r="H491" t="s">
        <v>370</v>
      </c>
      <c r="I491" t="s">
        <v>1663</v>
      </c>
      <c r="J491" t="s">
        <v>1664</v>
      </c>
      <c r="K491" s="14">
        <v>41840.688472222224</v>
      </c>
      <c r="L491">
        <v>1800</v>
      </c>
      <c r="M491">
        <v>12.6</v>
      </c>
      <c r="N491">
        <v>113.59</v>
      </c>
      <c r="O491">
        <v>586.1</v>
      </c>
      <c r="P491">
        <v>366.2</v>
      </c>
      <c r="Q491">
        <v>515.6</v>
      </c>
      <c r="R491">
        <v>3</v>
      </c>
      <c r="S491">
        <v>149.4</v>
      </c>
      <c r="T491">
        <v>100</v>
      </c>
      <c r="U491">
        <v>5.6</v>
      </c>
      <c r="V491">
        <v>23</v>
      </c>
      <c r="W491">
        <v>4.59</v>
      </c>
      <c r="X491">
        <v>96.2</v>
      </c>
      <c r="Y491">
        <v>90.1</v>
      </c>
      <c r="Z491">
        <v>89.2</v>
      </c>
      <c r="AA491">
        <v>90.1</v>
      </c>
      <c r="AB491">
        <v>25.3</v>
      </c>
      <c r="AC491">
        <v>40.1</v>
      </c>
      <c r="AD491">
        <v>39.9</v>
      </c>
      <c r="AE491">
        <v>95.5</v>
      </c>
      <c r="AF491">
        <v>40.799999999999997</v>
      </c>
      <c r="AG491">
        <v>998.9</v>
      </c>
      <c r="AH491">
        <v>0.72265000000000001</v>
      </c>
      <c r="AI491">
        <v>90</v>
      </c>
      <c r="AJ491">
        <v>1.498</v>
      </c>
      <c r="AK491">
        <v>8.0699999999999999E-4</v>
      </c>
      <c r="AL491">
        <v>84.1</v>
      </c>
      <c r="AM491">
        <v>0.72270000000000001</v>
      </c>
      <c r="AN491">
        <v>14.438000000000001</v>
      </c>
      <c r="AO491">
        <v>-1.2700000000000001E-3</v>
      </c>
      <c r="AP491">
        <v>98.4</v>
      </c>
      <c r="AQ491">
        <v>103</v>
      </c>
    </row>
    <row r="492" spans="1:43">
      <c r="A492">
        <v>491</v>
      </c>
      <c r="B492">
        <v>2036679</v>
      </c>
      <c r="C492" t="s">
        <v>80</v>
      </c>
      <c r="D492">
        <v>0</v>
      </c>
      <c r="E492" t="s">
        <v>81</v>
      </c>
      <c r="F492" t="s">
        <v>1665</v>
      </c>
      <c r="G492">
        <v>541494.59600000002</v>
      </c>
      <c r="H492" t="s">
        <v>371</v>
      </c>
      <c r="I492" t="s">
        <v>1666</v>
      </c>
      <c r="J492" t="s">
        <v>1667</v>
      </c>
      <c r="K492" s="14">
        <v>41840.69263888889</v>
      </c>
      <c r="L492">
        <v>1800</v>
      </c>
      <c r="M492">
        <v>12.3</v>
      </c>
      <c r="N492">
        <v>112.5</v>
      </c>
      <c r="O492">
        <v>584.29999999999995</v>
      </c>
      <c r="P492">
        <v>365.8</v>
      </c>
      <c r="Q492">
        <v>515</v>
      </c>
      <c r="R492">
        <v>3</v>
      </c>
      <c r="S492">
        <v>149.19999999999999</v>
      </c>
      <c r="T492">
        <v>100.1</v>
      </c>
      <c r="U492">
        <v>5.6</v>
      </c>
      <c r="V492">
        <v>22.9</v>
      </c>
      <c r="W492">
        <v>4.53</v>
      </c>
      <c r="X492">
        <v>96.1</v>
      </c>
      <c r="Y492">
        <v>89.9</v>
      </c>
      <c r="Z492">
        <v>89</v>
      </c>
      <c r="AA492">
        <v>90.1</v>
      </c>
      <c r="AB492">
        <v>24.9</v>
      </c>
      <c r="AC492">
        <v>40.1</v>
      </c>
      <c r="AD492">
        <v>39.9</v>
      </c>
      <c r="AE492">
        <v>95.6</v>
      </c>
      <c r="AF492">
        <v>41.8</v>
      </c>
      <c r="AG492">
        <v>998.9</v>
      </c>
      <c r="AH492">
        <v>0.72392999999999996</v>
      </c>
      <c r="AI492">
        <v>90</v>
      </c>
      <c r="AJ492">
        <v>1.5029999999999999</v>
      </c>
      <c r="AK492">
        <v>8.0699999999999999E-4</v>
      </c>
      <c r="AL492">
        <v>84.1</v>
      </c>
      <c r="AM492">
        <v>0.72389999999999999</v>
      </c>
      <c r="AN492">
        <v>14.244</v>
      </c>
      <c r="AO492">
        <v>-1.2700000000000001E-3</v>
      </c>
      <c r="AP492">
        <v>98.4</v>
      </c>
      <c r="AQ492">
        <v>102.9</v>
      </c>
    </row>
    <row r="493" spans="1:43">
      <c r="A493">
        <v>492</v>
      </c>
      <c r="B493">
        <v>2040291</v>
      </c>
      <c r="C493" t="s">
        <v>80</v>
      </c>
      <c r="D493">
        <v>0</v>
      </c>
      <c r="E493" t="s">
        <v>81</v>
      </c>
      <c r="F493" t="s">
        <v>1668</v>
      </c>
      <c r="G493">
        <v>541854.59600000002</v>
      </c>
      <c r="H493" t="s">
        <v>372</v>
      </c>
      <c r="I493" t="s">
        <v>1669</v>
      </c>
      <c r="J493" t="s">
        <v>1670</v>
      </c>
      <c r="K493" s="14">
        <v>41840.696805555555</v>
      </c>
      <c r="L493">
        <v>1800</v>
      </c>
      <c r="M493">
        <v>12.6</v>
      </c>
      <c r="N493">
        <v>114.4</v>
      </c>
      <c r="O493">
        <v>586.1</v>
      </c>
      <c r="P493">
        <v>366.1</v>
      </c>
      <c r="Q493">
        <v>515.4</v>
      </c>
      <c r="R493">
        <v>3.1</v>
      </c>
      <c r="S493">
        <v>149.30000000000001</v>
      </c>
      <c r="T493">
        <v>100.1</v>
      </c>
      <c r="U493">
        <v>5.6</v>
      </c>
      <c r="V493">
        <v>22.9</v>
      </c>
      <c r="W493">
        <v>4.58</v>
      </c>
      <c r="X493">
        <v>96</v>
      </c>
      <c r="Y493">
        <v>90</v>
      </c>
      <c r="Z493">
        <v>89.1</v>
      </c>
      <c r="AA493">
        <v>90.1</v>
      </c>
      <c r="AB493">
        <v>25</v>
      </c>
      <c r="AC493">
        <v>40</v>
      </c>
      <c r="AD493">
        <v>39.9</v>
      </c>
      <c r="AE493">
        <v>95.5</v>
      </c>
      <c r="AF493">
        <v>42.2</v>
      </c>
      <c r="AG493">
        <v>998.9</v>
      </c>
      <c r="AH493">
        <v>0.72392999999999996</v>
      </c>
      <c r="AI493">
        <v>90</v>
      </c>
      <c r="AJ493">
        <v>1.51</v>
      </c>
      <c r="AK493">
        <v>8.0599999999999997E-4</v>
      </c>
      <c r="AL493">
        <v>84</v>
      </c>
      <c r="AM493">
        <v>0.72389999999999999</v>
      </c>
      <c r="AN493">
        <v>14.244999999999999</v>
      </c>
      <c r="AO493">
        <v>-1.2700000000000001E-3</v>
      </c>
      <c r="AP493">
        <v>98.4</v>
      </c>
      <c r="AQ493">
        <v>102.9</v>
      </c>
    </row>
    <row r="494" spans="1:43">
      <c r="A494">
        <v>493</v>
      </c>
      <c r="B494">
        <v>2043903</v>
      </c>
      <c r="C494" t="s">
        <v>80</v>
      </c>
      <c r="D494">
        <v>0</v>
      </c>
      <c r="E494" t="s">
        <v>81</v>
      </c>
      <c r="F494" t="s">
        <v>1671</v>
      </c>
      <c r="G494">
        <v>542214.59600000002</v>
      </c>
      <c r="H494" t="s">
        <v>373</v>
      </c>
      <c r="I494" t="s">
        <v>1672</v>
      </c>
      <c r="J494" t="s">
        <v>1673</v>
      </c>
      <c r="K494" s="14">
        <v>41840.700972222221</v>
      </c>
      <c r="L494">
        <v>1800</v>
      </c>
      <c r="M494">
        <v>12.6</v>
      </c>
      <c r="N494">
        <v>112.96</v>
      </c>
      <c r="O494">
        <v>585.29999999999995</v>
      </c>
      <c r="P494">
        <v>365.6</v>
      </c>
      <c r="Q494">
        <v>514.9</v>
      </c>
      <c r="R494">
        <v>3.1</v>
      </c>
      <c r="S494">
        <v>149.30000000000001</v>
      </c>
      <c r="T494">
        <v>100.2</v>
      </c>
      <c r="U494">
        <v>5.6</v>
      </c>
      <c r="V494">
        <v>22.9</v>
      </c>
      <c r="W494">
        <v>4.55</v>
      </c>
      <c r="X494">
        <v>96</v>
      </c>
      <c r="Y494">
        <v>90</v>
      </c>
      <c r="Z494">
        <v>89.1</v>
      </c>
      <c r="AA494">
        <v>90.1</v>
      </c>
      <c r="AB494">
        <v>25.1</v>
      </c>
      <c r="AC494">
        <v>40</v>
      </c>
      <c r="AD494">
        <v>39.799999999999997</v>
      </c>
      <c r="AE494">
        <v>95.6</v>
      </c>
      <c r="AF494">
        <v>42.1</v>
      </c>
      <c r="AG494">
        <v>998.9</v>
      </c>
      <c r="AH494">
        <v>0.72392999999999996</v>
      </c>
      <c r="AI494">
        <v>90</v>
      </c>
      <c r="AJ494">
        <v>1.4910000000000001</v>
      </c>
      <c r="AK494">
        <v>8.0400000000000003E-4</v>
      </c>
      <c r="AL494">
        <v>83.8</v>
      </c>
      <c r="AM494">
        <v>0.72389999999999999</v>
      </c>
      <c r="AN494">
        <v>14.250999999999999</v>
      </c>
      <c r="AO494">
        <v>-1.2700000000000001E-3</v>
      </c>
      <c r="AP494">
        <v>98.4</v>
      </c>
      <c r="AQ494">
        <v>102.9</v>
      </c>
    </row>
    <row r="495" spans="1:43">
      <c r="A495">
        <v>494</v>
      </c>
      <c r="B495">
        <v>2047515</v>
      </c>
      <c r="C495" t="s">
        <v>80</v>
      </c>
      <c r="D495">
        <v>0</v>
      </c>
      <c r="E495" t="s">
        <v>81</v>
      </c>
      <c r="F495" t="s">
        <v>1674</v>
      </c>
      <c r="G495">
        <v>542574.59600000002</v>
      </c>
      <c r="H495" t="s">
        <v>374</v>
      </c>
      <c r="I495" t="s">
        <v>1675</v>
      </c>
      <c r="J495" t="s">
        <v>1676</v>
      </c>
      <c r="K495" s="14">
        <v>41840.705138888887</v>
      </c>
      <c r="L495">
        <v>1800</v>
      </c>
      <c r="M495">
        <v>13.5</v>
      </c>
      <c r="N495">
        <v>114.01</v>
      </c>
      <c r="O495">
        <v>595.29999999999995</v>
      </c>
      <c r="P495">
        <v>365.9</v>
      </c>
      <c r="Q495">
        <v>515.20000000000005</v>
      </c>
      <c r="R495">
        <v>3.1</v>
      </c>
      <c r="S495">
        <v>149.19999999999999</v>
      </c>
      <c r="T495">
        <v>100.1</v>
      </c>
      <c r="U495">
        <v>5.6</v>
      </c>
      <c r="V495">
        <v>22.8</v>
      </c>
      <c r="W495">
        <v>4.58</v>
      </c>
      <c r="X495">
        <v>96</v>
      </c>
      <c r="Y495">
        <v>90</v>
      </c>
      <c r="Z495">
        <v>89.1</v>
      </c>
      <c r="AA495">
        <v>90</v>
      </c>
      <c r="AB495">
        <v>25.1</v>
      </c>
      <c r="AC495">
        <v>40.1</v>
      </c>
      <c r="AD495">
        <v>40</v>
      </c>
      <c r="AE495">
        <v>95.5</v>
      </c>
      <c r="AF495">
        <v>41.2</v>
      </c>
      <c r="AG495">
        <v>998.9</v>
      </c>
      <c r="AH495">
        <v>0.72399000000000002</v>
      </c>
      <c r="AI495">
        <v>89.9</v>
      </c>
      <c r="AJ495">
        <v>1.504</v>
      </c>
      <c r="AK495">
        <v>8.0500000000000005E-4</v>
      </c>
      <c r="AL495">
        <v>83.9</v>
      </c>
      <c r="AM495">
        <v>0.7238</v>
      </c>
      <c r="AN495">
        <v>14.26</v>
      </c>
      <c r="AO495">
        <v>-1.2700000000000001E-3</v>
      </c>
      <c r="AP495">
        <v>98.4</v>
      </c>
      <c r="AQ495">
        <v>103</v>
      </c>
    </row>
    <row r="496" spans="1:43">
      <c r="A496">
        <v>495</v>
      </c>
      <c r="B496">
        <v>2051127</v>
      </c>
      <c r="C496" t="s">
        <v>80</v>
      </c>
      <c r="D496">
        <v>0</v>
      </c>
      <c r="E496" t="s">
        <v>81</v>
      </c>
      <c r="F496" t="s">
        <v>1677</v>
      </c>
      <c r="G496">
        <v>542934.59600000002</v>
      </c>
      <c r="H496" t="s">
        <v>375</v>
      </c>
      <c r="I496" t="s">
        <v>1678</v>
      </c>
      <c r="J496" t="s">
        <v>1679</v>
      </c>
      <c r="K496" s="14">
        <v>41840.709305555552</v>
      </c>
      <c r="L496">
        <v>1800</v>
      </c>
      <c r="M496">
        <v>12.7</v>
      </c>
      <c r="N496">
        <v>113.98</v>
      </c>
      <c r="O496">
        <v>592.20000000000005</v>
      </c>
      <c r="P496">
        <v>366.1</v>
      </c>
      <c r="Q496">
        <v>515.6</v>
      </c>
      <c r="R496">
        <v>3.1</v>
      </c>
      <c r="S496">
        <v>149.5</v>
      </c>
      <c r="T496">
        <v>100.2</v>
      </c>
      <c r="U496">
        <v>5.6</v>
      </c>
      <c r="V496">
        <v>22.9</v>
      </c>
      <c r="W496">
        <v>4.5999999999999996</v>
      </c>
      <c r="X496">
        <v>96</v>
      </c>
      <c r="Y496">
        <v>90</v>
      </c>
      <c r="Z496">
        <v>89.1</v>
      </c>
      <c r="AA496">
        <v>90</v>
      </c>
      <c r="AB496">
        <v>25.1</v>
      </c>
      <c r="AC496">
        <v>39.9</v>
      </c>
      <c r="AD496">
        <v>40.1</v>
      </c>
      <c r="AE496">
        <v>95.4</v>
      </c>
      <c r="AF496">
        <v>42.2</v>
      </c>
      <c r="AG496">
        <v>998.9</v>
      </c>
      <c r="AH496">
        <v>0.72387000000000001</v>
      </c>
      <c r="AI496">
        <v>90</v>
      </c>
      <c r="AJ496">
        <v>1.5</v>
      </c>
      <c r="AK496">
        <v>8.0500000000000005E-4</v>
      </c>
      <c r="AL496">
        <v>83.9</v>
      </c>
      <c r="AM496">
        <v>0.72389999999999999</v>
      </c>
      <c r="AN496">
        <v>14.253</v>
      </c>
      <c r="AO496">
        <v>-1.2700000000000001E-3</v>
      </c>
      <c r="AP496">
        <v>98.4</v>
      </c>
      <c r="AQ496">
        <v>103</v>
      </c>
    </row>
    <row r="497" spans="1:43">
      <c r="A497">
        <v>496</v>
      </c>
      <c r="B497">
        <v>2054739</v>
      </c>
      <c r="C497" t="s">
        <v>80</v>
      </c>
      <c r="D497">
        <v>0</v>
      </c>
      <c r="E497" t="s">
        <v>81</v>
      </c>
      <c r="F497" t="s">
        <v>1680</v>
      </c>
      <c r="G497">
        <v>543294.59600000002</v>
      </c>
      <c r="H497" t="s">
        <v>376</v>
      </c>
      <c r="I497" t="s">
        <v>1681</v>
      </c>
      <c r="J497" t="s">
        <v>1682</v>
      </c>
      <c r="K497" s="14">
        <v>41840.713472222225</v>
      </c>
      <c r="L497">
        <v>1800</v>
      </c>
      <c r="M497">
        <v>12.6</v>
      </c>
      <c r="N497">
        <v>114.18</v>
      </c>
      <c r="O497">
        <v>587.6</v>
      </c>
      <c r="P497">
        <v>366.2</v>
      </c>
      <c r="Q497">
        <v>515.5</v>
      </c>
      <c r="R497">
        <v>3.1</v>
      </c>
      <c r="S497">
        <v>149.4</v>
      </c>
      <c r="T497">
        <v>100</v>
      </c>
      <c r="U497">
        <v>5.6</v>
      </c>
      <c r="V497">
        <v>22.9</v>
      </c>
      <c r="W497">
        <v>4.5599999999999996</v>
      </c>
      <c r="X497">
        <v>96</v>
      </c>
      <c r="Y497">
        <v>90</v>
      </c>
      <c r="Z497">
        <v>89.2</v>
      </c>
      <c r="AA497">
        <v>90</v>
      </c>
      <c r="AB497">
        <v>25.1</v>
      </c>
      <c r="AC497">
        <v>40</v>
      </c>
      <c r="AD497">
        <v>40</v>
      </c>
      <c r="AE497">
        <v>95.4</v>
      </c>
      <c r="AF497">
        <v>41</v>
      </c>
      <c r="AG497">
        <v>998.9</v>
      </c>
      <c r="AH497">
        <v>0.72404999999999997</v>
      </c>
      <c r="AI497">
        <v>89.9</v>
      </c>
      <c r="AJ497">
        <v>1.5049999999999999</v>
      </c>
      <c r="AK497">
        <v>8.0500000000000005E-4</v>
      </c>
      <c r="AL497">
        <v>83.9</v>
      </c>
      <c r="AM497">
        <v>0.72389999999999999</v>
      </c>
      <c r="AN497">
        <v>14.242000000000001</v>
      </c>
      <c r="AO497">
        <v>-1.2700000000000001E-3</v>
      </c>
      <c r="AP497">
        <v>98.3</v>
      </c>
      <c r="AQ497">
        <v>102.9</v>
      </c>
    </row>
    <row r="498" spans="1:43">
      <c r="A498">
        <v>497</v>
      </c>
      <c r="B498">
        <v>2058351</v>
      </c>
      <c r="C498" t="s">
        <v>80</v>
      </c>
      <c r="D498">
        <v>0</v>
      </c>
      <c r="E498" t="s">
        <v>81</v>
      </c>
      <c r="F498" t="s">
        <v>1683</v>
      </c>
      <c r="G498">
        <v>543654.59600000002</v>
      </c>
      <c r="H498" t="s">
        <v>377</v>
      </c>
      <c r="I498" t="s">
        <v>1684</v>
      </c>
      <c r="J498" t="s">
        <v>1685</v>
      </c>
      <c r="K498" s="14">
        <v>41840.717638888891</v>
      </c>
      <c r="L498">
        <v>1800</v>
      </c>
      <c r="M498">
        <v>12.7</v>
      </c>
      <c r="N498">
        <v>113.95</v>
      </c>
      <c r="O498">
        <v>590.4</v>
      </c>
      <c r="P498">
        <v>366.4</v>
      </c>
      <c r="Q498">
        <v>515.9</v>
      </c>
      <c r="R498">
        <v>3</v>
      </c>
      <c r="S498">
        <v>149.5</v>
      </c>
      <c r="T498">
        <v>100.4</v>
      </c>
      <c r="U498">
        <v>5.6</v>
      </c>
      <c r="V498">
        <v>22.8</v>
      </c>
      <c r="W498">
        <v>4.5</v>
      </c>
      <c r="X498">
        <v>96</v>
      </c>
      <c r="Y498">
        <v>90</v>
      </c>
      <c r="Z498">
        <v>89.1</v>
      </c>
      <c r="AA498">
        <v>89.9</v>
      </c>
      <c r="AB498">
        <v>24.9</v>
      </c>
      <c r="AC498">
        <v>40</v>
      </c>
      <c r="AD498">
        <v>39.9</v>
      </c>
      <c r="AE498">
        <v>95.4</v>
      </c>
      <c r="AF498">
        <v>41.5</v>
      </c>
      <c r="AG498">
        <v>998.9</v>
      </c>
      <c r="AH498">
        <v>0.72338000000000002</v>
      </c>
      <c r="AI498">
        <v>90</v>
      </c>
      <c r="AJ498">
        <v>1.504</v>
      </c>
      <c r="AK498">
        <v>8.0800000000000002E-4</v>
      </c>
      <c r="AL498">
        <v>84.3</v>
      </c>
      <c r="AM498">
        <v>0.72340000000000004</v>
      </c>
      <c r="AN498">
        <v>14.33</v>
      </c>
      <c r="AO498">
        <v>-1.2700000000000001E-3</v>
      </c>
      <c r="AP498">
        <v>98.4</v>
      </c>
      <c r="AQ498">
        <v>102.9</v>
      </c>
    </row>
    <row r="499" spans="1:43">
      <c r="A499">
        <v>498</v>
      </c>
      <c r="B499">
        <v>2061963</v>
      </c>
      <c r="C499" t="s">
        <v>80</v>
      </c>
      <c r="D499">
        <v>0</v>
      </c>
      <c r="E499" t="s">
        <v>81</v>
      </c>
      <c r="F499" t="s">
        <v>1686</v>
      </c>
      <c r="G499">
        <v>544014.59600000002</v>
      </c>
      <c r="H499" t="s">
        <v>378</v>
      </c>
      <c r="I499" t="s">
        <v>1687</v>
      </c>
      <c r="J499" t="s">
        <v>1688</v>
      </c>
      <c r="K499" s="14">
        <v>41840.721805555557</v>
      </c>
      <c r="L499">
        <v>1800</v>
      </c>
      <c r="M499">
        <v>12.7</v>
      </c>
      <c r="N499">
        <v>113.27</v>
      </c>
      <c r="O499">
        <v>591.29999999999995</v>
      </c>
      <c r="P499">
        <v>365.5</v>
      </c>
      <c r="Q499">
        <v>514.79999999999995</v>
      </c>
      <c r="R499">
        <v>3.1</v>
      </c>
      <c r="S499">
        <v>149.30000000000001</v>
      </c>
      <c r="T499">
        <v>100.1</v>
      </c>
      <c r="U499">
        <v>5.6</v>
      </c>
      <c r="V499">
        <v>22.8</v>
      </c>
      <c r="W499">
        <v>4.5199999999999996</v>
      </c>
      <c r="X499">
        <v>96</v>
      </c>
      <c r="Y499">
        <v>90</v>
      </c>
      <c r="Z499">
        <v>89.2</v>
      </c>
      <c r="AA499">
        <v>90</v>
      </c>
      <c r="AB499">
        <v>25.1</v>
      </c>
      <c r="AC499">
        <v>40</v>
      </c>
      <c r="AD499">
        <v>40</v>
      </c>
      <c r="AE499">
        <v>95.4</v>
      </c>
      <c r="AF499">
        <v>42.4</v>
      </c>
      <c r="AG499">
        <v>998.9</v>
      </c>
      <c r="AH499">
        <v>0.72343999999999997</v>
      </c>
      <c r="AI499">
        <v>90</v>
      </c>
      <c r="AJ499">
        <v>1.5</v>
      </c>
      <c r="AK499">
        <v>8.0599999999999997E-4</v>
      </c>
      <c r="AL499">
        <v>84</v>
      </c>
      <c r="AM499">
        <v>0.72350000000000003</v>
      </c>
      <c r="AN499">
        <v>14.311</v>
      </c>
      <c r="AO499">
        <v>-1.2700000000000001E-3</v>
      </c>
      <c r="AP499">
        <v>98.4</v>
      </c>
      <c r="AQ499">
        <v>103</v>
      </c>
    </row>
    <row r="500" spans="1:43">
      <c r="A500">
        <v>499</v>
      </c>
      <c r="B500">
        <v>2065575</v>
      </c>
      <c r="C500" t="s">
        <v>80</v>
      </c>
      <c r="D500">
        <v>0</v>
      </c>
      <c r="E500" t="s">
        <v>81</v>
      </c>
      <c r="F500" t="s">
        <v>1689</v>
      </c>
      <c r="G500">
        <v>544374.59600000002</v>
      </c>
      <c r="H500" t="s">
        <v>379</v>
      </c>
      <c r="I500" t="s">
        <v>1690</v>
      </c>
      <c r="J500" t="s">
        <v>1691</v>
      </c>
      <c r="K500" s="14">
        <v>41840.725972222222</v>
      </c>
      <c r="L500">
        <v>1800</v>
      </c>
      <c r="M500">
        <v>12.9</v>
      </c>
      <c r="N500">
        <v>112.53</v>
      </c>
      <c r="O500">
        <v>585.6</v>
      </c>
      <c r="P500">
        <v>365.9</v>
      </c>
      <c r="Q500">
        <v>514.9</v>
      </c>
      <c r="R500">
        <v>3.1</v>
      </c>
      <c r="S500">
        <v>149</v>
      </c>
      <c r="T500">
        <v>100</v>
      </c>
      <c r="U500">
        <v>5.6</v>
      </c>
      <c r="V500">
        <v>22.9</v>
      </c>
      <c r="W500">
        <v>4.5599999999999996</v>
      </c>
      <c r="X500">
        <v>96</v>
      </c>
      <c r="Y500">
        <v>90</v>
      </c>
      <c r="Z500">
        <v>89.1</v>
      </c>
      <c r="AA500">
        <v>90</v>
      </c>
      <c r="AB500">
        <v>25</v>
      </c>
      <c r="AC500">
        <v>40</v>
      </c>
      <c r="AD500">
        <v>40.1</v>
      </c>
      <c r="AE500">
        <v>95.4</v>
      </c>
      <c r="AF500">
        <v>42.5</v>
      </c>
      <c r="AG500">
        <v>998.9</v>
      </c>
      <c r="AH500">
        <v>0.72411999999999999</v>
      </c>
      <c r="AI500">
        <v>90.1</v>
      </c>
      <c r="AJ500">
        <v>1.5049999999999999</v>
      </c>
      <c r="AK500">
        <v>8.0500000000000005E-4</v>
      </c>
      <c r="AL500">
        <v>83.9</v>
      </c>
      <c r="AM500">
        <v>0.72419999999999995</v>
      </c>
      <c r="AN500">
        <v>14.199</v>
      </c>
      <c r="AO500">
        <v>-1.2700000000000001E-3</v>
      </c>
      <c r="AP500">
        <v>98.3</v>
      </c>
      <c r="AQ500">
        <v>102.9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Test Info and Baseline Info</vt:lpstr>
      <vt:lpstr>Test Data</vt:lpstr>
      <vt:lpstr>Chem </vt:lpstr>
      <vt:lpstr>Raw Data SWRI Format</vt:lpstr>
      <vt:lpstr>Aeration</vt:lpstr>
      <vt:lpstr>Si</vt:lpstr>
      <vt:lpstr>Raw Density Comparison</vt:lpstr>
      <vt:lpstr>Aeration Using Comon D4052 Base</vt:lpstr>
      <vt:lpstr>'Chem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2014-07-22T19:52:14Z</dcterms:modified>
</cp:coreProperties>
</file>