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EGAN\Documents\GF6 Quotes-Updates\GF6\Seq IX\Aged LSPI\Matrix\data\"/>
    </mc:Choice>
  </mc:AlternateContent>
  <xr:revisionPtr revIDLastSave="0" documentId="13_ncr:1_{DA9488A5-891E-4DE6-8367-0748014B99C9}" xr6:coauthVersionLast="46" xr6:coauthVersionMax="46" xr10:uidLastSave="{00000000-0000-0000-0000-000000000000}"/>
  <bookViews>
    <workbookView xWindow="-80" yWindow="-80" windowWidth="19360" windowHeight="10360" tabRatio="285" xr2:uid="{E1B6AFCB-4FAC-4D2C-860C-E2A1D7D2665F}"/>
  </bookViews>
  <sheets>
    <sheet name="Lab Data" sheetId="1" r:id="rId1"/>
    <sheet name="Matrix Inform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" l="1"/>
  <c r="AD12" i="1"/>
  <c r="AC12" i="1"/>
  <c r="AB12" i="1"/>
  <c r="AA12" i="1"/>
  <c r="Z12" i="1"/>
  <c r="Y12" i="1"/>
  <c r="X12" i="1"/>
  <c r="W12" i="1"/>
  <c r="AE11" i="1"/>
  <c r="AD11" i="1"/>
  <c r="AC11" i="1"/>
  <c r="AB11" i="1"/>
  <c r="AA11" i="1"/>
  <c r="Z11" i="1"/>
  <c r="Y11" i="1"/>
  <c r="X11" i="1"/>
  <c r="W11" i="1"/>
  <c r="AE8" i="1"/>
  <c r="AD8" i="1"/>
  <c r="AC8" i="1"/>
  <c r="AB8" i="1"/>
  <c r="AA8" i="1"/>
  <c r="Z8" i="1"/>
  <c r="Y8" i="1"/>
  <c r="X8" i="1"/>
  <c r="W8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AE7" i="1"/>
  <c r="AD7" i="1"/>
  <c r="AC7" i="1"/>
  <c r="AB7" i="1"/>
  <c r="AA7" i="1"/>
  <c r="Z7" i="1"/>
  <c r="Y7" i="1"/>
  <c r="X7" i="1"/>
  <c r="W7" i="1"/>
  <c r="AE6" i="1"/>
  <c r="AE5" i="1"/>
  <c r="AE23" i="1"/>
  <c r="AE22" i="1"/>
  <c r="AE21" i="1"/>
  <c r="AE20" i="1"/>
  <c r="AE19" i="1"/>
  <c r="AE18" i="1"/>
  <c r="AE17" i="1"/>
  <c r="AE16" i="1"/>
  <c r="AE15" i="1"/>
  <c r="AE14" i="1"/>
  <c r="AE13" i="1"/>
  <c r="AE10" i="1"/>
  <c r="AE9" i="1"/>
  <c r="AE4" i="1"/>
  <c r="AE3" i="1"/>
  <c r="AB6" i="1"/>
  <c r="AB5" i="1"/>
  <c r="AB23" i="1"/>
  <c r="AB22" i="1"/>
  <c r="AB21" i="1"/>
  <c r="AB20" i="1"/>
  <c r="AB19" i="1"/>
  <c r="AB18" i="1"/>
  <c r="AB17" i="1"/>
  <c r="AB16" i="1"/>
  <c r="AB15" i="1"/>
  <c r="AB14" i="1"/>
  <c r="AB13" i="1"/>
  <c r="AB10" i="1"/>
  <c r="AB9" i="1"/>
  <c r="AB4" i="1"/>
  <c r="AB3" i="1"/>
  <c r="AD6" i="1"/>
  <c r="AD5" i="1"/>
  <c r="AD23" i="1"/>
  <c r="AD22" i="1"/>
  <c r="AD21" i="1"/>
  <c r="AD20" i="1"/>
  <c r="AD19" i="1"/>
  <c r="AD18" i="1"/>
  <c r="AD17" i="1"/>
  <c r="AD16" i="1"/>
  <c r="AD15" i="1"/>
  <c r="AD14" i="1"/>
  <c r="AD13" i="1"/>
  <c r="AD10" i="1"/>
  <c r="AD9" i="1"/>
  <c r="AD4" i="1"/>
  <c r="AD3" i="1"/>
  <c r="AC6" i="1"/>
  <c r="AA6" i="1"/>
  <c r="Z6" i="1"/>
  <c r="Y6" i="1"/>
  <c r="X6" i="1"/>
  <c r="W6" i="1"/>
  <c r="AC5" i="1"/>
  <c r="AA5" i="1"/>
  <c r="Z5" i="1"/>
  <c r="Y5" i="1"/>
  <c r="X5" i="1"/>
  <c r="W5" i="1"/>
  <c r="AC23" i="1"/>
  <c r="AA23" i="1"/>
  <c r="Z23" i="1"/>
  <c r="Y23" i="1"/>
  <c r="X23" i="1"/>
  <c r="W23" i="1"/>
  <c r="AC22" i="1"/>
  <c r="AA22" i="1"/>
  <c r="Z22" i="1"/>
  <c r="Y22" i="1"/>
  <c r="X22" i="1"/>
  <c r="W22" i="1"/>
  <c r="AC21" i="1"/>
  <c r="AA21" i="1"/>
  <c r="Z21" i="1"/>
  <c r="Y21" i="1"/>
  <c r="X21" i="1"/>
  <c r="W21" i="1"/>
  <c r="AC20" i="1"/>
  <c r="AA20" i="1"/>
  <c r="Z20" i="1"/>
  <c r="Y20" i="1"/>
  <c r="X20" i="1"/>
  <c r="W20" i="1"/>
  <c r="AC19" i="1"/>
  <c r="AA19" i="1"/>
  <c r="Z19" i="1"/>
  <c r="Y19" i="1"/>
  <c r="X19" i="1"/>
  <c r="W19" i="1"/>
  <c r="AC18" i="1"/>
  <c r="AA18" i="1"/>
  <c r="Z18" i="1"/>
  <c r="Y18" i="1"/>
  <c r="X18" i="1"/>
  <c r="W18" i="1"/>
  <c r="AC17" i="1"/>
  <c r="AA17" i="1"/>
  <c r="Z17" i="1"/>
  <c r="Y17" i="1"/>
  <c r="X17" i="1"/>
  <c r="W17" i="1"/>
  <c r="AC16" i="1"/>
  <c r="AA16" i="1"/>
  <c r="Z16" i="1"/>
  <c r="Y16" i="1"/>
  <c r="X16" i="1"/>
  <c r="W16" i="1"/>
  <c r="AC15" i="1"/>
  <c r="AA15" i="1"/>
  <c r="Z15" i="1"/>
  <c r="Y15" i="1"/>
  <c r="X15" i="1"/>
  <c r="W15" i="1"/>
  <c r="AC14" i="1"/>
  <c r="AA14" i="1"/>
  <c r="Z14" i="1"/>
  <c r="Y14" i="1"/>
  <c r="X14" i="1"/>
  <c r="W14" i="1"/>
  <c r="AC13" i="1"/>
  <c r="AA13" i="1"/>
  <c r="Z13" i="1"/>
  <c r="Y13" i="1"/>
  <c r="X13" i="1"/>
  <c r="W13" i="1"/>
  <c r="AC10" i="1"/>
  <c r="AA10" i="1"/>
  <c r="Z10" i="1"/>
  <c r="Y10" i="1"/>
  <c r="X10" i="1"/>
  <c r="W10" i="1"/>
  <c r="AC9" i="1"/>
  <c r="AA9" i="1"/>
  <c r="Z9" i="1"/>
  <c r="Y9" i="1"/>
  <c r="X9" i="1"/>
  <c r="W9" i="1"/>
  <c r="AC4" i="1"/>
  <c r="AA4" i="1"/>
  <c r="Z4" i="1"/>
  <c r="Y4" i="1"/>
  <c r="X4" i="1"/>
  <c r="W4" i="1"/>
  <c r="X3" i="1"/>
  <c r="AC3" i="1"/>
  <c r="AA3" i="1"/>
  <c r="Z3" i="1"/>
  <c r="Y3" i="1"/>
  <c r="W3" i="1"/>
</calcChain>
</file>

<file path=xl/sharedStrings.xml><?xml version="1.0" encoding="utf-8"?>
<sst xmlns="http://schemas.openxmlformats.org/spreadsheetml/2006/main" count="243" uniqueCount="129">
  <si>
    <t>Lab</t>
  </si>
  <si>
    <t>A</t>
  </si>
  <si>
    <t>Matrix Run #</t>
  </si>
  <si>
    <t>Engine #</t>
  </si>
  <si>
    <t>Sponsor</t>
  </si>
  <si>
    <t>Test #</t>
  </si>
  <si>
    <t>SOT</t>
  </si>
  <si>
    <t>EOT</t>
  </si>
  <si>
    <t>Comments</t>
  </si>
  <si>
    <t>TAN</t>
  </si>
  <si>
    <t>TBN</t>
  </si>
  <si>
    <t>KV 40</t>
  </si>
  <si>
    <t>KV 100</t>
  </si>
  <si>
    <t>TGA Soot</t>
  </si>
  <si>
    <t>Oxidation</t>
  </si>
  <si>
    <t>Nitration</t>
  </si>
  <si>
    <t>Fuel Dilution</t>
  </si>
  <si>
    <t>Weight at EOT (grams)</t>
  </si>
  <si>
    <t>1 (CW73F)</t>
  </si>
  <si>
    <t>Oronite</t>
  </si>
  <si>
    <t>27A-9-91</t>
  </si>
  <si>
    <t>General Matrix Information</t>
  </si>
  <si>
    <t>Proposed Aging Factors</t>
  </si>
  <si>
    <t>Proposed Limits</t>
  </si>
  <si>
    <t>Aged A</t>
  </si>
  <si>
    <t>Aged B</t>
  </si>
  <si>
    <t>TBN-D4739</t>
  </si>
  <si>
    <t>TAN-D664</t>
  </si>
  <si>
    <t>&gt;0.5%</t>
  </si>
  <si>
    <t>&gt;25%</t>
  </si>
  <si>
    <t>TGA Soot- D5967 Annex A4</t>
  </si>
  <si>
    <t>0.3-0.5</t>
  </si>
  <si>
    <t>0.6-0.8</t>
  </si>
  <si>
    <t>Oxidation-D7414</t>
  </si>
  <si>
    <t>&gt;7.5</t>
  </si>
  <si>
    <t>&gt;8.5</t>
  </si>
  <si>
    <t>Nitration-D7624</t>
  </si>
  <si>
    <t>&gt;15</t>
  </si>
  <si>
    <t>&gt;12.5</t>
  </si>
  <si>
    <t>Fuel Dilution-D3525</t>
  </si>
  <si>
    <t>&gt;2.0</t>
  </si>
  <si>
    <t>KV 100C-D445</t>
  </si>
  <si>
    <t xml:space="preserve">Lab A              </t>
  </si>
  <si>
    <t>Lab B</t>
  </si>
  <si>
    <t>Lab D</t>
  </si>
  <si>
    <t>Lab G</t>
  </si>
  <si>
    <t>LSPI Stand 1</t>
  </si>
  <si>
    <t>LSPI Stand 2</t>
  </si>
  <si>
    <t>Test 1-Oil A</t>
  </si>
  <si>
    <t>Aged Oil Eng #1</t>
  </si>
  <si>
    <t>Test 2-Oil B</t>
  </si>
  <si>
    <t>Test 3-Oil A</t>
  </si>
  <si>
    <t>Test 4-Oil B</t>
  </si>
  <si>
    <t>Aged Oil Eng #2</t>
  </si>
  <si>
    <t>Test 5-Oil A</t>
  </si>
  <si>
    <t>Test 6-Oil B</t>
  </si>
  <si>
    <t>API</t>
  </si>
  <si>
    <t>Ford</t>
  </si>
  <si>
    <t>Test 7-Oil B</t>
  </si>
  <si>
    <t>Test 8-Oil A</t>
  </si>
  <si>
    <t>Test 9-Oil B</t>
  </si>
  <si>
    <t>Test 10-Oil A</t>
  </si>
  <si>
    <t>Test 11-Oil B</t>
  </si>
  <si>
    <t>Test 12-Oil A</t>
  </si>
  <si>
    <t>ASTM</t>
  </si>
  <si>
    <t>Infineum</t>
  </si>
  <si>
    <t>Test 13-Oil B</t>
  </si>
  <si>
    <t>Test 14-Oil A</t>
  </si>
  <si>
    <t>Test 15-Oil B</t>
  </si>
  <si>
    <t>Test 16-Oil A</t>
  </si>
  <si>
    <t>Test17-Oil B</t>
  </si>
  <si>
    <t>Test 18-Oil A</t>
  </si>
  <si>
    <t>GM</t>
  </si>
  <si>
    <t>Test 19-Oil A</t>
  </si>
  <si>
    <t>Test 20-Oil B</t>
  </si>
  <si>
    <t>Test 21-Oil A</t>
  </si>
  <si>
    <t>Test 22-Oil B</t>
  </si>
  <si>
    <t>Test 23-Oil A</t>
  </si>
  <si>
    <t>Test 24-Oil B</t>
  </si>
  <si>
    <t>Lab A</t>
  </si>
  <si>
    <t>Each lab will have (2) different Aging Engines, one that is ‘New’ (Eng #2)and another with approx. ‘5’ (Eng #1) CW tests completed previously.</t>
  </si>
  <si>
    <r>
      <t>Reference Oils:</t>
    </r>
    <r>
      <rPr>
        <sz val="11"/>
        <color theme="1"/>
        <rFont val="Calibri"/>
        <family val="2"/>
      </rPr>
      <t xml:space="preserve">  Oil A (Pass)=TMC API01, Oil B (Fail)=TMC API02.   Each matrix test will be charged a TMC test review fee.</t>
    </r>
  </si>
  <si>
    <t>TAN % Delta</t>
  </si>
  <si>
    <t>KV 100 EOT</t>
  </si>
  <si>
    <t>Oil B</t>
  </si>
  <si>
    <t>G</t>
  </si>
  <si>
    <t>D</t>
  </si>
  <si>
    <t>UOLSPI172-0-1</t>
  </si>
  <si>
    <t>UOLSPI172-0-2</t>
  </si>
  <si>
    <t>Oil A</t>
  </si>
  <si>
    <t>Oil Type</t>
  </si>
  <si>
    <t>&gt;-60%</t>
  </si>
  <si>
    <r>
      <t xml:space="preserve">Oil B-1.5 hrs short
</t>
    </r>
    <r>
      <rPr>
        <b/>
        <sz val="10"/>
        <color theme="1"/>
        <rFont val="Arial"/>
        <family val="2"/>
      </rPr>
      <t>To be Re-Run</t>
    </r>
  </si>
  <si>
    <t>N</t>
  </si>
  <si>
    <t>Average Results</t>
  </si>
  <si>
    <t>Stay in Grade (6.9-7.3)</t>
  </si>
  <si>
    <t>Valid
QI</t>
  </si>
  <si>
    <t>TBN %
Delta</t>
  </si>
  <si>
    <t>329-0-1</t>
  </si>
  <si>
    <t>B</t>
  </si>
  <si>
    <t>Aluminum (Al) by D5185</t>
  </si>
  <si>
    <t>Boron (B) by D5185</t>
  </si>
  <si>
    <t>Calcium (Ca) by D5185</t>
  </si>
  <si>
    <t>Chromium (Cr) by D5185</t>
  </si>
  <si>
    <t>Copper (Cu) by D5185</t>
  </si>
  <si>
    <t>Iron (Fe) by D5185</t>
  </si>
  <si>
    <t>Lead (Pb) by D5185</t>
  </si>
  <si>
    <t>Magnesium (Mg) by D5185</t>
  </si>
  <si>
    <t>Manganese (Mn) by D5185</t>
  </si>
  <si>
    <t>Molybdenum (Mo) by D5185</t>
  </si>
  <si>
    <t>Potassium (K) by D5185</t>
  </si>
  <si>
    <t>Phosphorus (P) by D5185</t>
  </si>
  <si>
    <t>Silicone (Si) by D5185</t>
  </si>
  <si>
    <t>Sodium (Na) by D5185</t>
  </si>
  <si>
    <t>Tin (Sn) by D5185</t>
  </si>
  <si>
    <t>Zinc (Zn) by D5185</t>
  </si>
  <si>
    <t>New</t>
  </si>
  <si>
    <t>Positive means higher at start of test, negative means increase in amount by EOT.</t>
  </si>
  <si>
    <t>% difference relative to NEW ((NEW-EOT)/(NEW)</t>
  </si>
  <si>
    <t>UOLSPI172-0-3</t>
  </si>
  <si>
    <t>&gt;-40%</t>
  </si>
  <si>
    <t>22001-1</t>
  </si>
  <si>
    <t>265-29185
(Oil B?)
Increased Ring Gap @24 hrs</t>
  </si>
  <si>
    <t>2 (CW78F)</t>
  </si>
  <si>
    <t>27A-10-92</t>
  </si>
  <si>
    <t>Y</t>
  </si>
  <si>
    <t>1 (CW75F)</t>
  </si>
  <si>
    <t>27A-11-93</t>
  </si>
  <si>
    <t>27A-12-94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</si>
</sst>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15" fontId="0" fillId="12" borderId="9" xfId="0" applyNumberFormat="1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9" fontId="0" fillId="12" borderId="18" xfId="0" applyNumberFormat="1" applyFill="1" applyBorder="1" applyAlignment="1">
      <alignment horizontal="center" vertical="center" wrapText="1"/>
    </xf>
    <xf numFmtId="9" fontId="0" fillId="12" borderId="9" xfId="0" applyNumberFormat="1" applyFill="1" applyBorder="1" applyAlignment="1">
      <alignment horizontal="center" vertical="center" wrapText="1"/>
    </xf>
    <xf numFmtId="0" fontId="0" fillId="12" borderId="35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9" fontId="0" fillId="13" borderId="18" xfId="0" applyNumberFormat="1" applyFill="1" applyBorder="1" applyAlignment="1">
      <alignment horizontal="center" vertical="center" wrapText="1"/>
    </xf>
    <xf numFmtId="9" fontId="0" fillId="13" borderId="9" xfId="0" applyNumberForma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 wrapText="1"/>
    </xf>
    <xf numFmtId="9" fontId="0" fillId="0" borderId="7" xfId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9" fontId="0" fillId="13" borderId="7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13" borderId="42" xfId="0" applyFill="1" applyBorder="1" applyAlignment="1">
      <alignment horizontal="center" vertical="center"/>
    </xf>
    <xf numFmtId="0" fontId="0" fillId="12" borderId="43" xfId="0" applyFill="1" applyBorder="1" applyAlignment="1">
      <alignment horizontal="center" vertical="center"/>
    </xf>
    <xf numFmtId="9" fontId="0" fillId="13" borderId="43" xfId="0" applyNumberFormat="1" applyFill="1" applyBorder="1" applyAlignment="1">
      <alignment horizontal="center" vertical="center"/>
    </xf>
    <xf numFmtId="0" fontId="0" fillId="13" borderId="44" xfId="0" applyFill="1" applyBorder="1" applyAlignment="1">
      <alignment horizontal="center" vertical="center"/>
    </xf>
    <xf numFmtId="0" fontId="0" fillId="12" borderId="45" xfId="0" applyFill="1" applyBorder="1" applyAlignment="1">
      <alignment horizontal="center" vertical="center"/>
    </xf>
    <xf numFmtId="0" fontId="0" fillId="13" borderId="45" xfId="0" applyFill="1" applyBorder="1" applyAlignment="1">
      <alignment horizontal="center" vertical="center"/>
    </xf>
    <xf numFmtId="0" fontId="0" fillId="12" borderId="46" xfId="0" applyFill="1" applyBorder="1" applyAlignment="1">
      <alignment horizontal="center" vertical="center"/>
    </xf>
    <xf numFmtId="9" fontId="0" fillId="12" borderId="47" xfId="0" applyNumberFormat="1" applyFill="1" applyBorder="1" applyAlignment="1">
      <alignment horizontal="center" vertical="center"/>
    </xf>
    <xf numFmtId="9" fontId="0" fillId="12" borderId="27" xfId="0" applyNumberFormat="1" applyFill="1" applyBorder="1" applyAlignment="1">
      <alignment horizontal="center" vertical="center"/>
    </xf>
    <xf numFmtId="164" fontId="0" fillId="12" borderId="27" xfId="0" applyNumberFormat="1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5" fontId="0" fillId="13" borderId="9" xfId="0" applyNumberForma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12" borderId="28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9" fontId="0" fillId="0" borderId="21" xfId="1" applyFont="1" applyBorder="1" applyAlignment="1">
      <alignment horizontal="center" vertical="center" wrapText="1"/>
    </xf>
    <xf numFmtId="0" fontId="0" fillId="12" borderId="18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15" fontId="0" fillId="0" borderId="9" xfId="0" applyNumberFormat="1" applyFill="1" applyBorder="1" applyAlignment="1">
      <alignment horizontal="center" vertical="center"/>
    </xf>
    <xf numFmtId="9" fontId="0" fillId="0" borderId="18" xfId="0" applyNumberFormat="1" applyFill="1" applyBorder="1" applyAlignment="1">
      <alignment horizontal="center" vertical="center" wrapText="1"/>
    </xf>
    <xf numFmtId="9" fontId="0" fillId="0" borderId="9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0" fillId="12" borderId="7" xfId="0" applyNumberFormat="1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165" fontId="0" fillId="14" borderId="7" xfId="0" applyNumberFormat="1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9" fontId="0" fillId="14" borderId="18" xfId="0" applyNumberFormat="1" applyFill="1" applyBorder="1" applyAlignment="1">
      <alignment horizontal="center" vertical="center" wrapText="1"/>
    </xf>
    <xf numFmtId="9" fontId="0" fillId="14" borderId="9" xfId="0" applyNumberFormat="1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33" xfId="0" applyFill="1" applyBorder="1" applyAlignment="1">
      <alignment horizontal="center" vertical="center" wrapText="1"/>
    </xf>
    <xf numFmtId="0" fontId="0" fillId="14" borderId="28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0493-0FC4-46D9-ADB2-C6CE9D6CA928}">
  <dimension ref="A1:CA36"/>
  <sheetViews>
    <sheetView tabSelected="1" zoomScale="96" zoomScaleNormal="96" workbookViewId="0">
      <selection activeCell="K35" sqref="K35"/>
    </sheetView>
  </sheetViews>
  <sheetFormatPr defaultRowHeight="12.5" x14ac:dyDescent="0.25"/>
  <cols>
    <col min="1" max="1" width="8.7265625" style="1"/>
    <col min="2" max="2" width="11.81640625" style="1" bestFit="1" customWidth="1"/>
    <col min="3" max="3" width="9.7265625" style="1" bestFit="1" customWidth="1"/>
    <col min="4" max="4" width="7.453125" style="1" bestFit="1" customWidth="1"/>
    <col min="5" max="5" width="13.7265625" style="1" bestFit="1" customWidth="1"/>
    <col min="6" max="7" width="9.1796875" style="1" bestFit="1" customWidth="1"/>
    <col min="8" max="8" width="5.453125" style="1" bestFit="1" customWidth="1"/>
    <col min="9" max="9" width="15.54296875" style="1" bestFit="1" customWidth="1"/>
    <col min="10" max="20" width="8.7265625" style="1"/>
    <col min="21" max="21" width="11.54296875" style="1" bestFit="1" customWidth="1"/>
    <col min="22" max="22" width="19.7265625" style="1" bestFit="1" customWidth="1"/>
    <col min="23" max="23" width="10.453125" style="3" customWidth="1"/>
    <col min="24" max="31" width="8.7265625" style="1"/>
    <col min="32" max="79" width="8.7265625" style="3"/>
    <col min="80" max="16384" width="8.7265625" style="1"/>
  </cols>
  <sheetData>
    <row r="1" spans="1:79" s="48" customFormat="1" ht="13" x14ac:dyDescent="0.25">
      <c r="A1" s="151" t="s">
        <v>21</v>
      </c>
      <c r="B1" s="152"/>
      <c r="C1" s="152"/>
      <c r="D1" s="152"/>
      <c r="E1" s="152"/>
      <c r="F1" s="152"/>
      <c r="G1" s="152"/>
      <c r="H1" s="152"/>
      <c r="I1" s="153"/>
      <c r="J1" s="151" t="s">
        <v>6</v>
      </c>
      <c r="K1" s="152"/>
      <c r="L1" s="152"/>
      <c r="M1" s="153"/>
      <c r="N1" s="151" t="s">
        <v>7</v>
      </c>
      <c r="O1" s="152"/>
      <c r="P1" s="152"/>
      <c r="Q1" s="152"/>
      <c r="R1" s="152"/>
      <c r="S1" s="152"/>
      <c r="T1" s="152"/>
      <c r="U1" s="152"/>
      <c r="V1" s="154"/>
      <c r="W1" s="155" t="s">
        <v>82</v>
      </c>
      <c r="X1" s="157" t="s">
        <v>97</v>
      </c>
      <c r="Y1" s="157" t="s">
        <v>13</v>
      </c>
      <c r="Z1" s="152" t="s">
        <v>14</v>
      </c>
      <c r="AA1" s="152" t="s">
        <v>15</v>
      </c>
      <c r="AB1" s="160" t="s">
        <v>16</v>
      </c>
      <c r="AC1" s="174" t="s">
        <v>83</v>
      </c>
      <c r="AD1" s="170" t="s">
        <v>90</v>
      </c>
      <c r="AE1" s="172" t="s">
        <v>0</v>
      </c>
      <c r="AF1" s="155" t="s">
        <v>116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74"/>
      <c r="AV1" s="155" t="s">
        <v>7</v>
      </c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60"/>
      <c r="BL1" s="159" t="s">
        <v>118</v>
      </c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60"/>
    </row>
    <row r="2" spans="1:79" s="48" customFormat="1" ht="38" thickBot="1" x14ac:dyDescent="0.3">
      <c r="A2" s="50" t="s">
        <v>0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2" t="s">
        <v>96</v>
      </c>
      <c r="I2" s="51" t="s">
        <v>8</v>
      </c>
      <c r="J2" s="50" t="s">
        <v>9</v>
      </c>
      <c r="K2" s="49" t="s">
        <v>10</v>
      </c>
      <c r="L2" s="49" t="s">
        <v>11</v>
      </c>
      <c r="M2" s="51" t="s">
        <v>12</v>
      </c>
      <c r="N2" s="50" t="s">
        <v>9</v>
      </c>
      <c r="O2" s="49" t="s">
        <v>10</v>
      </c>
      <c r="P2" s="49" t="s">
        <v>11</v>
      </c>
      <c r="Q2" s="49" t="s">
        <v>12</v>
      </c>
      <c r="R2" s="133" t="s">
        <v>13</v>
      </c>
      <c r="S2" s="49" t="s">
        <v>14</v>
      </c>
      <c r="T2" s="49" t="s">
        <v>15</v>
      </c>
      <c r="U2" s="133" t="s">
        <v>16</v>
      </c>
      <c r="V2" s="134" t="s">
        <v>17</v>
      </c>
      <c r="W2" s="156"/>
      <c r="X2" s="158"/>
      <c r="Y2" s="158"/>
      <c r="Z2" s="176"/>
      <c r="AA2" s="176"/>
      <c r="AB2" s="175"/>
      <c r="AC2" s="177"/>
      <c r="AD2" s="171"/>
      <c r="AE2" s="173"/>
      <c r="AF2" s="120" t="s">
        <v>100</v>
      </c>
      <c r="AG2" s="121" t="s">
        <v>101</v>
      </c>
      <c r="AH2" s="121" t="s">
        <v>102</v>
      </c>
      <c r="AI2" s="121" t="s">
        <v>103</v>
      </c>
      <c r="AJ2" s="121" t="s">
        <v>104</v>
      </c>
      <c r="AK2" s="121" t="s">
        <v>105</v>
      </c>
      <c r="AL2" s="121" t="s">
        <v>106</v>
      </c>
      <c r="AM2" s="121" t="s">
        <v>107</v>
      </c>
      <c r="AN2" s="121" t="s">
        <v>108</v>
      </c>
      <c r="AO2" s="121" t="s">
        <v>109</v>
      </c>
      <c r="AP2" s="121" t="s">
        <v>110</v>
      </c>
      <c r="AQ2" s="121" t="s">
        <v>111</v>
      </c>
      <c r="AR2" s="121" t="s">
        <v>112</v>
      </c>
      <c r="AS2" s="121" t="s">
        <v>113</v>
      </c>
      <c r="AT2" s="121" t="s">
        <v>114</v>
      </c>
      <c r="AU2" s="122" t="s">
        <v>115</v>
      </c>
      <c r="AV2" s="120" t="s">
        <v>100</v>
      </c>
      <c r="AW2" s="121" t="s">
        <v>101</v>
      </c>
      <c r="AX2" s="121" t="s">
        <v>102</v>
      </c>
      <c r="AY2" s="121" t="s">
        <v>103</v>
      </c>
      <c r="AZ2" s="121" t="s">
        <v>104</v>
      </c>
      <c r="BA2" s="121" t="s">
        <v>105</v>
      </c>
      <c r="BB2" s="121" t="s">
        <v>106</v>
      </c>
      <c r="BC2" s="121" t="s">
        <v>107</v>
      </c>
      <c r="BD2" s="121" t="s">
        <v>108</v>
      </c>
      <c r="BE2" s="121" t="s">
        <v>109</v>
      </c>
      <c r="BF2" s="121" t="s">
        <v>110</v>
      </c>
      <c r="BG2" s="121" t="s">
        <v>111</v>
      </c>
      <c r="BH2" s="121" t="s">
        <v>112</v>
      </c>
      <c r="BI2" s="121" t="s">
        <v>113</v>
      </c>
      <c r="BJ2" s="121" t="s">
        <v>114</v>
      </c>
      <c r="BK2" s="123" t="s">
        <v>115</v>
      </c>
      <c r="BL2" s="124" t="s">
        <v>100</v>
      </c>
      <c r="BM2" s="121" t="s">
        <v>101</v>
      </c>
      <c r="BN2" s="121" t="s">
        <v>102</v>
      </c>
      <c r="BO2" s="121" t="s">
        <v>103</v>
      </c>
      <c r="BP2" s="121" t="s">
        <v>104</v>
      </c>
      <c r="BQ2" s="121" t="s">
        <v>105</v>
      </c>
      <c r="BR2" s="121" t="s">
        <v>106</v>
      </c>
      <c r="BS2" s="121" t="s">
        <v>107</v>
      </c>
      <c r="BT2" s="121" t="s">
        <v>108</v>
      </c>
      <c r="BU2" s="121" t="s">
        <v>109</v>
      </c>
      <c r="BV2" s="121" t="s">
        <v>110</v>
      </c>
      <c r="BW2" s="121" t="s">
        <v>111</v>
      </c>
      <c r="BX2" s="121" t="s">
        <v>112</v>
      </c>
      <c r="BY2" s="121" t="s">
        <v>113</v>
      </c>
      <c r="BZ2" s="121" t="s">
        <v>114</v>
      </c>
      <c r="CA2" s="123" t="s">
        <v>115</v>
      </c>
    </row>
    <row r="3" spans="1:79" ht="50.5" thickTop="1" x14ac:dyDescent="0.25">
      <c r="A3" s="60" t="s">
        <v>1</v>
      </c>
      <c r="B3" s="58">
        <v>13</v>
      </c>
      <c r="C3" s="58" t="s">
        <v>18</v>
      </c>
      <c r="D3" s="58" t="s">
        <v>19</v>
      </c>
      <c r="E3" s="58" t="s">
        <v>20</v>
      </c>
      <c r="F3" s="59">
        <v>44607</v>
      </c>
      <c r="G3" s="59">
        <v>44611</v>
      </c>
      <c r="H3" s="58" t="s">
        <v>93</v>
      </c>
      <c r="I3" s="119" t="s">
        <v>92</v>
      </c>
      <c r="J3" s="60">
        <v>2.25</v>
      </c>
      <c r="K3" s="58">
        <v>6.03</v>
      </c>
      <c r="L3" s="58">
        <v>37.729999999999997</v>
      </c>
      <c r="M3" s="61">
        <v>8.92</v>
      </c>
      <c r="N3" s="60">
        <v>3.85</v>
      </c>
      <c r="O3" s="58">
        <v>2.98</v>
      </c>
      <c r="P3" s="58">
        <v>34.11</v>
      </c>
      <c r="Q3" s="58">
        <v>7.98</v>
      </c>
      <c r="R3" s="58">
        <v>0.5</v>
      </c>
      <c r="S3" s="58">
        <v>6.93</v>
      </c>
      <c r="T3" s="58">
        <v>4.68</v>
      </c>
      <c r="U3" s="58">
        <v>2.4</v>
      </c>
      <c r="V3" s="62">
        <v>4216</v>
      </c>
      <c r="W3" s="63">
        <f>(N3-J3)/J3</f>
        <v>0.71111111111111114</v>
      </c>
      <c r="X3" s="64">
        <f>(O3-K3)/K3</f>
        <v>-0.50580431177446106</v>
      </c>
      <c r="Y3" s="58">
        <f>R3</f>
        <v>0.5</v>
      </c>
      <c r="Z3" s="58">
        <f>S3</f>
        <v>6.93</v>
      </c>
      <c r="AA3" s="58">
        <f>T3</f>
        <v>4.68</v>
      </c>
      <c r="AB3" s="61">
        <f>U3</f>
        <v>2.4</v>
      </c>
      <c r="AC3" s="62">
        <f>Q3</f>
        <v>7.98</v>
      </c>
      <c r="AD3" s="65" t="str">
        <f>I3</f>
        <v>Oil B-1.5 hrs short
To be Re-Run</v>
      </c>
      <c r="AE3" s="112" t="str">
        <f>A3</f>
        <v>A</v>
      </c>
      <c r="AF3" s="117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9"/>
    </row>
    <row r="4" spans="1:79" x14ac:dyDescent="0.25">
      <c r="A4" s="68" t="s">
        <v>86</v>
      </c>
      <c r="B4" s="66">
        <v>4</v>
      </c>
      <c r="C4" s="66">
        <v>2</v>
      </c>
      <c r="D4" s="66" t="s">
        <v>57</v>
      </c>
      <c r="E4" s="66"/>
      <c r="F4" s="66"/>
      <c r="G4" s="59"/>
      <c r="H4" s="66"/>
      <c r="I4" s="69" t="s">
        <v>84</v>
      </c>
      <c r="J4" s="68">
        <v>2.6</v>
      </c>
      <c r="K4" s="66">
        <v>5.5</v>
      </c>
      <c r="L4" s="66">
        <v>37.229999999999997</v>
      </c>
      <c r="M4" s="69">
        <v>8.8719999999999999</v>
      </c>
      <c r="N4" s="68">
        <v>4.3</v>
      </c>
      <c r="O4" s="66">
        <v>2.2000000000000002</v>
      </c>
      <c r="P4" s="66">
        <v>33.06</v>
      </c>
      <c r="Q4" s="66">
        <v>7.5049999999999999</v>
      </c>
      <c r="R4" s="66">
        <v>0.84299999999999997</v>
      </c>
      <c r="S4" s="66">
        <v>10.91</v>
      </c>
      <c r="T4" s="66">
        <v>16.91</v>
      </c>
      <c r="U4" s="66">
        <v>1.8</v>
      </c>
      <c r="V4" s="67"/>
      <c r="W4" s="63">
        <f t="shared" ref="W4:W23" si="0">(N4-J4)/J4</f>
        <v>0.65384615384615374</v>
      </c>
      <c r="X4" s="64">
        <f t="shared" ref="X4:X23" si="1">(O4-K4)/K4</f>
        <v>-0.6</v>
      </c>
      <c r="Y4" s="58">
        <f t="shared" ref="Y4:Y23" si="2">R4</f>
        <v>0.84299999999999997</v>
      </c>
      <c r="Z4" s="58">
        <f t="shared" ref="Z4:Z23" si="3">S4</f>
        <v>10.91</v>
      </c>
      <c r="AA4" s="58">
        <f t="shared" ref="AA4:AA23" si="4">T4</f>
        <v>16.91</v>
      </c>
      <c r="AB4" s="61">
        <f t="shared" ref="AB4:AB23" si="5">U4</f>
        <v>1.8</v>
      </c>
      <c r="AC4" s="62">
        <f t="shared" ref="AC4:AC23" si="6">Q4</f>
        <v>7.5049999999999999</v>
      </c>
      <c r="AD4" s="70" t="str">
        <f t="shared" ref="AD4:AD23" si="7">I4</f>
        <v>Oil B</v>
      </c>
      <c r="AE4" s="112" t="str">
        <f t="shared" ref="AE4:AE23" si="8">A4</f>
        <v>D</v>
      </c>
      <c r="AF4" s="109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1"/>
    </row>
    <row r="5" spans="1:79" x14ac:dyDescent="0.25">
      <c r="A5" s="73" t="s">
        <v>85</v>
      </c>
      <c r="B5" s="71">
        <v>5</v>
      </c>
      <c r="C5" s="71">
        <v>2</v>
      </c>
      <c r="D5" s="71" t="s">
        <v>56</v>
      </c>
      <c r="E5" s="71" t="s">
        <v>87</v>
      </c>
      <c r="F5" s="71"/>
      <c r="G5" s="105"/>
      <c r="H5" s="71"/>
      <c r="I5" s="74" t="s">
        <v>89</v>
      </c>
      <c r="J5" s="73">
        <v>2.7</v>
      </c>
      <c r="K5" s="71">
        <v>8</v>
      </c>
      <c r="L5" s="71">
        <v>36.880000000000003</v>
      </c>
      <c r="M5" s="74">
        <v>8.84</v>
      </c>
      <c r="N5" s="73">
        <v>3.43</v>
      </c>
      <c r="O5" s="71">
        <v>4.7</v>
      </c>
      <c r="P5" s="71">
        <v>32.159999999999997</v>
      </c>
      <c r="Q5" s="71">
        <v>7.26</v>
      </c>
      <c r="R5" s="71">
        <v>0.5</v>
      </c>
      <c r="S5" s="71">
        <v>9</v>
      </c>
      <c r="T5" s="71">
        <v>18</v>
      </c>
      <c r="U5" s="71">
        <v>5.5</v>
      </c>
      <c r="V5" s="72">
        <v>4464</v>
      </c>
      <c r="W5" s="75">
        <f t="shared" ref="W5:X8" si="9">(N5-J5)/J5</f>
        <v>0.27037037037037037</v>
      </c>
      <c r="X5" s="76">
        <f t="shared" si="9"/>
        <v>-0.41249999999999998</v>
      </c>
      <c r="Y5" s="77">
        <f t="shared" ref="Y5:AB8" si="10">R5</f>
        <v>0.5</v>
      </c>
      <c r="Z5" s="77">
        <f t="shared" si="10"/>
        <v>9</v>
      </c>
      <c r="AA5" s="77">
        <f t="shared" si="10"/>
        <v>18</v>
      </c>
      <c r="AB5" s="78">
        <f t="shared" si="10"/>
        <v>5.5</v>
      </c>
      <c r="AC5" s="79">
        <f>Q5</f>
        <v>7.26</v>
      </c>
      <c r="AD5" s="80" t="str">
        <f>I5</f>
        <v>Oil A</v>
      </c>
      <c r="AE5" s="113" t="str">
        <f>A5</f>
        <v>G</v>
      </c>
      <c r="AF5" s="106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8"/>
    </row>
    <row r="6" spans="1:79" x14ac:dyDescent="0.25">
      <c r="A6" s="68" t="s">
        <v>85</v>
      </c>
      <c r="B6" s="66">
        <v>11</v>
      </c>
      <c r="C6" s="66">
        <v>1</v>
      </c>
      <c r="D6" s="66" t="s">
        <v>64</v>
      </c>
      <c r="E6" s="66" t="s">
        <v>88</v>
      </c>
      <c r="F6" s="66"/>
      <c r="G6" s="59"/>
      <c r="H6" s="66"/>
      <c r="I6" s="69" t="s">
        <v>84</v>
      </c>
      <c r="J6" s="68">
        <v>2.8</v>
      </c>
      <c r="K6" s="66">
        <v>6.2</v>
      </c>
      <c r="L6" s="66">
        <v>37.83</v>
      </c>
      <c r="M6" s="69">
        <v>8.8800000000000008</v>
      </c>
      <c r="N6" s="68">
        <v>3.42</v>
      </c>
      <c r="O6" s="66">
        <v>3.2</v>
      </c>
      <c r="P6" s="66">
        <v>31.13</v>
      </c>
      <c r="Q6" s="66">
        <v>7.25</v>
      </c>
      <c r="R6" s="66">
        <v>0.7</v>
      </c>
      <c r="S6" s="66">
        <v>9</v>
      </c>
      <c r="T6" s="66">
        <v>14</v>
      </c>
      <c r="U6" s="66">
        <v>3.5</v>
      </c>
      <c r="V6" s="67">
        <v>4682</v>
      </c>
      <c r="W6" s="63">
        <f t="shared" si="9"/>
        <v>0.22142857142857147</v>
      </c>
      <c r="X6" s="64">
        <f t="shared" si="9"/>
        <v>-0.48387096774193544</v>
      </c>
      <c r="Y6" s="58">
        <f t="shared" si="10"/>
        <v>0.7</v>
      </c>
      <c r="Z6" s="58">
        <f t="shared" si="10"/>
        <v>9</v>
      </c>
      <c r="AA6" s="58">
        <f t="shared" si="10"/>
        <v>14</v>
      </c>
      <c r="AB6" s="61">
        <f t="shared" si="10"/>
        <v>3.5</v>
      </c>
      <c r="AC6" s="62">
        <f>Q6</f>
        <v>7.25</v>
      </c>
      <c r="AD6" s="70" t="str">
        <f>I6</f>
        <v>Oil B</v>
      </c>
      <c r="AE6" s="112" t="str">
        <f>A6</f>
        <v>G</v>
      </c>
      <c r="AF6" s="109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1"/>
    </row>
    <row r="7" spans="1:79" ht="75" x14ac:dyDescent="0.25">
      <c r="A7" s="38" t="s">
        <v>99</v>
      </c>
      <c r="B7" s="36"/>
      <c r="C7" s="36" t="s">
        <v>121</v>
      </c>
      <c r="D7" s="36"/>
      <c r="E7" s="36" t="s">
        <v>98</v>
      </c>
      <c r="F7" s="125">
        <v>44615</v>
      </c>
      <c r="G7" s="125">
        <v>44623</v>
      </c>
      <c r="H7" s="36"/>
      <c r="I7" s="82" t="s">
        <v>122</v>
      </c>
      <c r="J7" s="38">
        <v>2.67</v>
      </c>
      <c r="K7" s="36">
        <v>5.9</v>
      </c>
      <c r="L7" s="36">
        <v>40.5</v>
      </c>
      <c r="M7" s="39">
        <v>8.89</v>
      </c>
      <c r="N7" s="38">
        <v>4.3</v>
      </c>
      <c r="O7" s="36">
        <v>2.4</v>
      </c>
      <c r="P7" s="36">
        <v>32.36</v>
      </c>
      <c r="Q7" s="36">
        <v>7.3</v>
      </c>
      <c r="R7" s="36">
        <v>0.72</v>
      </c>
      <c r="S7" s="36">
        <v>0</v>
      </c>
      <c r="T7" s="36">
        <v>0</v>
      </c>
      <c r="U7" s="36">
        <v>3.1</v>
      </c>
      <c r="V7" s="37">
        <v>4228</v>
      </c>
      <c r="W7" s="126">
        <f t="shared" si="9"/>
        <v>0.61048689138576773</v>
      </c>
      <c r="X7" s="127">
        <f t="shared" si="9"/>
        <v>-0.59322033898305093</v>
      </c>
      <c r="Y7" s="128">
        <f t="shared" si="10"/>
        <v>0.72</v>
      </c>
      <c r="Z7" s="128">
        <f t="shared" si="10"/>
        <v>0</v>
      </c>
      <c r="AA7" s="128">
        <f t="shared" si="10"/>
        <v>0</v>
      </c>
      <c r="AB7" s="129">
        <f t="shared" si="10"/>
        <v>3.1</v>
      </c>
      <c r="AC7" s="130">
        <f>Q7</f>
        <v>7.3</v>
      </c>
      <c r="AD7" s="131" t="str">
        <f>I7</f>
        <v>265-29185
(Oil B?)
Increased Ring Gap @24 hrs</v>
      </c>
      <c r="AE7" s="132" t="str">
        <f>A7</f>
        <v>B</v>
      </c>
      <c r="AF7" s="43">
        <v>0</v>
      </c>
      <c r="AG7" s="54">
        <v>224</v>
      </c>
      <c r="AH7" s="54">
        <v>2251</v>
      </c>
      <c r="AI7" s="54">
        <v>0</v>
      </c>
      <c r="AJ7" s="54">
        <v>0</v>
      </c>
      <c r="AK7" s="54">
        <v>1</v>
      </c>
      <c r="AL7" s="54">
        <v>0</v>
      </c>
      <c r="AM7" s="54">
        <v>8</v>
      </c>
      <c r="AN7" s="54">
        <v>0</v>
      </c>
      <c r="AO7" s="54">
        <v>811</v>
      </c>
      <c r="AP7" s="54">
        <v>0</v>
      </c>
      <c r="AQ7" s="54">
        <v>750</v>
      </c>
      <c r="AR7" s="54">
        <v>13</v>
      </c>
      <c r="AS7" s="54">
        <v>1</v>
      </c>
      <c r="AT7" s="54">
        <v>0</v>
      </c>
      <c r="AU7" s="54">
        <v>886</v>
      </c>
      <c r="AV7" s="54">
        <v>0</v>
      </c>
      <c r="AW7" s="54">
        <v>23</v>
      </c>
      <c r="AX7" s="54">
        <v>1921</v>
      </c>
      <c r="AY7" s="54">
        <v>0</v>
      </c>
      <c r="AZ7" s="54">
        <v>14</v>
      </c>
      <c r="BA7" s="54">
        <v>8</v>
      </c>
      <c r="BB7" s="54">
        <v>0</v>
      </c>
      <c r="BC7" s="54">
        <v>8</v>
      </c>
      <c r="BD7" s="54">
        <v>1</v>
      </c>
      <c r="BE7" s="54">
        <v>748</v>
      </c>
      <c r="BF7" s="54">
        <v>3</v>
      </c>
      <c r="BG7" s="54">
        <v>744</v>
      </c>
      <c r="BH7" s="54">
        <v>32</v>
      </c>
      <c r="BI7" s="54">
        <v>4</v>
      </c>
      <c r="BJ7" s="54">
        <v>0</v>
      </c>
      <c r="BK7" s="54">
        <v>831</v>
      </c>
      <c r="BL7" s="81" t="e">
        <f>(AF7-AV7)/AF7</f>
        <v>#DIV/0!</v>
      </c>
      <c r="BM7" s="81">
        <f>(AG7-AW7)/AG7</f>
        <v>0.8973214285714286</v>
      </c>
      <c r="BN7" s="81">
        <f>(AH7-AX7)/AH7</f>
        <v>0.14660151043980454</v>
      </c>
      <c r="BO7" s="81" t="e">
        <f t="shared" ref="BO7" si="11">(AI7-AY7)/AI7</f>
        <v>#DIV/0!</v>
      </c>
      <c r="BP7" s="81" t="e">
        <f t="shared" ref="BP7" si="12">(AJ7-AZ7)/AJ7</f>
        <v>#DIV/0!</v>
      </c>
      <c r="BQ7" s="81">
        <f t="shared" ref="BQ7" si="13">(AK7-BA7)/AK7</f>
        <v>-7</v>
      </c>
      <c r="BR7" s="81" t="e">
        <f t="shared" ref="BR7" si="14">(AL7-BB7)/AL7</f>
        <v>#DIV/0!</v>
      </c>
      <c r="BS7" s="81">
        <f t="shared" ref="BS7" si="15">(AM7-BC7)/AM7</f>
        <v>0</v>
      </c>
      <c r="BT7" s="81" t="e">
        <f t="shared" ref="BT7" si="16">(AN7-BD7)/AN7</f>
        <v>#DIV/0!</v>
      </c>
      <c r="BU7" s="81">
        <f t="shared" ref="BU7" si="17">(AO7-BE7)/AO7</f>
        <v>7.7681874229346484E-2</v>
      </c>
      <c r="BV7" s="81" t="e">
        <f t="shared" ref="BV7" si="18">(AP7-BF7)/AP7</f>
        <v>#DIV/0!</v>
      </c>
      <c r="BW7" s="81">
        <f t="shared" ref="BW7" si="19">(AQ7-BG7)/AQ7</f>
        <v>8.0000000000000002E-3</v>
      </c>
      <c r="BX7" s="81">
        <f t="shared" ref="BX7" si="20">(AR7-BH7)/AR7</f>
        <v>-1.4615384615384615</v>
      </c>
      <c r="BY7" s="81">
        <f t="shared" ref="BY7" si="21">(AS7-BI7)/AS7</f>
        <v>-3</v>
      </c>
      <c r="BZ7" s="81" t="e">
        <f t="shared" ref="BZ7" si="22">(AT7-BJ7)/AT7</f>
        <v>#DIV/0!</v>
      </c>
      <c r="CA7" s="116">
        <f t="shared" ref="CA7" si="23">(AU7-BK7)/AU7</f>
        <v>6.2076749435665914E-2</v>
      </c>
    </row>
    <row r="8" spans="1:79" x14ac:dyDescent="0.25">
      <c r="A8" s="68" t="s">
        <v>85</v>
      </c>
      <c r="B8" s="66">
        <v>17</v>
      </c>
      <c r="C8" s="66">
        <v>2</v>
      </c>
      <c r="D8" s="66" t="s">
        <v>19</v>
      </c>
      <c r="E8" s="66" t="s">
        <v>119</v>
      </c>
      <c r="F8" s="66"/>
      <c r="G8" s="59"/>
      <c r="H8" s="66"/>
      <c r="I8" s="69" t="s">
        <v>84</v>
      </c>
      <c r="J8" s="68">
        <v>2.82</v>
      </c>
      <c r="K8" s="66">
        <v>6.3</v>
      </c>
      <c r="L8" s="66">
        <v>37.42</v>
      </c>
      <c r="M8" s="69">
        <v>8.9</v>
      </c>
      <c r="N8" s="68">
        <v>3.73</v>
      </c>
      <c r="O8" s="66">
        <v>3</v>
      </c>
      <c r="P8" s="66">
        <v>32.31</v>
      </c>
      <c r="Q8" s="66">
        <v>7.39</v>
      </c>
      <c r="R8" s="66">
        <v>0.7</v>
      </c>
      <c r="S8" s="66">
        <v>8</v>
      </c>
      <c r="T8" s="66">
        <v>14</v>
      </c>
      <c r="U8" s="66">
        <v>3.5</v>
      </c>
      <c r="V8" s="67">
        <v>4626</v>
      </c>
      <c r="W8" s="63">
        <f t="shared" si="9"/>
        <v>0.32269503546099298</v>
      </c>
      <c r="X8" s="64">
        <f t="shared" si="9"/>
        <v>-0.52380952380952384</v>
      </c>
      <c r="Y8" s="58">
        <f t="shared" si="10"/>
        <v>0.7</v>
      </c>
      <c r="Z8" s="58">
        <f t="shared" si="10"/>
        <v>8</v>
      </c>
      <c r="AA8" s="58">
        <f t="shared" si="10"/>
        <v>14</v>
      </c>
      <c r="AB8" s="61">
        <f t="shared" si="10"/>
        <v>3.5</v>
      </c>
      <c r="AC8" s="62">
        <f>Q8</f>
        <v>7.39</v>
      </c>
      <c r="AD8" s="70" t="str">
        <f>I8</f>
        <v>Oil B</v>
      </c>
      <c r="AE8" s="112" t="str">
        <f>A8</f>
        <v>G</v>
      </c>
      <c r="AF8" s="109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1"/>
    </row>
    <row r="9" spans="1:79" x14ac:dyDescent="0.25">
      <c r="A9" s="68" t="s">
        <v>1</v>
      </c>
      <c r="B9" s="66">
        <v>7</v>
      </c>
      <c r="C9" s="66" t="s">
        <v>123</v>
      </c>
      <c r="D9" s="66" t="s">
        <v>64</v>
      </c>
      <c r="E9" s="66" t="s">
        <v>124</v>
      </c>
      <c r="F9" s="135">
        <v>44624</v>
      </c>
      <c r="G9" s="135">
        <v>44627</v>
      </c>
      <c r="H9" s="66" t="s">
        <v>125</v>
      </c>
      <c r="I9" s="69" t="s">
        <v>84</v>
      </c>
      <c r="J9" s="68">
        <v>2.12</v>
      </c>
      <c r="K9" s="66">
        <v>6.01</v>
      </c>
      <c r="L9" s="66">
        <v>37.631</v>
      </c>
      <c r="M9" s="69">
        <v>8.9510000000000005</v>
      </c>
      <c r="N9" s="68">
        <v>3.2</v>
      </c>
      <c r="O9" s="66">
        <v>2.54</v>
      </c>
      <c r="P9" s="66">
        <v>34.630000000000003</v>
      </c>
      <c r="Q9" s="66">
        <v>7.87</v>
      </c>
      <c r="R9" s="66">
        <v>0.57199999999999995</v>
      </c>
      <c r="S9" s="66">
        <v>7.68</v>
      </c>
      <c r="T9" s="66">
        <v>6.65</v>
      </c>
      <c r="U9" s="66">
        <v>3.6</v>
      </c>
      <c r="V9" s="67">
        <v>4377</v>
      </c>
      <c r="W9" s="63">
        <f t="shared" si="0"/>
        <v>0.50943396226415094</v>
      </c>
      <c r="X9" s="64">
        <f t="shared" si="1"/>
        <v>-0.57737104825291174</v>
      </c>
      <c r="Y9" s="58">
        <f t="shared" si="2"/>
        <v>0.57199999999999995</v>
      </c>
      <c r="Z9" s="58">
        <f t="shared" si="3"/>
        <v>7.68</v>
      </c>
      <c r="AA9" s="58">
        <f t="shared" si="4"/>
        <v>6.65</v>
      </c>
      <c r="AB9" s="61">
        <f t="shared" si="5"/>
        <v>3.6</v>
      </c>
      <c r="AC9" s="62">
        <f t="shared" si="6"/>
        <v>7.87</v>
      </c>
      <c r="AD9" s="70" t="str">
        <f t="shared" si="7"/>
        <v>Oil B</v>
      </c>
      <c r="AE9" s="112" t="str">
        <f t="shared" si="8"/>
        <v>A</v>
      </c>
      <c r="AF9" s="43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82"/>
    </row>
    <row r="10" spans="1:79" x14ac:dyDescent="0.25">
      <c r="A10" s="136" t="s">
        <v>1</v>
      </c>
      <c r="B10" s="137">
        <v>1</v>
      </c>
      <c r="C10" s="137" t="s">
        <v>126</v>
      </c>
      <c r="D10" s="137" t="s">
        <v>56</v>
      </c>
      <c r="E10" s="137" t="s">
        <v>127</v>
      </c>
      <c r="F10" s="138">
        <v>44631</v>
      </c>
      <c r="G10" s="138">
        <v>44634</v>
      </c>
      <c r="H10" s="137" t="s">
        <v>125</v>
      </c>
      <c r="I10" s="139" t="s">
        <v>89</v>
      </c>
      <c r="J10" s="136">
        <v>2.08</v>
      </c>
      <c r="K10" s="137">
        <v>7.81</v>
      </c>
      <c r="L10" s="137">
        <v>37.11</v>
      </c>
      <c r="M10" s="139">
        <v>8.83</v>
      </c>
      <c r="N10" s="136">
        <v>2.97</v>
      </c>
      <c r="O10" s="137">
        <v>5.0999999999999996</v>
      </c>
      <c r="P10" s="137">
        <v>35.75</v>
      </c>
      <c r="Q10" s="137">
        <v>8.14</v>
      </c>
      <c r="R10" s="137">
        <v>0.7</v>
      </c>
      <c r="S10" s="137">
        <v>7.36</v>
      </c>
      <c r="T10" s="137">
        <v>9.1199999999999992</v>
      </c>
      <c r="U10" s="137">
        <v>2.2000000000000002</v>
      </c>
      <c r="V10" s="140">
        <v>4294</v>
      </c>
      <c r="W10" s="141">
        <f t="shared" si="0"/>
        <v>0.42788461538461542</v>
      </c>
      <c r="X10" s="142">
        <f t="shared" si="1"/>
        <v>-0.34699103713188223</v>
      </c>
      <c r="Y10" s="143">
        <f t="shared" si="2"/>
        <v>0.7</v>
      </c>
      <c r="Z10" s="143">
        <f t="shared" si="3"/>
        <v>7.36</v>
      </c>
      <c r="AA10" s="143">
        <f t="shared" si="4"/>
        <v>9.1199999999999992</v>
      </c>
      <c r="AB10" s="144">
        <f t="shared" si="5"/>
        <v>2.2000000000000002</v>
      </c>
      <c r="AC10" s="145">
        <f t="shared" si="6"/>
        <v>8.14</v>
      </c>
      <c r="AD10" s="146" t="str">
        <f t="shared" si="7"/>
        <v>Oil A</v>
      </c>
      <c r="AE10" s="147" t="str">
        <f t="shared" si="8"/>
        <v>A</v>
      </c>
      <c r="AF10" s="148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50"/>
    </row>
    <row r="11" spans="1:79" x14ac:dyDescent="0.25">
      <c r="A11" s="136" t="s">
        <v>1</v>
      </c>
      <c r="B11" s="137">
        <v>8</v>
      </c>
      <c r="C11" s="137" t="s">
        <v>123</v>
      </c>
      <c r="D11" s="137" t="s">
        <v>64</v>
      </c>
      <c r="E11" s="137" t="s">
        <v>128</v>
      </c>
      <c r="F11" s="138">
        <v>44638</v>
      </c>
      <c r="G11" s="138">
        <v>44641</v>
      </c>
      <c r="H11" s="137" t="s">
        <v>125</v>
      </c>
      <c r="I11" s="139" t="s">
        <v>89</v>
      </c>
      <c r="J11" s="136">
        <v>2.06</v>
      </c>
      <c r="K11" s="137"/>
      <c r="L11" s="137">
        <v>36.99</v>
      </c>
      <c r="M11" s="139">
        <v>8.8699999999999992</v>
      </c>
      <c r="N11" s="136"/>
      <c r="O11" s="137"/>
      <c r="P11" s="137"/>
      <c r="Q11" s="137"/>
      <c r="R11" s="137"/>
      <c r="S11" s="137"/>
      <c r="T11" s="137"/>
      <c r="U11" s="137"/>
      <c r="V11" s="140">
        <v>4367.5</v>
      </c>
      <c r="W11" s="141">
        <f t="shared" ref="W11" si="24">(N11-J11)/J11</f>
        <v>-1</v>
      </c>
      <c r="X11" s="142" t="e">
        <f t="shared" ref="X11" si="25">(O11-K11)/K11</f>
        <v>#DIV/0!</v>
      </c>
      <c r="Y11" s="143">
        <f t="shared" ref="Y11" si="26">R11</f>
        <v>0</v>
      </c>
      <c r="Z11" s="143">
        <f t="shared" ref="Z11" si="27">S11</f>
        <v>0</v>
      </c>
      <c r="AA11" s="143">
        <f t="shared" ref="AA11" si="28">T11</f>
        <v>0</v>
      </c>
      <c r="AB11" s="144">
        <f t="shared" ref="AB11" si="29">U11</f>
        <v>0</v>
      </c>
      <c r="AC11" s="145">
        <f t="shared" ref="AC11" si="30">Q11</f>
        <v>0</v>
      </c>
      <c r="AD11" s="146" t="str">
        <f t="shared" ref="AD11" si="31">I11</f>
        <v>Oil A</v>
      </c>
      <c r="AE11" s="147" t="str">
        <f t="shared" ref="AE11" si="32">A11</f>
        <v>A</v>
      </c>
      <c r="AF11" s="148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50"/>
    </row>
    <row r="12" spans="1:79" x14ac:dyDescent="0.25">
      <c r="A12" s="136" t="s">
        <v>86</v>
      </c>
      <c r="B12" s="137">
        <v>10</v>
      </c>
      <c r="C12" s="137"/>
      <c r="D12" s="137"/>
      <c r="E12" s="137"/>
      <c r="F12" s="138"/>
      <c r="G12" s="138"/>
      <c r="H12" s="137" t="s">
        <v>125</v>
      </c>
      <c r="I12" s="139" t="s">
        <v>89</v>
      </c>
      <c r="J12" s="136">
        <v>2.4</v>
      </c>
      <c r="K12" s="137">
        <v>5.3</v>
      </c>
      <c r="L12" s="137">
        <v>36.979999999999997</v>
      </c>
      <c r="M12" s="139">
        <v>8.8339999999999996</v>
      </c>
      <c r="N12" s="136">
        <v>3.4</v>
      </c>
      <c r="O12" s="137">
        <v>4.5</v>
      </c>
      <c r="P12" s="137">
        <v>32.340000000000003</v>
      </c>
      <c r="Q12" s="137">
        <v>7.38</v>
      </c>
      <c r="R12" s="137">
        <v>0.64300000000000002</v>
      </c>
      <c r="S12" s="137">
        <v>9.6</v>
      </c>
      <c r="T12" s="137">
        <v>19.18</v>
      </c>
      <c r="U12" s="137">
        <v>2.1</v>
      </c>
      <c r="V12" s="140"/>
      <c r="W12" s="141">
        <f t="shared" ref="W12" si="33">(N12-J12)/J12</f>
        <v>0.41666666666666669</v>
      </c>
      <c r="X12" s="142">
        <f t="shared" ref="X12" si="34">(O12-K12)/K12</f>
        <v>-0.15094339622641506</v>
      </c>
      <c r="Y12" s="143">
        <f t="shared" ref="Y12" si="35">R12</f>
        <v>0.64300000000000002</v>
      </c>
      <c r="Z12" s="143">
        <f t="shared" ref="Z12" si="36">S12</f>
        <v>9.6</v>
      </c>
      <c r="AA12" s="143">
        <f t="shared" ref="AA12" si="37">T12</f>
        <v>19.18</v>
      </c>
      <c r="AB12" s="144">
        <f t="shared" ref="AB12" si="38">U12</f>
        <v>2.1</v>
      </c>
      <c r="AC12" s="145">
        <f t="shared" ref="AC12" si="39">Q12</f>
        <v>7.38</v>
      </c>
      <c r="AD12" s="146" t="str">
        <f t="shared" ref="AD12" si="40">I12</f>
        <v>Oil A</v>
      </c>
      <c r="AE12" s="147" t="str">
        <f t="shared" ref="AE12" si="41">A12</f>
        <v>D</v>
      </c>
      <c r="AF12" s="148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50"/>
    </row>
    <row r="13" spans="1:79" hidden="1" x14ac:dyDescent="0.25">
      <c r="A13" s="68"/>
      <c r="B13" s="66"/>
      <c r="C13" s="66"/>
      <c r="D13" s="66"/>
      <c r="E13" s="66"/>
      <c r="F13" s="66"/>
      <c r="G13" s="59"/>
      <c r="H13" s="66"/>
      <c r="I13" s="69"/>
      <c r="J13" s="68"/>
      <c r="K13" s="66"/>
      <c r="L13" s="66"/>
      <c r="M13" s="69"/>
      <c r="N13" s="68"/>
      <c r="O13" s="66"/>
      <c r="P13" s="66"/>
      <c r="Q13" s="66"/>
      <c r="R13" s="66"/>
      <c r="S13" s="66"/>
      <c r="T13" s="66"/>
      <c r="U13" s="66"/>
      <c r="V13" s="67"/>
      <c r="W13" s="63" t="e">
        <f t="shared" si="0"/>
        <v>#DIV/0!</v>
      </c>
      <c r="X13" s="64" t="e">
        <f t="shared" si="1"/>
        <v>#DIV/0!</v>
      </c>
      <c r="Y13" s="58">
        <f t="shared" si="2"/>
        <v>0</v>
      </c>
      <c r="Z13" s="58">
        <f t="shared" si="3"/>
        <v>0</v>
      </c>
      <c r="AA13" s="58">
        <f t="shared" si="4"/>
        <v>0</v>
      </c>
      <c r="AB13" s="61">
        <f t="shared" si="5"/>
        <v>0</v>
      </c>
      <c r="AC13" s="62">
        <f t="shared" si="6"/>
        <v>0</v>
      </c>
      <c r="AD13" s="70">
        <f t="shared" si="7"/>
        <v>0</v>
      </c>
      <c r="AE13" s="112">
        <f t="shared" si="8"/>
        <v>0</v>
      </c>
      <c r="AF13" s="43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82"/>
    </row>
    <row r="14" spans="1:79" hidden="1" x14ac:dyDescent="0.25">
      <c r="A14" s="68"/>
      <c r="B14" s="66"/>
      <c r="C14" s="66"/>
      <c r="D14" s="66"/>
      <c r="E14" s="66"/>
      <c r="F14" s="66"/>
      <c r="G14" s="59"/>
      <c r="H14" s="66"/>
      <c r="I14" s="69"/>
      <c r="J14" s="68"/>
      <c r="K14" s="66"/>
      <c r="L14" s="66"/>
      <c r="M14" s="69"/>
      <c r="N14" s="68"/>
      <c r="O14" s="66"/>
      <c r="P14" s="66"/>
      <c r="Q14" s="66"/>
      <c r="R14" s="66"/>
      <c r="S14" s="66"/>
      <c r="T14" s="66"/>
      <c r="U14" s="66"/>
      <c r="V14" s="67"/>
      <c r="W14" s="63" t="e">
        <f t="shared" si="0"/>
        <v>#DIV/0!</v>
      </c>
      <c r="X14" s="64" t="e">
        <f t="shared" si="1"/>
        <v>#DIV/0!</v>
      </c>
      <c r="Y14" s="58">
        <f t="shared" si="2"/>
        <v>0</v>
      </c>
      <c r="Z14" s="58">
        <f t="shared" si="3"/>
        <v>0</v>
      </c>
      <c r="AA14" s="58">
        <f t="shared" si="4"/>
        <v>0</v>
      </c>
      <c r="AB14" s="61">
        <f t="shared" si="5"/>
        <v>0</v>
      </c>
      <c r="AC14" s="62">
        <f t="shared" si="6"/>
        <v>0</v>
      </c>
      <c r="AD14" s="70">
        <f t="shared" si="7"/>
        <v>0</v>
      </c>
      <c r="AE14" s="112">
        <f t="shared" si="8"/>
        <v>0</v>
      </c>
      <c r="AF14" s="43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82"/>
    </row>
    <row r="15" spans="1:79" hidden="1" x14ac:dyDescent="0.25">
      <c r="A15" s="68"/>
      <c r="B15" s="66"/>
      <c r="C15" s="66"/>
      <c r="D15" s="66"/>
      <c r="E15" s="66"/>
      <c r="F15" s="66"/>
      <c r="G15" s="59"/>
      <c r="H15" s="66"/>
      <c r="I15" s="69"/>
      <c r="J15" s="68"/>
      <c r="K15" s="66"/>
      <c r="L15" s="66"/>
      <c r="M15" s="69"/>
      <c r="N15" s="68"/>
      <c r="O15" s="66"/>
      <c r="P15" s="66"/>
      <c r="Q15" s="66"/>
      <c r="R15" s="66"/>
      <c r="S15" s="66"/>
      <c r="T15" s="66"/>
      <c r="U15" s="66"/>
      <c r="V15" s="67"/>
      <c r="W15" s="63" t="e">
        <f t="shared" si="0"/>
        <v>#DIV/0!</v>
      </c>
      <c r="X15" s="64" t="e">
        <f t="shared" si="1"/>
        <v>#DIV/0!</v>
      </c>
      <c r="Y15" s="58">
        <f t="shared" si="2"/>
        <v>0</v>
      </c>
      <c r="Z15" s="58">
        <f t="shared" si="3"/>
        <v>0</v>
      </c>
      <c r="AA15" s="58">
        <f t="shared" si="4"/>
        <v>0</v>
      </c>
      <c r="AB15" s="61">
        <f t="shared" si="5"/>
        <v>0</v>
      </c>
      <c r="AC15" s="62">
        <f t="shared" si="6"/>
        <v>0</v>
      </c>
      <c r="AD15" s="70">
        <f t="shared" si="7"/>
        <v>0</v>
      </c>
      <c r="AE15" s="112">
        <f t="shared" si="8"/>
        <v>0</v>
      </c>
      <c r="AF15" s="43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82"/>
    </row>
    <row r="16" spans="1:79" hidden="1" x14ac:dyDescent="0.25">
      <c r="A16" s="68"/>
      <c r="B16" s="66"/>
      <c r="C16" s="66"/>
      <c r="D16" s="66"/>
      <c r="E16" s="66"/>
      <c r="F16" s="66"/>
      <c r="G16" s="59"/>
      <c r="H16" s="66"/>
      <c r="I16" s="69"/>
      <c r="J16" s="68"/>
      <c r="K16" s="66"/>
      <c r="L16" s="66"/>
      <c r="M16" s="69"/>
      <c r="N16" s="68"/>
      <c r="O16" s="66"/>
      <c r="P16" s="66"/>
      <c r="Q16" s="66"/>
      <c r="R16" s="66"/>
      <c r="S16" s="66"/>
      <c r="T16" s="66"/>
      <c r="U16" s="66"/>
      <c r="V16" s="67"/>
      <c r="W16" s="63" t="e">
        <f t="shared" si="0"/>
        <v>#DIV/0!</v>
      </c>
      <c r="X16" s="64" t="e">
        <f t="shared" si="1"/>
        <v>#DIV/0!</v>
      </c>
      <c r="Y16" s="58">
        <f t="shared" si="2"/>
        <v>0</v>
      </c>
      <c r="Z16" s="58">
        <f t="shared" si="3"/>
        <v>0</v>
      </c>
      <c r="AA16" s="58">
        <f t="shared" si="4"/>
        <v>0</v>
      </c>
      <c r="AB16" s="61">
        <f t="shared" si="5"/>
        <v>0</v>
      </c>
      <c r="AC16" s="62">
        <f t="shared" si="6"/>
        <v>0</v>
      </c>
      <c r="AD16" s="70">
        <f t="shared" si="7"/>
        <v>0</v>
      </c>
      <c r="AE16" s="112">
        <f t="shared" si="8"/>
        <v>0</v>
      </c>
      <c r="AF16" s="43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82"/>
    </row>
    <row r="17" spans="1:79" hidden="1" x14ac:dyDescent="0.25">
      <c r="A17" s="68"/>
      <c r="B17" s="66"/>
      <c r="C17" s="66"/>
      <c r="D17" s="66"/>
      <c r="E17" s="66"/>
      <c r="F17" s="66"/>
      <c r="G17" s="59"/>
      <c r="H17" s="66"/>
      <c r="I17" s="69"/>
      <c r="J17" s="68"/>
      <c r="K17" s="66"/>
      <c r="L17" s="66"/>
      <c r="M17" s="69"/>
      <c r="N17" s="68"/>
      <c r="O17" s="66"/>
      <c r="P17" s="66"/>
      <c r="Q17" s="66"/>
      <c r="R17" s="66"/>
      <c r="S17" s="66"/>
      <c r="T17" s="66"/>
      <c r="U17" s="66"/>
      <c r="V17" s="67"/>
      <c r="W17" s="63" t="e">
        <f t="shared" si="0"/>
        <v>#DIV/0!</v>
      </c>
      <c r="X17" s="64" t="e">
        <f t="shared" si="1"/>
        <v>#DIV/0!</v>
      </c>
      <c r="Y17" s="58">
        <f t="shared" si="2"/>
        <v>0</v>
      </c>
      <c r="Z17" s="58">
        <f t="shared" si="3"/>
        <v>0</v>
      </c>
      <c r="AA17" s="58">
        <f t="shared" si="4"/>
        <v>0</v>
      </c>
      <c r="AB17" s="61">
        <f t="shared" si="5"/>
        <v>0</v>
      </c>
      <c r="AC17" s="62">
        <f t="shared" si="6"/>
        <v>0</v>
      </c>
      <c r="AD17" s="70">
        <f t="shared" si="7"/>
        <v>0</v>
      </c>
      <c r="AE17" s="112">
        <f t="shared" si="8"/>
        <v>0</v>
      </c>
      <c r="AF17" s="43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82"/>
    </row>
    <row r="18" spans="1:79" hidden="1" x14ac:dyDescent="0.25">
      <c r="A18" s="68"/>
      <c r="B18" s="66"/>
      <c r="C18" s="66"/>
      <c r="D18" s="66"/>
      <c r="E18" s="66"/>
      <c r="F18" s="66"/>
      <c r="G18" s="59"/>
      <c r="H18" s="66"/>
      <c r="I18" s="69"/>
      <c r="J18" s="68"/>
      <c r="K18" s="66"/>
      <c r="L18" s="66"/>
      <c r="M18" s="69"/>
      <c r="N18" s="68"/>
      <c r="O18" s="66"/>
      <c r="P18" s="66"/>
      <c r="Q18" s="66"/>
      <c r="R18" s="66"/>
      <c r="S18" s="66"/>
      <c r="T18" s="66"/>
      <c r="U18" s="66"/>
      <c r="V18" s="67"/>
      <c r="W18" s="63" t="e">
        <f t="shared" si="0"/>
        <v>#DIV/0!</v>
      </c>
      <c r="X18" s="64" t="e">
        <f t="shared" si="1"/>
        <v>#DIV/0!</v>
      </c>
      <c r="Y18" s="58">
        <f t="shared" si="2"/>
        <v>0</v>
      </c>
      <c r="Z18" s="58">
        <f t="shared" si="3"/>
        <v>0</v>
      </c>
      <c r="AA18" s="58">
        <f t="shared" si="4"/>
        <v>0</v>
      </c>
      <c r="AB18" s="61">
        <f t="shared" si="5"/>
        <v>0</v>
      </c>
      <c r="AC18" s="62">
        <f t="shared" si="6"/>
        <v>0</v>
      </c>
      <c r="AD18" s="70">
        <f t="shared" si="7"/>
        <v>0</v>
      </c>
      <c r="AE18" s="112">
        <f t="shared" si="8"/>
        <v>0</v>
      </c>
      <c r="AF18" s="43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82"/>
    </row>
    <row r="19" spans="1:79" hidden="1" x14ac:dyDescent="0.25">
      <c r="A19" s="68"/>
      <c r="B19" s="66"/>
      <c r="C19" s="66"/>
      <c r="D19" s="66"/>
      <c r="E19" s="66"/>
      <c r="F19" s="66"/>
      <c r="G19" s="59"/>
      <c r="H19" s="66"/>
      <c r="I19" s="69"/>
      <c r="J19" s="68"/>
      <c r="K19" s="66"/>
      <c r="L19" s="66"/>
      <c r="M19" s="69"/>
      <c r="N19" s="68"/>
      <c r="O19" s="66"/>
      <c r="P19" s="66"/>
      <c r="Q19" s="66"/>
      <c r="R19" s="66"/>
      <c r="S19" s="66"/>
      <c r="T19" s="66"/>
      <c r="U19" s="66"/>
      <c r="V19" s="67"/>
      <c r="W19" s="63" t="e">
        <f t="shared" si="0"/>
        <v>#DIV/0!</v>
      </c>
      <c r="X19" s="64" t="e">
        <f t="shared" si="1"/>
        <v>#DIV/0!</v>
      </c>
      <c r="Y19" s="58">
        <f t="shared" si="2"/>
        <v>0</v>
      </c>
      <c r="Z19" s="58">
        <f t="shared" si="3"/>
        <v>0</v>
      </c>
      <c r="AA19" s="58">
        <f t="shared" si="4"/>
        <v>0</v>
      </c>
      <c r="AB19" s="61">
        <f t="shared" si="5"/>
        <v>0</v>
      </c>
      <c r="AC19" s="62">
        <f t="shared" si="6"/>
        <v>0</v>
      </c>
      <c r="AD19" s="70">
        <f t="shared" si="7"/>
        <v>0</v>
      </c>
      <c r="AE19" s="112">
        <f t="shared" si="8"/>
        <v>0</v>
      </c>
      <c r="AF19" s="43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82"/>
    </row>
    <row r="20" spans="1:79" hidden="1" x14ac:dyDescent="0.25">
      <c r="A20" s="68"/>
      <c r="B20" s="66"/>
      <c r="C20" s="66"/>
      <c r="D20" s="66"/>
      <c r="E20" s="66"/>
      <c r="F20" s="66"/>
      <c r="G20" s="59"/>
      <c r="H20" s="66"/>
      <c r="I20" s="69"/>
      <c r="J20" s="68"/>
      <c r="K20" s="66"/>
      <c r="L20" s="66"/>
      <c r="M20" s="69"/>
      <c r="N20" s="68"/>
      <c r="O20" s="66"/>
      <c r="P20" s="66"/>
      <c r="Q20" s="66"/>
      <c r="R20" s="66"/>
      <c r="S20" s="66"/>
      <c r="T20" s="66"/>
      <c r="U20" s="66"/>
      <c r="V20" s="67"/>
      <c r="W20" s="63" t="e">
        <f t="shared" si="0"/>
        <v>#DIV/0!</v>
      </c>
      <c r="X20" s="64" t="e">
        <f t="shared" si="1"/>
        <v>#DIV/0!</v>
      </c>
      <c r="Y20" s="58">
        <f t="shared" si="2"/>
        <v>0</v>
      </c>
      <c r="Z20" s="58">
        <f t="shared" si="3"/>
        <v>0</v>
      </c>
      <c r="AA20" s="58">
        <f t="shared" si="4"/>
        <v>0</v>
      </c>
      <c r="AB20" s="61">
        <f t="shared" si="5"/>
        <v>0</v>
      </c>
      <c r="AC20" s="62">
        <f t="shared" si="6"/>
        <v>0</v>
      </c>
      <c r="AD20" s="70">
        <f t="shared" si="7"/>
        <v>0</v>
      </c>
      <c r="AE20" s="112">
        <f t="shared" si="8"/>
        <v>0</v>
      </c>
      <c r="AF20" s="43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82"/>
    </row>
    <row r="21" spans="1:79" hidden="1" x14ac:dyDescent="0.25">
      <c r="A21" s="68"/>
      <c r="B21" s="66"/>
      <c r="C21" s="66"/>
      <c r="D21" s="66"/>
      <c r="E21" s="66"/>
      <c r="F21" s="66"/>
      <c r="G21" s="59"/>
      <c r="H21" s="66"/>
      <c r="I21" s="69"/>
      <c r="J21" s="68"/>
      <c r="K21" s="66"/>
      <c r="L21" s="66"/>
      <c r="M21" s="69"/>
      <c r="N21" s="68"/>
      <c r="O21" s="66"/>
      <c r="P21" s="66"/>
      <c r="Q21" s="66"/>
      <c r="R21" s="66"/>
      <c r="S21" s="66"/>
      <c r="T21" s="66"/>
      <c r="U21" s="66"/>
      <c r="V21" s="67"/>
      <c r="W21" s="63" t="e">
        <f t="shared" si="0"/>
        <v>#DIV/0!</v>
      </c>
      <c r="X21" s="64" t="e">
        <f t="shared" si="1"/>
        <v>#DIV/0!</v>
      </c>
      <c r="Y21" s="58">
        <f t="shared" si="2"/>
        <v>0</v>
      </c>
      <c r="Z21" s="58">
        <f t="shared" si="3"/>
        <v>0</v>
      </c>
      <c r="AA21" s="58">
        <f t="shared" si="4"/>
        <v>0</v>
      </c>
      <c r="AB21" s="61">
        <f t="shared" si="5"/>
        <v>0</v>
      </c>
      <c r="AC21" s="62">
        <f t="shared" si="6"/>
        <v>0</v>
      </c>
      <c r="AD21" s="70">
        <f t="shared" si="7"/>
        <v>0</v>
      </c>
      <c r="AE21" s="112">
        <f t="shared" si="8"/>
        <v>0</v>
      </c>
      <c r="AF21" s="43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82"/>
    </row>
    <row r="22" spans="1:79" hidden="1" x14ac:dyDescent="0.25">
      <c r="A22" s="68"/>
      <c r="B22" s="66"/>
      <c r="C22" s="66"/>
      <c r="D22" s="66"/>
      <c r="E22" s="66"/>
      <c r="F22" s="66"/>
      <c r="G22" s="59"/>
      <c r="H22" s="66"/>
      <c r="I22" s="69"/>
      <c r="J22" s="68"/>
      <c r="K22" s="66"/>
      <c r="L22" s="66"/>
      <c r="M22" s="69"/>
      <c r="N22" s="68"/>
      <c r="O22" s="66"/>
      <c r="P22" s="66"/>
      <c r="Q22" s="66"/>
      <c r="R22" s="66"/>
      <c r="S22" s="66"/>
      <c r="T22" s="66"/>
      <c r="U22" s="66"/>
      <c r="V22" s="67"/>
      <c r="W22" s="63" t="e">
        <f t="shared" si="0"/>
        <v>#DIV/0!</v>
      </c>
      <c r="X22" s="64" t="e">
        <f t="shared" si="1"/>
        <v>#DIV/0!</v>
      </c>
      <c r="Y22" s="58">
        <f t="shared" si="2"/>
        <v>0</v>
      </c>
      <c r="Z22" s="58">
        <f t="shared" si="3"/>
        <v>0</v>
      </c>
      <c r="AA22" s="58">
        <f t="shared" si="4"/>
        <v>0</v>
      </c>
      <c r="AB22" s="61">
        <f t="shared" si="5"/>
        <v>0</v>
      </c>
      <c r="AC22" s="62">
        <f t="shared" si="6"/>
        <v>0</v>
      </c>
      <c r="AD22" s="70">
        <f t="shared" si="7"/>
        <v>0</v>
      </c>
      <c r="AE22" s="112">
        <f t="shared" si="8"/>
        <v>0</v>
      </c>
      <c r="AF22" s="43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82"/>
    </row>
    <row r="23" spans="1:79" hidden="1" x14ac:dyDescent="0.25">
      <c r="A23" s="68"/>
      <c r="B23" s="66"/>
      <c r="C23" s="66"/>
      <c r="D23" s="66"/>
      <c r="E23" s="66"/>
      <c r="F23" s="66"/>
      <c r="G23" s="59"/>
      <c r="H23" s="66"/>
      <c r="I23" s="69"/>
      <c r="J23" s="68"/>
      <c r="K23" s="66"/>
      <c r="L23" s="66"/>
      <c r="M23" s="69"/>
      <c r="N23" s="68"/>
      <c r="O23" s="66"/>
      <c r="P23" s="66"/>
      <c r="Q23" s="66"/>
      <c r="R23" s="66"/>
      <c r="S23" s="66"/>
      <c r="T23" s="66"/>
      <c r="U23" s="66"/>
      <c r="V23" s="67"/>
      <c r="W23" s="63" t="e">
        <f t="shared" si="0"/>
        <v>#DIV/0!</v>
      </c>
      <c r="X23" s="64" t="e">
        <f t="shared" si="1"/>
        <v>#DIV/0!</v>
      </c>
      <c r="Y23" s="58">
        <f t="shared" si="2"/>
        <v>0</v>
      </c>
      <c r="Z23" s="58">
        <f t="shared" si="3"/>
        <v>0</v>
      </c>
      <c r="AA23" s="58">
        <f t="shared" si="4"/>
        <v>0</v>
      </c>
      <c r="AB23" s="61">
        <f t="shared" si="5"/>
        <v>0</v>
      </c>
      <c r="AC23" s="62">
        <f t="shared" si="6"/>
        <v>0</v>
      </c>
      <c r="AD23" s="70">
        <f t="shared" si="7"/>
        <v>0</v>
      </c>
      <c r="AE23" s="112">
        <f t="shared" si="8"/>
        <v>0</v>
      </c>
      <c r="AF23" s="43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82"/>
    </row>
    <row r="24" spans="1:79" hidden="1" x14ac:dyDescent="0.25">
      <c r="A24" s="38"/>
      <c r="B24" s="36"/>
      <c r="C24" s="36"/>
      <c r="D24" s="36"/>
      <c r="E24" s="36"/>
      <c r="F24" s="36"/>
      <c r="G24" s="59"/>
      <c r="H24" s="36"/>
      <c r="I24" s="39"/>
      <c r="J24" s="38"/>
      <c r="K24" s="36"/>
      <c r="L24" s="36"/>
      <c r="M24" s="39"/>
      <c r="N24" s="38"/>
      <c r="O24" s="36"/>
      <c r="P24" s="36"/>
      <c r="Q24" s="36"/>
      <c r="R24" s="36"/>
      <c r="S24" s="36"/>
      <c r="T24" s="36"/>
      <c r="U24" s="36"/>
      <c r="V24" s="37"/>
      <c r="W24" s="43"/>
      <c r="X24" s="36"/>
      <c r="Y24" s="36"/>
      <c r="Z24" s="36"/>
      <c r="AA24" s="36"/>
      <c r="AB24" s="45"/>
      <c r="AC24" s="55"/>
      <c r="AD24" s="56"/>
      <c r="AE24" s="114"/>
      <c r="AF24" s="43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82"/>
    </row>
    <row r="25" spans="1:79" hidden="1" x14ac:dyDescent="0.25">
      <c r="A25" s="38"/>
      <c r="B25" s="36"/>
      <c r="C25" s="36"/>
      <c r="D25" s="36"/>
      <c r="E25" s="36"/>
      <c r="F25" s="36"/>
      <c r="G25" s="59"/>
      <c r="H25" s="36"/>
      <c r="I25" s="39"/>
      <c r="J25" s="38"/>
      <c r="K25" s="36"/>
      <c r="L25" s="36"/>
      <c r="M25" s="39"/>
      <c r="N25" s="38"/>
      <c r="O25" s="36"/>
      <c r="P25" s="36"/>
      <c r="Q25" s="36"/>
      <c r="R25" s="36"/>
      <c r="S25" s="36"/>
      <c r="T25" s="36"/>
      <c r="U25" s="36"/>
      <c r="V25" s="37"/>
      <c r="W25" s="43"/>
      <c r="X25" s="36"/>
      <c r="Y25" s="36"/>
      <c r="Z25" s="36"/>
      <c r="AA25" s="36"/>
      <c r="AB25" s="45"/>
      <c r="AC25" s="55"/>
      <c r="AD25" s="56"/>
      <c r="AE25" s="114"/>
      <c r="AF25" s="43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82"/>
    </row>
    <row r="26" spans="1:79" hidden="1" x14ac:dyDescent="0.25">
      <c r="A26" s="38"/>
      <c r="B26" s="36"/>
      <c r="C26" s="36"/>
      <c r="D26" s="36"/>
      <c r="E26" s="36"/>
      <c r="F26" s="36"/>
      <c r="G26" s="59"/>
      <c r="H26" s="36"/>
      <c r="I26" s="39"/>
      <c r="J26" s="38"/>
      <c r="K26" s="36"/>
      <c r="L26" s="36"/>
      <c r="M26" s="39"/>
      <c r="N26" s="38"/>
      <c r="O26" s="36"/>
      <c r="P26" s="36"/>
      <c r="Q26" s="36"/>
      <c r="R26" s="36"/>
      <c r="S26" s="36"/>
      <c r="T26" s="36"/>
      <c r="U26" s="36"/>
      <c r="V26" s="37"/>
      <c r="W26" s="43"/>
      <c r="X26" s="36"/>
      <c r="Y26" s="36"/>
      <c r="Z26" s="36"/>
      <c r="AA26" s="36"/>
      <c r="AB26" s="45"/>
      <c r="AC26" s="55"/>
      <c r="AD26" s="56"/>
      <c r="AE26" s="114"/>
      <c r="AF26" s="43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82"/>
    </row>
    <row r="27" spans="1:79" hidden="1" x14ac:dyDescent="0.25">
      <c r="A27" s="38"/>
      <c r="B27" s="36"/>
      <c r="C27" s="36"/>
      <c r="D27" s="36"/>
      <c r="E27" s="36"/>
      <c r="F27" s="36"/>
      <c r="G27" s="59"/>
      <c r="H27" s="36"/>
      <c r="I27" s="39"/>
      <c r="J27" s="38"/>
      <c r="K27" s="36"/>
      <c r="L27" s="36"/>
      <c r="M27" s="39"/>
      <c r="N27" s="38"/>
      <c r="O27" s="36"/>
      <c r="P27" s="36"/>
      <c r="Q27" s="36"/>
      <c r="R27" s="36"/>
      <c r="S27" s="36"/>
      <c r="T27" s="36"/>
      <c r="U27" s="36"/>
      <c r="V27" s="37"/>
      <c r="W27" s="43"/>
      <c r="X27" s="36"/>
      <c r="Y27" s="36"/>
      <c r="Z27" s="36"/>
      <c r="AA27" s="36"/>
      <c r="AB27" s="45"/>
      <c r="AC27" s="55"/>
      <c r="AD27" s="56"/>
      <c r="AE27" s="114"/>
      <c r="AF27" s="43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82"/>
    </row>
    <row r="28" spans="1:79" hidden="1" x14ac:dyDescent="0.25">
      <c r="A28" s="38"/>
      <c r="B28" s="36"/>
      <c r="C28" s="36"/>
      <c r="D28" s="36"/>
      <c r="E28" s="36"/>
      <c r="F28" s="36"/>
      <c r="G28" s="59"/>
      <c r="H28" s="36"/>
      <c r="I28" s="39"/>
      <c r="J28" s="38"/>
      <c r="K28" s="36"/>
      <c r="L28" s="36"/>
      <c r="M28" s="39"/>
      <c r="N28" s="38"/>
      <c r="O28" s="36"/>
      <c r="P28" s="36"/>
      <c r="Q28" s="36"/>
      <c r="R28" s="36"/>
      <c r="S28" s="36"/>
      <c r="T28" s="36"/>
      <c r="U28" s="36"/>
      <c r="V28" s="37"/>
      <c r="W28" s="43"/>
      <c r="X28" s="36"/>
      <c r="Y28" s="36"/>
      <c r="Z28" s="36"/>
      <c r="AA28" s="36"/>
      <c r="AB28" s="45"/>
      <c r="AC28" s="55"/>
      <c r="AD28" s="56"/>
      <c r="AE28" s="114"/>
      <c r="AF28" s="43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82"/>
    </row>
    <row r="29" spans="1:79" hidden="1" x14ac:dyDescent="0.25">
      <c r="A29" s="38"/>
      <c r="B29" s="36"/>
      <c r="C29" s="36"/>
      <c r="D29" s="36"/>
      <c r="E29" s="36"/>
      <c r="F29" s="36"/>
      <c r="G29" s="59"/>
      <c r="H29" s="36"/>
      <c r="I29" s="39"/>
      <c r="J29" s="38"/>
      <c r="K29" s="36"/>
      <c r="L29" s="36"/>
      <c r="M29" s="39"/>
      <c r="N29" s="38"/>
      <c r="O29" s="36"/>
      <c r="P29" s="36"/>
      <c r="Q29" s="36"/>
      <c r="R29" s="36"/>
      <c r="S29" s="36"/>
      <c r="T29" s="36"/>
      <c r="U29" s="36"/>
      <c r="V29" s="37"/>
      <c r="W29" s="43"/>
      <c r="X29" s="36"/>
      <c r="Y29" s="36"/>
      <c r="Z29" s="36"/>
      <c r="AA29" s="36"/>
      <c r="AB29" s="45"/>
      <c r="AC29" s="55"/>
      <c r="AD29" s="56"/>
      <c r="AE29" s="114"/>
      <c r="AF29" s="43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82"/>
    </row>
    <row r="30" spans="1:79" hidden="1" x14ac:dyDescent="0.25">
      <c r="A30" s="38"/>
      <c r="B30" s="36"/>
      <c r="C30" s="36"/>
      <c r="D30" s="36"/>
      <c r="E30" s="36"/>
      <c r="F30" s="36"/>
      <c r="G30" s="59"/>
      <c r="H30" s="36"/>
      <c r="I30" s="39"/>
      <c r="J30" s="38"/>
      <c r="K30" s="36"/>
      <c r="L30" s="36"/>
      <c r="M30" s="39"/>
      <c r="N30" s="38"/>
      <c r="O30" s="36"/>
      <c r="P30" s="36"/>
      <c r="Q30" s="36"/>
      <c r="R30" s="36"/>
      <c r="S30" s="36"/>
      <c r="T30" s="36"/>
      <c r="U30" s="36"/>
      <c r="V30" s="37"/>
      <c r="W30" s="63"/>
      <c r="X30" s="64"/>
      <c r="Y30" s="58"/>
      <c r="Z30" s="58"/>
      <c r="AA30" s="58"/>
      <c r="AB30" s="61"/>
      <c r="AC30" s="62"/>
      <c r="AD30" s="70"/>
      <c r="AE30" s="112"/>
      <c r="AF30" s="43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116"/>
    </row>
    <row r="31" spans="1:79" ht="13" thickBot="1" x14ac:dyDescent="0.3">
      <c r="A31" s="40"/>
      <c r="B31" s="41"/>
      <c r="C31" s="41"/>
      <c r="D31" s="41"/>
      <c r="E31" s="41"/>
      <c r="F31" s="41"/>
      <c r="G31" s="41"/>
      <c r="H31" s="41"/>
      <c r="I31" s="42"/>
      <c r="J31" s="40"/>
      <c r="K31" s="41"/>
      <c r="L31" s="41"/>
      <c r="M31" s="42"/>
      <c r="N31" s="40"/>
      <c r="O31" s="41"/>
      <c r="P31" s="41"/>
      <c r="Q31" s="41"/>
      <c r="R31" s="41"/>
      <c r="S31" s="41"/>
      <c r="T31" s="41"/>
      <c r="U31" s="47"/>
      <c r="V31" s="83"/>
      <c r="W31" s="46"/>
      <c r="X31" s="47"/>
      <c r="Y31" s="47"/>
      <c r="Z31" s="47"/>
      <c r="AA31" s="47"/>
      <c r="AB31" s="84"/>
      <c r="AC31" s="85"/>
      <c r="AD31" s="57"/>
      <c r="AE31" s="115"/>
      <c r="AF31" s="44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90"/>
    </row>
    <row r="32" spans="1:79" ht="13.5" customHeight="1" x14ac:dyDescent="0.25">
      <c r="U32" s="166" t="s">
        <v>23</v>
      </c>
      <c r="V32" s="94" t="s">
        <v>24</v>
      </c>
      <c r="W32" s="91" t="s">
        <v>28</v>
      </c>
      <c r="X32" s="88" t="s">
        <v>120</v>
      </c>
      <c r="Y32" s="88" t="s">
        <v>31</v>
      </c>
      <c r="Z32" s="88" t="s">
        <v>34</v>
      </c>
      <c r="AA32" s="88" t="s">
        <v>37</v>
      </c>
      <c r="AB32" s="88" t="s">
        <v>40</v>
      </c>
      <c r="AC32" s="167" t="s">
        <v>95</v>
      </c>
      <c r="BL32" s="161" t="s">
        <v>117</v>
      </c>
      <c r="BM32" s="161"/>
      <c r="BN32" s="161"/>
      <c r="BO32" s="161"/>
      <c r="BP32" s="161"/>
      <c r="BQ32" s="161"/>
      <c r="BR32" s="161"/>
      <c r="BS32" s="161"/>
      <c r="BT32" s="161"/>
      <c r="BU32" s="161"/>
    </row>
    <row r="33" spans="21:29" ht="37.5" customHeight="1" x14ac:dyDescent="0.25">
      <c r="U33" s="164"/>
      <c r="V33" s="95" t="s">
        <v>25</v>
      </c>
      <c r="W33" s="92" t="s">
        <v>29</v>
      </c>
      <c r="X33" s="66" t="s">
        <v>91</v>
      </c>
      <c r="Y33" s="66" t="s">
        <v>32</v>
      </c>
      <c r="Z33" s="66" t="s">
        <v>35</v>
      </c>
      <c r="AA33" s="66" t="s">
        <v>38</v>
      </c>
      <c r="AB33" s="66" t="s">
        <v>40</v>
      </c>
      <c r="AC33" s="168"/>
    </row>
    <row r="34" spans="21:29" x14ac:dyDescent="0.25">
      <c r="U34" s="164" t="s">
        <v>94</v>
      </c>
      <c r="V34" s="96" t="s">
        <v>24</v>
      </c>
      <c r="W34" s="93">
        <v>1.4598540145985606E-2</v>
      </c>
      <c r="X34" s="86">
        <v>-0.46453900709219897</v>
      </c>
      <c r="Y34" s="87">
        <v>0.43133333333333335</v>
      </c>
      <c r="Z34" s="87">
        <v>8.5586666666666673</v>
      </c>
      <c r="AA34" s="87">
        <v>16.636666666666667</v>
      </c>
      <c r="AB34" s="71">
        <v>2.4</v>
      </c>
      <c r="AC34" s="168"/>
    </row>
    <row r="35" spans="21:29" ht="13" thickBot="1" x14ac:dyDescent="0.3">
      <c r="U35" s="165"/>
      <c r="V35" s="97" t="s">
        <v>25</v>
      </c>
      <c r="W35" s="98">
        <v>0.2695214105793452</v>
      </c>
      <c r="X35" s="99">
        <v>-0.65753424657534199</v>
      </c>
      <c r="Y35" s="100">
        <v>0.71499999999999997</v>
      </c>
      <c r="Z35" s="100">
        <v>9.5173333333333332</v>
      </c>
      <c r="AA35" s="100">
        <v>13.423333333333334</v>
      </c>
      <c r="AB35" s="101">
        <v>2.4</v>
      </c>
      <c r="AC35" s="169"/>
    </row>
    <row r="36" spans="21:29" ht="73" customHeight="1" thickTop="1" thickBot="1" x14ac:dyDescent="0.3">
      <c r="U36" s="162" t="s">
        <v>22</v>
      </c>
      <c r="V36" s="163"/>
      <c r="W36" s="102" t="s">
        <v>27</v>
      </c>
      <c r="X36" s="103" t="s">
        <v>26</v>
      </c>
      <c r="Y36" s="103" t="s">
        <v>30</v>
      </c>
      <c r="Z36" s="103" t="s">
        <v>33</v>
      </c>
      <c r="AA36" s="103" t="s">
        <v>36</v>
      </c>
      <c r="AB36" s="103" t="s">
        <v>39</v>
      </c>
      <c r="AC36" s="104" t="s">
        <v>41</v>
      </c>
    </row>
  </sheetData>
  <mergeCells count="20">
    <mergeCell ref="BL1:CA1"/>
    <mergeCell ref="BL32:BU32"/>
    <mergeCell ref="U36:V36"/>
    <mergeCell ref="U34:U35"/>
    <mergeCell ref="U32:U33"/>
    <mergeCell ref="AC32:AC35"/>
    <mergeCell ref="AD1:AD2"/>
    <mergeCell ref="AE1:AE2"/>
    <mergeCell ref="AF1:AU1"/>
    <mergeCell ref="AV1:BK1"/>
    <mergeCell ref="AB1:AB2"/>
    <mergeCell ref="Y1:Y2"/>
    <mergeCell ref="Z1:Z2"/>
    <mergeCell ref="AA1:AA2"/>
    <mergeCell ref="AC1:AC2"/>
    <mergeCell ref="J1:M1"/>
    <mergeCell ref="N1:V1"/>
    <mergeCell ref="A1:I1"/>
    <mergeCell ref="W1:W2"/>
    <mergeCell ref="X1:X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47081-CE44-4A16-829F-89AAA2D82DA2}">
  <dimension ref="A1:F16"/>
  <sheetViews>
    <sheetView workbookViewId="0">
      <selection activeCell="C4" sqref="C4"/>
    </sheetView>
  </sheetViews>
  <sheetFormatPr defaultRowHeight="12.5" x14ac:dyDescent="0.25"/>
  <cols>
    <col min="2" max="6" width="8.54296875" bestFit="1" customWidth="1"/>
  </cols>
  <sheetData>
    <row r="1" spans="1:6" ht="13.5" thickBot="1" x14ac:dyDescent="0.3">
      <c r="A1" s="178" t="s">
        <v>42</v>
      </c>
      <c r="B1" s="179"/>
      <c r="C1" s="4" t="s">
        <v>43</v>
      </c>
      <c r="D1" s="4" t="s">
        <v>44</v>
      </c>
      <c r="E1" s="178" t="s">
        <v>45</v>
      </c>
      <c r="F1" s="179"/>
    </row>
    <row r="2" spans="1:6" ht="29.5" thickBot="1" x14ac:dyDescent="0.3">
      <c r="A2" s="5" t="s">
        <v>46</v>
      </c>
      <c r="B2" s="6" t="s">
        <v>47</v>
      </c>
      <c r="C2" s="6" t="s">
        <v>46</v>
      </c>
      <c r="D2" s="6" t="s">
        <v>46</v>
      </c>
      <c r="E2" s="6" t="s">
        <v>46</v>
      </c>
      <c r="F2" s="6" t="s">
        <v>47</v>
      </c>
    </row>
    <row r="3" spans="1:6" ht="29" x14ac:dyDescent="0.25">
      <c r="A3" s="7" t="s">
        <v>48</v>
      </c>
      <c r="B3" s="9" t="s">
        <v>50</v>
      </c>
      <c r="C3" s="11" t="s">
        <v>51</v>
      </c>
      <c r="D3" s="11" t="s">
        <v>52</v>
      </c>
      <c r="E3" s="9" t="s">
        <v>54</v>
      </c>
      <c r="F3" s="9" t="s">
        <v>55</v>
      </c>
    </row>
    <row r="4" spans="1:6" ht="29.5" thickBot="1" x14ac:dyDescent="0.3">
      <c r="A4" s="8" t="s">
        <v>49</v>
      </c>
      <c r="B4" s="10" t="s">
        <v>49</v>
      </c>
      <c r="C4" s="12" t="s">
        <v>49</v>
      </c>
      <c r="D4" s="12" t="s">
        <v>53</v>
      </c>
      <c r="E4" s="10" t="s">
        <v>53</v>
      </c>
      <c r="F4" s="10" t="s">
        <v>53</v>
      </c>
    </row>
    <row r="5" spans="1:6" ht="15" thickBot="1" x14ac:dyDescent="0.3">
      <c r="A5" s="8" t="s">
        <v>56</v>
      </c>
      <c r="B5" s="10" t="s">
        <v>56</v>
      </c>
      <c r="C5" s="12" t="s">
        <v>57</v>
      </c>
      <c r="D5" s="12" t="s">
        <v>57</v>
      </c>
      <c r="E5" s="10" t="s">
        <v>56</v>
      </c>
      <c r="F5" s="10" t="s">
        <v>56</v>
      </c>
    </row>
    <row r="6" spans="1:6" ht="29" x14ac:dyDescent="0.25">
      <c r="A6" s="13" t="s">
        <v>58</v>
      </c>
      <c r="B6" s="15" t="s">
        <v>59</v>
      </c>
      <c r="C6" s="15" t="s">
        <v>60</v>
      </c>
      <c r="D6" s="15" t="s">
        <v>61</v>
      </c>
      <c r="E6" s="15" t="s">
        <v>62</v>
      </c>
      <c r="F6" s="17" t="s">
        <v>63</v>
      </c>
    </row>
    <row r="7" spans="1:6" ht="29.5" thickBot="1" x14ac:dyDescent="0.3">
      <c r="A7" s="14" t="s">
        <v>53</v>
      </c>
      <c r="B7" s="16" t="s">
        <v>53</v>
      </c>
      <c r="C7" s="16" t="s">
        <v>53</v>
      </c>
      <c r="D7" s="16" t="s">
        <v>49</v>
      </c>
      <c r="E7" s="16" t="s">
        <v>49</v>
      </c>
      <c r="F7" s="18" t="s">
        <v>49</v>
      </c>
    </row>
    <row r="8" spans="1:6" ht="15" thickBot="1" x14ac:dyDescent="0.3">
      <c r="A8" s="14" t="s">
        <v>64</v>
      </c>
      <c r="B8" s="16" t="s">
        <v>64</v>
      </c>
      <c r="C8" s="16" t="s">
        <v>64</v>
      </c>
      <c r="D8" s="16" t="s">
        <v>64</v>
      </c>
      <c r="E8" s="16" t="s">
        <v>64</v>
      </c>
      <c r="F8" s="18" t="s">
        <v>65</v>
      </c>
    </row>
    <row r="9" spans="1:6" ht="29" x14ac:dyDescent="0.25">
      <c r="A9" s="19" t="s">
        <v>66</v>
      </c>
      <c r="B9" s="21" t="s">
        <v>67</v>
      </c>
      <c r="C9" s="23" t="s">
        <v>68</v>
      </c>
      <c r="D9" s="25" t="s">
        <v>69</v>
      </c>
      <c r="E9" s="27" t="s">
        <v>70</v>
      </c>
      <c r="F9" s="21" t="s">
        <v>71</v>
      </c>
    </row>
    <row r="10" spans="1:6" ht="29.5" thickBot="1" x14ac:dyDescent="0.3">
      <c r="A10" s="20" t="s">
        <v>49</v>
      </c>
      <c r="B10" s="22" t="s">
        <v>49</v>
      </c>
      <c r="C10" s="24" t="s">
        <v>49</v>
      </c>
      <c r="D10" s="26" t="s">
        <v>53</v>
      </c>
      <c r="E10" s="28" t="s">
        <v>53</v>
      </c>
      <c r="F10" s="22" t="s">
        <v>53</v>
      </c>
    </row>
    <row r="11" spans="1:6" ht="15" thickBot="1" x14ac:dyDescent="0.3">
      <c r="A11" s="20" t="s">
        <v>19</v>
      </c>
      <c r="B11" s="22" t="s">
        <v>72</v>
      </c>
      <c r="C11" s="24" t="s">
        <v>43</v>
      </c>
      <c r="D11" s="26" t="s">
        <v>44</v>
      </c>
      <c r="E11" s="28" t="s">
        <v>19</v>
      </c>
      <c r="F11" s="22" t="s">
        <v>72</v>
      </c>
    </row>
    <row r="12" spans="1:6" ht="29" x14ac:dyDescent="0.25">
      <c r="A12" s="29" t="s">
        <v>73</v>
      </c>
      <c r="B12" s="31" t="s">
        <v>74</v>
      </c>
      <c r="C12" s="23" t="s">
        <v>75</v>
      </c>
      <c r="D12" s="25" t="s">
        <v>76</v>
      </c>
      <c r="E12" s="33" t="s">
        <v>77</v>
      </c>
      <c r="F12" s="33" t="s">
        <v>78</v>
      </c>
    </row>
    <row r="13" spans="1:6" ht="29.5" thickBot="1" x14ac:dyDescent="0.3">
      <c r="A13" s="30" t="s">
        <v>53</v>
      </c>
      <c r="B13" s="32" t="s">
        <v>53</v>
      </c>
      <c r="C13" s="24" t="s">
        <v>53</v>
      </c>
      <c r="D13" s="26" t="s">
        <v>49</v>
      </c>
      <c r="E13" s="34" t="s">
        <v>49</v>
      </c>
      <c r="F13" s="34" t="s">
        <v>49</v>
      </c>
    </row>
    <row r="14" spans="1:6" ht="15" thickBot="1" x14ac:dyDescent="0.3">
      <c r="A14" s="30" t="s">
        <v>79</v>
      </c>
      <c r="B14" s="32" t="s">
        <v>79</v>
      </c>
      <c r="C14" s="24" t="s">
        <v>43</v>
      </c>
      <c r="D14" s="26" t="s">
        <v>44</v>
      </c>
      <c r="E14" s="34" t="s">
        <v>45</v>
      </c>
      <c r="F14" s="34" t="s">
        <v>45</v>
      </c>
    </row>
    <row r="15" spans="1:6" ht="14.5" x14ac:dyDescent="0.25">
      <c r="A15" s="2" t="s">
        <v>81</v>
      </c>
    </row>
    <row r="16" spans="1:6" ht="14.5" x14ac:dyDescent="0.25">
      <c r="A16" s="35" t="s">
        <v>80</v>
      </c>
    </row>
  </sheetData>
  <mergeCells count="2">
    <mergeCell ref="A1:B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 Data</vt:lpstr>
      <vt:lpstr>Matrix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Deegan, Michael (M.D.)</dc:creator>
  <cp:lastModifiedBy>Deegan, Michael (M.D.)</cp:lastModifiedBy>
  <dcterms:created xsi:type="dcterms:W3CDTF">2022-03-08T17:29:09Z</dcterms:created>
  <dcterms:modified xsi:type="dcterms:W3CDTF">2022-03-22T22:37:09Z</dcterms:modified>
</cp:coreProperties>
</file>