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EGAN\Documents\GF6 Quotes-Updates\GF6\Seq IX\Aged LSPI\Matrix\data\"/>
    </mc:Choice>
  </mc:AlternateContent>
  <xr:revisionPtr revIDLastSave="0" documentId="13_ncr:1_{CCF74BA6-5C8A-4151-BB25-7E1C760341EB}" xr6:coauthVersionLast="47" xr6:coauthVersionMax="47" xr10:uidLastSave="{00000000-0000-0000-0000-000000000000}"/>
  <bookViews>
    <workbookView xWindow="28680" yWindow="-120" windowWidth="29040" windowHeight="15840" tabRatio="285" xr2:uid="{E1B6AFCB-4FAC-4D2C-860C-E2A1D7D2665F}"/>
  </bookViews>
  <sheets>
    <sheet name="Lab Data" sheetId="1" r:id="rId1"/>
    <sheet name="Matrix 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7" i="1" l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AF17" i="1"/>
  <c r="AE17" i="1"/>
  <c r="AD17" i="1"/>
  <c r="AC17" i="1"/>
  <c r="AB17" i="1"/>
  <c r="AA17" i="1"/>
  <c r="Z17" i="1"/>
  <c r="Y17" i="1"/>
  <c r="X17" i="1"/>
  <c r="BM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AF7" i="1"/>
  <c r="AE7" i="1"/>
  <c r="AD7" i="1"/>
  <c r="AC7" i="1"/>
  <c r="AB7" i="1"/>
  <c r="AA7" i="1"/>
  <c r="Z7" i="1"/>
  <c r="Y7" i="1"/>
  <c r="X7" i="1"/>
  <c r="AF16" i="1"/>
  <c r="AE16" i="1"/>
  <c r="AD16" i="1"/>
  <c r="AC16" i="1"/>
  <c r="AB16" i="1"/>
  <c r="AA16" i="1"/>
  <c r="Z16" i="1"/>
  <c r="Y16" i="1"/>
  <c r="X16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X19" i="1"/>
  <c r="Y19" i="1"/>
  <c r="Z19" i="1"/>
  <c r="AA19" i="1"/>
  <c r="AB19" i="1"/>
  <c r="AC19" i="1"/>
  <c r="AD19" i="1"/>
  <c r="AE19" i="1"/>
  <c r="AF19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X9" i="1"/>
  <c r="Y9" i="1"/>
  <c r="Z9" i="1"/>
  <c r="AA9" i="1"/>
  <c r="AB9" i="1"/>
  <c r="AC9" i="1"/>
  <c r="AD9" i="1"/>
  <c r="AE9" i="1"/>
  <c r="AF9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AF11" i="1"/>
  <c r="AE11" i="1"/>
  <c r="AD11" i="1"/>
  <c r="AC11" i="1"/>
  <c r="AB11" i="1"/>
  <c r="AA11" i="1"/>
  <c r="Z11" i="1"/>
  <c r="Y11" i="1"/>
  <c r="X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AF10" i="1"/>
  <c r="AE10" i="1"/>
  <c r="AD10" i="1"/>
  <c r="AC10" i="1"/>
  <c r="AB10" i="1"/>
  <c r="AA10" i="1"/>
  <c r="Z10" i="1"/>
  <c r="Y10" i="1"/>
  <c r="X10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AF21" i="1"/>
  <c r="AE21" i="1"/>
  <c r="AD21" i="1"/>
  <c r="AC21" i="1"/>
  <c r="AB21" i="1"/>
  <c r="AA21" i="1"/>
  <c r="Z21" i="1"/>
  <c r="Y21" i="1"/>
  <c r="X21" i="1"/>
  <c r="AF4" i="1"/>
  <c r="AE4" i="1"/>
  <c r="AD4" i="1"/>
  <c r="AC4" i="1"/>
  <c r="AB4" i="1"/>
  <c r="AA4" i="1"/>
  <c r="Z4" i="1"/>
  <c r="Y4" i="1"/>
  <c r="X4" i="1"/>
  <c r="AF23" i="1"/>
  <c r="AE23" i="1"/>
  <c r="AD23" i="1"/>
  <c r="AC23" i="1"/>
  <c r="AB23" i="1"/>
  <c r="AA23" i="1"/>
  <c r="Z23" i="1"/>
  <c r="Y23" i="1"/>
  <c r="X23" i="1"/>
  <c r="AF8" i="1"/>
  <c r="AE8" i="1"/>
  <c r="AD8" i="1"/>
  <c r="AC8" i="1"/>
  <c r="AB8" i="1"/>
  <c r="AA8" i="1"/>
  <c r="Z8" i="1"/>
  <c r="Y8" i="1"/>
  <c r="X8" i="1"/>
  <c r="AF6" i="1"/>
  <c r="AE6" i="1"/>
  <c r="AD6" i="1"/>
  <c r="AC6" i="1"/>
  <c r="AB6" i="1"/>
  <c r="AA6" i="1"/>
  <c r="Z6" i="1"/>
  <c r="Y6" i="1"/>
  <c r="X6" i="1"/>
  <c r="AF13" i="1"/>
  <c r="AE13" i="1"/>
  <c r="AD13" i="1"/>
  <c r="AC13" i="1"/>
  <c r="AB13" i="1"/>
  <c r="AA13" i="1"/>
  <c r="Z13" i="1"/>
  <c r="Y13" i="1"/>
  <c r="X13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AF20" i="1"/>
  <c r="AE20" i="1"/>
  <c r="AD20" i="1"/>
  <c r="AC20" i="1"/>
  <c r="AB20" i="1"/>
  <c r="AA20" i="1"/>
  <c r="Z20" i="1"/>
  <c r="Y20" i="1"/>
  <c r="X20" i="1"/>
  <c r="AF12" i="1"/>
  <c r="AF3" i="1"/>
  <c r="AF22" i="1"/>
  <c r="AF5" i="1"/>
  <c r="AF15" i="1"/>
  <c r="AF18" i="1"/>
  <c r="AF14" i="1"/>
  <c r="AC12" i="1"/>
  <c r="AC3" i="1"/>
  <c r="AC22" i="1"/>
  <c r="AC5" i="1"/>
  <c r="AC15" i="1"/>
  <c r="AC18" i="1"/>
  <c r="AC14" i="1"/>
  <c r="AE12" i="1"/>
  <c r="AE3" i="1"/>
  <c r="AE22" i="1"/>
  <c r="AE5" i="1"/>
  <c r="AE15" i="1"/>
  <c r="AE18" i="1"/>
  <c r="AE14" i="1"/>
  <c r="AD12" i="1"/>
  <c r="AB12" i="1"/>
  <c r="AA12" i="1"/>
  <c r="Z12" i="1"/>
  <c r="Y12" i="1"/>
  <c r="X12" i="1"/>
  <c r="AD3" i="1"/>
  <c r="AB3" i="1"/>
  <c r="AA3" i="1"/>
  <c r="Z3" i="1"/>
  <c r="Y3" i="1"/>
  <c r="X3" i="1"/>
  <c r="AD22" i="1"/>
  <c r="AB22" i="1"/>
  <c r="AA22" i="1"/>
  <c r="Z22" i="1"/>
  <c r="Y22" i="1"/>
  <c r="X22" i="1"/>
  <c r="AD5" i="1"/>
  <c r="AB5" i="1"/>
  <c r="AA5" i="1"/>
  <c r="Z5" i="1"/>
  <c r="Y5" i="1"/>
  <c r="X5" i="1"/>
  <c r="AD15" i="1"/>
  <c r="AB15" i="1"/>
  <c r="AA15" i="1"/>
  <c r="Z15" i="1"/>
  <c r="Y15" i="1"/>
  <c r="X15" i="1"/>
  <c r="AD18" i="1"/>
  <c r="AB18" i="1"/>
  <c r="AA18" i="1"/>
  <c r="Z18" i="1"/>
  <c r="Y18" i="1"/>
  <c r="X18" i="1"/>
  <c r="Y14" i="1"/>
  <c r="AD14" i="1"/>
  <c r="AB14" i="1"/>
  <c r="AA14" i="1"/>
  <c r="Z14" i="1"/>
  <c r="X14" i="1"/>
</calcChain>
</file>

<file path=xl/sharedStrings.xml><?xml version="1.0" encoding="utf-8"?>
<sst xmlns="http://schemas.openxmlformats.org/spreadsheetml/2006/main" count="339" uniqueCount="153">
  <si>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</si>
  <si>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</si>
  <si>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</si>
  <si>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</si>
  <si>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</si>
  <si>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</si>
  <si>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</si>
  <si>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</si>
  <si>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</si>
  <si>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</si>
  <si>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</si>
  <si>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</si>
  <si>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</si>
  <si>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</si>
  <si>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</si>
  <si>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</si>
  <si>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</si>
  <si>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</si>
  <si>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</si>
  <si>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</si>
  <si>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</si>
  <si>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</si>
  <si>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</si>
  <si>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</si>
  <si>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</si>
  <si>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</si>
  <si>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</si>
  <si>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</si>
  <si>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</si>
  <si>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</si>
  <si>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</si>
  <si>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</si>
  <si>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</si>
  <si>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</si>
  <si>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</si>
  <si>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</si>
  <si>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</si>
  <si>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</si>
  <si>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</si>
  <si>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</si>
  <si>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</si>
  <si>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</si>
  <si>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</si>
  <si>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</si>
  <si>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</si>
  <si>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</si>
  <si>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</si>
  <si>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</si>
  <si>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</si>
  <si>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</si>
  <si>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</si>
  <si>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</si>
  <si>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</si>
  <si>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</si>
  <si>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</si>
  <si>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</si>
  <si>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</si>
  <si>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</si>
  <si>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</si>
  <si>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</si>
  <si>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</si>
  <si>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</si>
  <si>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</si>
  <si>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</si>
  <si>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</si>
  <si>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</si>
  <si>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</si>
  <si>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</si>
  <si>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</si>
  <si>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</si>
  <si>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</si>
  <si>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</si>
  <si>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</si>
  <si>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</si>
  <si>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</si>
  <si>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</si>
  <si>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</si>
  <si>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</si>
  <si>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</si>
  <si>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</si>
  <si>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</si>
  <si>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</si>
  <si>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</si>
  <si>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</si>
  <si>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</si>
  <si>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</si>
  <si>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</si>
  <si>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</si>
  <si>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</si>
  <si>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</si>
  <si>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</si>
  <si>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</si>
  <si>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r>
      <t xml:space="preserve">Oil B-1.5 hrs short
</t>
    </r>
    <r>
      <rPr>
        <b/>
        <sz val="10"/>
        <color theme="1"/>
        <rFont val="Arial"/>
        <family val="2"/>
      </rPr>
      <t>To be Re-Run</t>
    </r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</si>
  <si>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</si>
  <si>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</si>
  <si>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</si>
  <si>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</si>
  <si>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</si>
  <si>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</si>
  <si>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</si>
  <si>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</si>
  <si>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</si>
  <si>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</si>
  <si>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</si>
  <si>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</si>
  <si>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</si>
  <si>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</si>
  <si>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</si>
  <si>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</si>
  <si>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</si>
  <si>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</si>
  <si>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</si>
  <si>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</si>
  <si>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</si>
  <si>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</si>
  <si>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</si>
  <si>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</si>
  <si>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Positive means higher at start of test, negative means increase in amount by EOT.</t>
  </si>
  <si>
    <t>% difference relative to NEW ((NEW-EOT)/(NEW)</t>
  </si>
  <si>
    <t>UOLSPI172-0-3</t>
  </si>
  <si>
    <t>&gt;-40%</t>
  </si>
  <si>
    <t>22001-1</t>
  </si>
  <si>
    <t>2 (CW78F)</t>
  </si>
  <si>
    <t>27A-10-92</t>
  </si>
  <si>
    <t>Y</t>
  </si>
  <si>
    <t>1 (CW75F)</t>
  </si>
  <si>
    <t>27A-11-93</t>
  </si>
  <si>
    <t>27A-12-94</t>
  </si>
  <si>
    <t>Oil</t>
  </si>
  <si>
    <t>Test</t>
  </si>
  <si>
    <t>&gt;-15%</t>
  </si>
  <si>
    <t>&gt;20%</t>
  </si>
  <si>
    <t>&gt;-50%</t>
  </si>
  <si>
    <t>Results</t>
  </si>
  <si>
    <t>UOLSPI172-0-4</t>
  </si>
  <si>
    <t>22001-6</t>
  </si>
  <si>
    <t>LZ</t>
  </si>
  <si>
    <t>329-0-4</t>
  </si>
  <si>
    <t>21004-5</t>
  </si>
  <si>
    <t>FORD</t>
  </si>
  <si>
    <t>329-0-2</t>
  </si>
  <si>
    <t>22001-2</t>
  </si>
  <si>
    <t>329-0-3</t>
  </si>
  <si>
    <t>INT</t>
  </si>
  <si>
    <t>Scoping Test Info</t>
  </si>
  <si>
    <t>CA109-OA-002</t>
  </si>
  <si>
    <t>CA109-OA-003</t>
  </si>
  <si>
    <t>CA109-OA-004</t>
  </si>
  <si>
    <t>CA109-OA-001</t>
  </si>
  <si>
    <t>27A-13-95</t>
  </si>
  <si>
    <t>SwRI</t>
  </si>
  <si>
    <t>27A-14-96</t>
  </si>
  <si>
    <t>27A-15-97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</si>
</sst>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d\-mmm\-yy;@"/>
    <numFmt numFmtId="166" formatCode="0.000"/>
  </numFmts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5" fontId="0" fillId="12" borderId="9" xfId="0" applyNumberForma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9" fontId="0" fillId="12" borderId="18" xfId="0" applyNumberFormat="1" applyFill="1" applyBorder="1" applyAlignment="1">
      <alignment horizontal="center" vertical="center" wrapText="1"/>
    </xf>
    <xf numFmtId="9" fontId="0" fillId="12" borderId="9" xfId="0" applyNumberForma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9" fontId="0" fillId="13" borderId="33" xfId="0" applyNumberFormat="1" applyFill="1" applyBorder="1" applyAlignment="1">
      <alignment horizontal="center" vertical="center"/>
    </xf>
    <xf numFmtId="9" fontId="0" fillId="12" borderId="34" xfId="0" applyNumberFormat="1" applyFill="1" applyBorder="1" applyAlignment="1">
      <alignment horizontal="center" vertical="center"/>
    </xf>
    <xf numFmtId="9" fontId="0" fillId="12" borderId="25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5" fontId="0" fillId="13" borderId="9" xfId="0" applyNumberForma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5" fontId="0" fillId="12" borderId="7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65" fontId="0" fillId="14" borderId="7" xfId="0" applyNumberForma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9" fontId="0" fillId="14" borderId="18" xfId="0" applyNumberFormat="1" applyFill="1" applyBorder="1" applyAlignment="1">
      <alignment horizontal="center" vertical="center" wrapText="1"/>
    </xf>
    <xf numFmtId="9" fontId="0" fillId="14" borderId="9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165" fontId="0" fillId="14" borderId="9" xfId="0" applyNumberFormat="1" applyFill="1" applyBorder="1" applyAlignment="1">
      <alignment horizontal="center" vertical="center"/>
    </xf>
    <xf numFmtId="15" fontId="0" fillId="12" borderId="7" xfId="0" applyNumberForma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5" fontId="0" fillId="15" borderId="7" xfId="0" applyNumberForma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/>
    </xf>
    <xf numFmtId="9" fontId="0" fillId="15" borderId="18" xfId="0" applyNumberFormat="1" applyFill="1" applyBorder="1" applyAlignment="1">
      <alignment horizontal="center" vertical="center" wrapText="1"/>
    </xf>
    <xf numFmtId="9" fontId="0" fillId="15" borderId="9" xfId="0" applyNumberForma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9" fontId="0" fillId="15" borderId="7" xfId="1" applyFont="1" applyFill="1" applyBorder="1" applyAlignment="1">
      <alignment horizontal="center" vertical="center" wrapText="1"/>
    </xf>
    <xf numFmtId="9" fontId="0" fillId="15" borderId="21" xfId="1" applyFont="1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/>
    </xf>
    <xf numFmtId="15" fontId="0" fillId="13" borderId="7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9" fontId="0" fillId="13" borderId="7" xfId="1" applyFont="1" applyFill="1" applyBorder="1" applyAlignment="1">
      <alignment horizontal="center" vertical="center" wrapText="1"/>
    </xf>
    <xf numFmtId="9" fontId="0" fillId="13" borderId="21" xfId="1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9" fontId="0" fillId="12" borderId="7" xfId="1" applyFont="1" applyFill="1" applyBorder="1" applyAlignment="1">
      <alignment horizontal="center" vertical="center" wrapText="1"/>
    </xf>
    <xf numFmtId="9" fontId="0" fillId="12" borderId="21" xfId="1" applyFont="1" applyFill="1" applyBorder="1" applyAlignment="1">
      <alignment horizontal="center" vertical="center" wrapText="1"/>
    </xf>
    <xf numFmtId="9" fontId="0" fillId="13" borderId="33" xfId="1" applyFont="1" applyFill="1" applyBorder="1" applyAlignment="1">
      <alignment horizontal="center" vertical="center" wrapText="1"/>
    </xf>
    <xf numFmtId="0" fontId="6" fillId="14" borderId="5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14" borderId="20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/>
    </xf>
    <xf numFmtId="15" fontId="17" fillId="12" borderId="9" xfId="0" applyNumberFormat="1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166" fontId="17" fillId="14" borderId="7" xfId="0" applyNumberFormat="1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Data'!$K$3:$N$3</c:f>
              <c:numCache>
                <c:formatCode>General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0-4DB2-A2AA-8EFBF782D0CA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Data'!$K$4:$N$4</c:f>
              <c:numCache>
                <c:formatCode>General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D-44AF-8A55-13EB1344D57F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Data'!$K$5:$N$5</c:f>
              <c:numCache>
                <c:formatCode>General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D-44AF-8A55-13EB1344D57F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Data'!$K$6:$N$6</c:f>
              <c:numCache>
                <c:formatCode>General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BD-44AF-8A55-13EB1344D57F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Data'!$K$7:$N$7</c:f>
              <c:numCache>
                <c:formatCode>General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37.255000000000003</c:v>
                </c:pt>
                <c:pt idx="3">
                  <c:v>8.8680000000000003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BD-44AF-8A55-13EB1344D57F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Data'!$K$8:$N$8</c:f>
              <c:numCache>
                <c:formatCode>General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BD-44AF-8A55-13EB1344D57F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03-4E77-8FD8-D2EF4C93732C}"/>
              </c:ext>
            </c:extLst>
          </c:dPt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Data'!$K$9:$N$9</c:f>
              <c:numCache>
                <c:formatCode>General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8.8759999999999994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BD-44AF-8A55-13EB1344D57F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Data'!$K$10:$N$10</c:f>
              <c:numCache>
                <c:formatCode>General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9-4E53-A69F-5C7A22C9EF97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Data'!$K$11:$N$11</c:f>
              <c:numCache>
                <c:formatCode>General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7-4C58-89DB-DDD127A5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40824"/>
        <c:axId val="969735576"/>
      </c:barChart>
      <c:catAx>
        <c:axId val="96974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35576"/>
        <c:crosses val="autoZero"/>
        <c:auto val="1"/>
        <c:lblAlgn val="ctr"/>
        <c:lblOffset val="100"/>
        <c:noMultiLvlLbl val="0"/>
      </c:catAx>
      <c:valAx>
        <c:axId val="96973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4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Data'!$O$3:$V$3</c:f>
              <c:numCache>
                <c:formatCode>General</c:formatCode>
                <c:ptCount val="8"/>
                <c:pt idx="0">
                  <c:v>3.43</c:v>
                </c:pt>
                <c:pt idx="1">
                  <c:v>4.7</c:v>
                </c:pt>
                <c:pt idx="2">
                  <c:v>32.159999999999997</c:v>
                </c:pt>
                <c:pt idx="3">
                  <c:v>7.26</c:v>
                </c:pt>
                <c:pt idx="4">
                  <c:v>0.5</c:v>
                </c:pt>
                <c:pt idx="5">
                  <c:v>9</c:v>
                </c:pt>
                <c:pt idx="6">
                  <c:v>18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FB4-BA13-035A0E6BC62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Data'!$O$4:$V$4</c:f>
              <c:numCache>
                <c:formatCode>General</c:formatCode>
                <c:ptCount val="8"/>
                <c:pt idx="0">
                  <c:v>3.9</c:v>
                </c:pt>
                <c:pt idx="1">
                  <c:v>5.0999999999999996</c:v>
                </c:pt>
                <c:pt idx="2">
                  <c:v>32.58</c:v>
                </c:pt>
                <c:pt idx="3">
                  <c:v>7.44</c:v>
                </c:pt>
                <c:pt idx="4">
                  <c:v>0.3</c:v>
                </c:pt>
                <c:pt idx="5">
                  <c:v>9</c:v>
                </c:pt>
                <c:pt idx="6">
                  <c:v>19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FB4-BA13-035A0E6BC62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Data'!$O$5:$V$5</c:f>
              <c:numCache>
                <c:formatCode>General</c:formatCode>
                <c:ptCount val="8"/>
                <c:pt idx="0">
                  <c:v>2.97</c:v>
                </c:pt>
                <c:pt idx="1">
                  <c:v>5.0999999999999996</c:v>
                </c:pt>
                <c:pt idx="2">
                  <c:v>35.75</c:v>
                </c:pt>
                <c:pt idx="3">
                  <c:v>8.14</c:v>
                </c:pt>
                <c:pt idx="4">
                  <c:v>0.7</c:v>
                </c:pt>
                <c:pt idx="5">
                  <c:v>7.36</c:v>
                </c:pt>
                <c:pt idx="6">
                  <c:v>9.1199999999999992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E-4FB4-BA13-035A0E6BC62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Data'!$O$6:$V$6</c:f>
              <c:numCache>
                <c:formatCode>General</c:formatCode>
                <c:ptCount val="8"/>
                <c:pt idx="0">
                  <c:v>3.01</c:v>
                </c:pt>
                <c:pt idx="1">
                  <c:v>4.67</c:v>
                </c:pt>
                <c:pt idx="2">
                  <c:v>33.033999999999999</c:v>
                </c:pt>
                <c:pt idx="3">
                  <c:v>7.4859999999999998</c:v>
                </c:pt>
                <c:pt idx="4">
                  <c:v>0.629</c:v>
                </c:pt>
                <c:pt idx="5">
                  <c:v>7.64</c:v>
                </c:pt>
                <c:pt idx="6">
                  <c:v>9.31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E-4FB4-BA13-035A0E6BC62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Data'!$O$7:$V$7</c:f>
              <c:numCache>
                <c:formatCode>General</c:formatCode>
                <c:ptCount val="8"/>
                <c:pt idx="0">
                  <c:v>3.85</c:v>
                </c:pt>
                <c:pt idx="1">
                  <c:v>4.3600000000000003</c:v>
                </c:pt>
                <c:pt idx="2">
                  <c:v>33.305</c:v>
                </c:pt>
                <c:pt idx="3">
                  <c:v>7.617</c:v>
                </c:pt>
                <c:pt idx="4">
                  <c:v>0.71299999999999997</c:v>
                </c:pt>
                <c:pt idx="5">
                  <c:v>8.57</c:v>
                </c:pt>
                <c:pt idx="6">
                  <c:v>11.36</c:v>
                </c:pt>
                <c:pt idx="7" formatCode="0.0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4312-AB20-A9FA43793A41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Data'!$O$8:$V$8</c:f>
              <c:numCache>
                <c:formatCode>General</c:formatCode>
                <c:ptCount val="8"/>
                <c:pt idx="0">
                  <c:v>3.4</c:v>
                </c:pt>
                <c:pt idx="1">
                  <c:v>4.5</c:v>
                </c:pt>
                <c:pt idx="2">
                  <c:v>32.340000000000003</c:v>
                </c:pt>
                <c:pt idx="3">
                  <c:v>7.38</c:v>
                </c:pt>
                <c:pt idx="4">
                  <c:v>0.64300000000000002</c:v>
                </c:pt>
                <c:pt idx="5">
                  <c:v>9.6029999999999998</c:v>
                </c:pt>
                <c:pt idx="6">
                  <c:v>19.18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8-4312-AB20-A9FA43793A41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Data'!$O$9:$V$9</c:f>
              <c:numCache>
                <c:formatCode>General</c:formatCode>
                <c:ptCount val="8"/>
                <c:pt idx="0">
                  <c:v>3.3</c:v>
                </c:pt>
                <c:pt idx="1">
                  <c:v>4.2</c:v>
                </c:pt>
                <c:pt idx="2">
                  <c:v>32.35</c:v>
                </c:pt>
                <c:pt idx="3">
                  <c:v>7.359</c:v>
                </c:pt>
                <c:pt idx="4">
                  <c:v>0.73199999999999998</c:v>
                </c:pt>
                <c:pt idx="5">
                  <c:v>10.57</c:v>
                </c:pt>
                <c:pt idx="6">
                  <c:v>24.61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8-4312-AB20-A9FA43793A41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Data'!$O$10:$V$10</c:f>
              <c:numCache>
                <c:formatCode>General</c:formatCode>
                <c:ptCount val="8"/>
                <c:pt idx="0">
                  <c:v>2.83</c:v>
                </c:pt>
                <c:pt idx="1">
                  <c:v>5.4</c:v>
                </c:pt>
                <c:pt idx="2">
                  <c:v>34.44</c:v>
                </c:pt>
                <c:pt idx="3">
                  <c:v>7.31</c:v>
                </c:pt>
                <c:pt idx="4">
                  <c:v>0.17</c:v>
                </c:pt>
                <c:pt idx="5">
                  <c:v>0</c:v>
                </c:pt>
                <c:pt idx="6">
                  <c:v>8.36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E-418B-9BC8-D2EC8CA96215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Data'!$O$11:$V$11</c:f>
              <c:numCache>
                <c:formatCode>General</c:formatCode>
                <c:ptCount val="8"/>
                <c:pt idx="0">
                  <c:v>3.22</c:v>
                </c:pt>
                <c:pt idx="1">
                  <c:v>4.8</c:v>
                </c:pt>
                <c:pt idx="2">
                  <c:v>32.57</c:v>
                </c:pt>
                <c:pt idx="3">
                  <c:v>7.4</c:v>
                </c:pt>
                <c:pt idx="4">
                  <c:v>0.24</c:v>
                </c:pt>
                <c:pt idx="5">
                  <c:v>0</c:v>
                </c:pt>
                <c:pt idx="6">
                  <c:v>10.27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0-46B3-A566-57ECC99F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21472"/>
        <c:axId val="969713272"/>
      </c:barChart>
      <c:catAx>
        <c:axId val="9697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13272"/>
        <c:crosses val="autoZero"/>
        <c:auto val="1"/>
        <c:lblAlgn val="ctr"/>
        <c:lblOffset val="100"/>
        <c:noMultiLvlLbl val="0"/>
      </c:catAx>
      <c:valAx>
        <c:axId val="9697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Data'!$X$3:$Y$3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9-4830-A5E5-E19ABAD8A96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Data'!$X$4:$Y$4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9-4830-A5E5-E19ABAD8A96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Data'!$X$5:$Y$5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9-4830-A5E5-E19ABAD8A96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Data'!$X$6:$Y$6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9-4830-A5E5-E19ABAD8A96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Data'!$X$7:$Y$7</c:f>
              <c:numCache>
                <c:formatCode>0%</c:formatCode>
                <c:ptCount val="2"/>
                <c:pt idx="0">
                  <c:v>0.71874999999999989</c:v>
                </c:pt>
                <c:pt idx="1">
                  <c:v>-0.45226130653266328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B-42E2-81C4-89B7C03890BD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Data'!$X$8:$Y$8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27-4AB5-B20F-ABBE9D90CCD4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Data'!$X$9:$Y$9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F27-4AB5-B20F-ABBE9D90CCD4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Data'!$X$10:$Y$10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27-4AB5-B20F-ABBE9D90CCD4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Data'!$X$11:$Y$11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F27-4AB5-B20F-ABBE9D90C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308416"/>
        <c:axId val="972309400"/>
      </c:barChart>
      <c:catAx>
        <c:axId val="97230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9400"/>
        <c:crosses val="autoZero"/>
        <c:auto val="1"/>
        <c:lblAlgn val="ctr"/>
        <c:lblOffset val="100"/>
        <c:noMultiLvlLbl val="0"/>
      </c:catAx>
      <c:valAx>
        <c:axId val="97230940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Data'!$K$12:$N$12</c:f>
              <c:numCache>
                <c:formatCode>General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BA4-9AF1-E3FF29DF4C4F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Data'!$K$13:$N$13</c:f>
              <c:numCache>
                <c:formatCode>General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2-4BA4-9AF1-E3FF29DF4C4F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Data'!$K$14:$N$14</c:f>
              <c:numCache>
                <c:formatCode>General</c:formatCode>
                <c:ptCount val="4"/>
                <c:pt idx="0">
                  <c:v>2.25</c:v>
                </c:pt>
                <c:pt idx="1">
                  <c:v>6.03</c:v>
                </c:pt>
                <c:pt idx="2">
                  <c:v>37.729999999999997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2-4BA4-9AF1-E3FF29DF4C4F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Data'!$K$15:$N$15</c:f>
              <c:numCache>
                <c:formatCode>General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37.631</c:v>
                </c:pt>
                <c:pt idx="3">
                  <c:v>8.9510000000000005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2-4BA4-9AF1-E3FF29DF4C4F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Data'!$K$16:$N$16</c:f>
              <c:numCache>
                <c:formatCode>General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37.466999999999999</c:v>
                </c:pt>
                <c:pt idx="3">
                  <c:v>8.8840000000000003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2-4BA4-9AF1-E3FF29DF4C4F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Data'!$K$17:$N$17</c:f>
              <c:numCache>
                <c:formatCode>General</c:formatCode>
                <c:ptCount val="4"/>
                <c:pt idx="0">
                  <c:v>2.19</c:v>
                </c:pt>
                <c:pt idx="1">
                  <c:v>5.84</c:v>
                </c:pt>
                <c:pt idx="2">
                  <c:v>37.68</c:v>
                </c:pt>
                <c:pt idx="3">
                  <c:v>8.9149999999999991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2-4BA4-9AF1-E3FF29DF4C4F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Data'!$K$18:$N$18</c:f>
              <c:numCache>
                <c:formatCode>General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E-4D3C-AD41-41AD0F324EFD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Data'!$K$19:$N$19</c:f>
              <c:numCache>
                <c:formatCode>General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8.9009999999999998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B-4734-A461-B7AF9D74749A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Data'!$K$20:$N$20</c:f>
              <c:numCache>
                <c:formatCode>General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6-4C2E-8224-FE1B332421C2}"/>
            </c:ext>
          </c:extLst>
        </c:ser>
        <c:ser>
          <c:idx val="9"/>
          <c:order val="9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Data'!$K$21:$N$21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754-4367-ACDA-081EA8C1D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42568"/>
        <c:axId val="1068535680"/>
      </c:barChart>
      <c:catAx>
        <c:axId val="106854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35680"/>
        <c:crosses val="autoZero"/>
        <c:auto val="1"/>
        <c:lblAlgn val="ctr"/>
        <c:lblOffset val="100"/>
        <c:noMultiLvlLbl val="0"/>
      </c:catAx>
      <c:valAx>
        <c:axId val="10685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Data'!$O$12:$V$12</c:f>
              <c:numCache>
                <c:formatCode>General</c:formatCode>
                <c:ptCount val="8"/>
                <c:pt idx="0">
                  <c:v>3.42</c:v>
                </c:pt>
                <c:pt idx="1">
                  <c:v>3.2</c:v>
                </c:pt>
                <c:pt idx="2">
                  <c:v>31.13</c:v>
                </c:pt>
                <c:pt idx="3">
                  <c:v>7.25</c:v>
                </c:pt>
                <c:pt idx="4">
                  <c:v>0.7</c:v>
                </c:pt>
                <c:pt idx="5">
                  <c:v>9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B-4092-99D0-08DA4B348674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Data'!$O$13:$V$13</c:f>
              <c:numCache>
                <c:formatCode>General</c:formatCode>
                <c:ptCount val="8"/>
                <c:pt idx="0">
                  <c:v>3.73</c:v>
                </c:pt>
                <c:pt idx="1">
                  <c:v>3</c:v>
                </c:pt>
                <c:pt idx="2">
                  <c:v>32.31</c:v>
                </c:pt>
                <c:pt idx="3">
                  <c:v>7.39</c:v>
                </c:pt>
                <c:pt idx="4">
                  <c:v>0.7</c:v>
                </c:pt>
                <c:pt idx="5">
                  <c:v>8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B-4092-99D0-08DA4B348674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Data'!$O$14:$V$14</c:f>
              <c:numCache>
                <c:formatCode>General</c:formatCode>
                <c:ptCount val="8"/>
                <c:pt idx="0">
                  <c:v>3.85</c:v>
                </c:pt>
                <c:pt idx="1">
                  <c:v>2.98</c:v>
                </c:pt>
                <c:pt idx="2">
                  <c:v>34.11</c:v>
                </c:pt>
                <c:pt idx="3">
                  <c:v>7.98</c:v>
                </c:pt>
                <c:pt idx="4">
                  <c:v>0.5</c:v>
                </c:pt>
                <c:pt idx="5">
                  <c:v>6.93</c:v>
                </c:pt>
                <c:pt idx="6">
                  <c:v>4.68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B-4092-99D0-08DA4B348674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Data'!$O$15:$V$15</c:f>
              <c:numCache>
                <c:formatCode>General</c:formatCode>
                <c:ptCount val="8"/>
                <c:pt idx="0">
                  <c:v>3.2</c:v>
                </c:pt>
                <c:pt idx="1">
                  <c:v>2.54</c:v>
                </c:pt>
                <c:pt idx="2">
                  <c:v>34.630000000000003</c:v>
                </c:pt>
                <c:pt idx="3">
                  <c:v>7.87</c:v>
                </c:pt>
                <c:pt idx="4">
                  <c:v>0.57199999999999995</c:v>
                </c:pt>
                <c:pt idx="5">
                  <c:v>7.68</c:v>
                </c:pt>
                <c:pt idx="6">
                  <c:v>6.65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B-4092-99D0-08DA4B348674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Data'!$O$16:$V$16</c:f>
              <c:numCache>
                <c:formatCode>General</c:formatCode>
                <c:ptCount val="8"/>
                <c:pt idx="0">
                  <c:v>3.41</c:v>
                </c:pt>
                <c:pt idx="1">
                  <c:v>2.1800000000000002</c:v>
                </c:pt>
                <c:pt idx="2">
                  <c:v>33.116</c:v>
                </c:pt>
                <c:pt idx="3">
                  <c:v>7.4889999999999999</c:v>
                </c:pt>
                <c:pt idx="4">
                  <c:v>0.51900000000000002</c:v>
                </c:pt>
                <c:pt idx="5">
                  <c:v>8.75</c:v>
                </c:pt>
                <c:pt idx="6">
                  <c:v>7.36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B-4092-99D0-08DA4B348674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Data'!$O$17:$V$17</c:f>
              <c:numCache>
                <c:formatCode>General</c:formatCode>
                <c:ptCount val="8"/>
                <c:pt idx="0">
                  <c:v>4.08</c:v>
                </c:pt>
                <c:pt idx="1">
                  <c:v>2.4300000000000002</c:v>
                </c:pt>
                <c:pt idx="2">
                  <c:v>32.909999999999997</c:v>
                </c:pt>
                <c:pt idx="3">
                  <c:v>7.4539999999999997</c:v>
                </c:pt>
                <c:pt idx="4">
                  <c:v>0.73499999999999999</c:v>
                </c:pt>
                <c:pt idx="5">
                  <c:v>10.61</c:v>
                </c:pt>
                <c:pt idx="6">
                  <c:v>1.68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B-4092-99D0-08DA4B348674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Data'!$O$18:$V$18</c:f>
              <c:numCache>
                <c:formatCode>General</c:formatCode>
                <c:ptCount val="8"/>
                <c:pt idx="0">
                  <c:v>4.3</c:v>
                </c:pt>
                <c:pt idx="1">
                  <c:v>2.2000000000000002</c:v>
                </c:pt>
                <c:pt idx="2">
                  <c:v>33.06</c:v>
                </c:pt>
                <c:pt idx="3">
                  <c:v>7.5049999999999999</c:v>
                </c:pt>
                <c:pt idx="4">
                  <c:v>0.84299999999999997</c:v>
                </c:pt>
                <c:pt idx="5">
                  <c:v>10.91</c:v>
                </c:pt>
                <c:pt idx="6">
                  <c:v>16.91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9-42F1-98E8-33DA019B8918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Data'!$O$19:$V$19</c:f>
              <c:numCache>
                <c:formatCode>General</c:formatCode>
                <c:ptCount val="8"/>
                <c:pt idx="0">
                  <c:v>3.6</c:v>
                </c:pt>
                <c:pt idx="1">
                  <c:v>2.2000000000000002</c:v>
                </c:pt>
                <c:pt idx="2">
                  <c:v>32.69</c:v>
                </c:pt>
                <c:pt idx="3">
                  <c:v>7.5119999999999996</c:v>
                </c:pt>
                <c:pt idx="4">
                  <c:v>0.70699999999999996</c:v>
                </c:pt>
                <c:pt idx="5">
                  <c:v>10.39</c:v>
                </c:pt>
                <c:pt idx="6">
                  <c:v>16.43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A-4162-A646-18B6543FE28F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Data'!$O$20:$V$20</c:f>
              <c:numCache>
                <c:formatCode>General</c:formatCode>
                <c:ptCount val="8"/>
                <c:pt idx="0">
                  <c:v>4.3</c:v>
                </c:pt>
                <c:pt idx="1">
                  <c:v>2.4</c:v>
                </c:pt>
                <c:pt idx="2">
                  <c:v>32.36</c:v>
                </c:pt>
                <c:pt idx="3">
                  <c:v>7.3</c:v>
                </c:pt>
                <c:pt idx="4">
                  <c:v>0.72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B-43E8-901B-D71464791341}"/>
            </c:ext>
          </c:extLst>
        </c:ser>
        <c:ser>
          <c:idx val="9"/>
          <c:order val="9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Data'!$O$21:$V$21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713-4E95-9BF9-0E5769789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77336"/>
        <c:axId val="1068585864"/>
      </c:barChart>
      <c:catAx>
        <c:axId val="10685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85864"/>
        <c:crosses val="autoZero"/>
        <c:auto val="1"/>
        <c:lblAlgn val="ctr"/>
        <c:lblOffset val="100"/>
        <c:noMultiLvlLbl val="0"/>
      </c:catAx>
      <c:valAx>
        <c:axId val="106858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7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Data'!$X$12:$Y$12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A-4CB8-B704-2727D683D34A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Data'!$X$13:$Y$13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A-4CB8-B704-2727D683D34A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Data'!$X$14:$Y$14</c:f>
              <c:numCache>
                <c:formatCode>0%</c:formatCode>
                <c:ptCount val="2"/>
                <c:pt idx="0">
                  <c:v>0.71111111111111114</c:v>
                </c:pt>
                <c:pt idx="1">
                  <c:v>-0.50580431177446106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A-4CB8-B704-2727D683D34A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Data'!$X$15:$Y$15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A-4CB8-B704-2727D683D34A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Data'!$X$16:$Y$16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A-4CB8-B704-2727D683D34A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Data'!$X$17:$Y$17</c:f>
              <c:numCache>
                <c:formatCode>0%</c:formatCode>
                <c:ptCount val="2"/>
                <c:pt idx="0">
                  <c:v>0.8630136986301371</c:v>
                </c:pt>
                <c:pt idx="1">
                  <c:v>-0.58390410958904104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A-4CB8-B704-2727D683D34A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Data'!$X$18:$Y$18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5-4378-94D6-56D19197437B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Data'!$X$19:$Y$19</c:f>
              <c:numCache>
                <c:formatCode>0%</c:formatCode>
                <c:ptCount val="2"/>
                <c:pt idx="0">
                  <c:v>0.50000000000000011</c:v>
                </c:pt>
                <c:pt idx="1">
                  <c:v>-0.57692307692307687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E-41D9-AC58-5AEA4442356C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Data'!$X$20:$Y$20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E-41D9-AC58-5AEA4442356C}"/>
            </c:ext>
          </c:extLst>
        </c:ser>
        <c:ser>
          <c:idx val="9"/>
          <c:order val="9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Data'!$X$21:$Y$21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E-4463-80AE-83E5EE2E1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632504"/>
        <c:axId val="1008630864"/>
      </c:barChart>
      <c:catAx>
        <c:axId val="100863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0864"/>
        <c:crosses val="autoZero"/>
        <c:auto val="1"/>
        <c:lblAlgn val="ctr"/>
        <c:lblOffset val="100"/>
        <c:noMultiLvlLbl val="0"/>
      </c:catAx>
      <c:valAx>
        <c:axId val="10086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14220</xdr:colOff>
      <xdr:row>23</xdr:row>
      <xdr:rowOff>152136</xdr:rowOff>
    </xdr:from>
    <xdr:to>
      <xdr:col>9</xdr:col>
      <xdr:colOff>1048874</xdr:colOff>
      <xdr:row>34</xdr:row>
      <xdr:rowOff>38365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40191DE-5904-4509-B5A4-30DFB7911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205118</xdr:colOff>
      <xdr:row>24</xdr:row>
      <xdr:rowOff>11510</xdr:rowOff>
    </xdr:from>
    <xdr:to>
      <xdr:col>17</xdr:col>
      <xdr:colOff>566407</xdr:colOff>
      <xdr:row>34</xdr:row>
      <xdr:rowOff>86122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58E486-202A-4DB1-808C-F7717862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30757</xdr:colOff>
      <xdr:row>34</xdr:row>
      <xdr:rowOff>34661</xdr:rowOff>
    </xdr:from>
    <xdr:to>
      <xdr:col>22</xdr:col>
      <xdr:colOff>1354335</xdr:colOff>
      <xdr:row>51</xdr:row>
      <xdr:rowOff>89694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B69336-43E8-4E78-B57C-EE862013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394161</xdr:colOff>
      <xdr:row>34</xdr:row>
      <xdr:rowOff>127398</xdr:rowOff>
    </xdr:from>
    <xdr:to>
      <xdr:col>9</xdr:col>
      <xdr:colOff>767356</xdr:colOff>
      <xdr:row>52</xdr:row>
      <xdr:rowOff>16273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3227DF8-3792-42AE-A912-D33BCDF52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762331</xdr:colOff>
      <xdr:row>34</xdr:row>
      <xdr:rowOff>105570</xdr:rowOff>
    </xdr:from>
    <xdr:to>
      <xdr:col>17</xdr:col>
      <xdr:colOff>27187</xdr:colOff>
      <xdr:row>52</xdr:row>
      <xdr:rowOff>4235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8EF9282-D8F3-4620-8563-43EC84EA5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48087</xdr:colOff>
      <xdr:row>34</xdr:row>
      <xdr:rowOff>55299</xdr:rowOff>
    </xdr:from>
    <xdr:to>
      <xdr:col>30</xdr:col>
      <xdr:colOff>228665</xdr:colOff>
      <xdr:row>51</xdr:row>
      <xdr:rowOff>98690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503B98B-ECD2-4201-A68D-801AF1F63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0493-0FC4-46D9-ADB2-C6CE9D6CA928}">
  <dimension ref="A1:CB33"/>
  <sheetViews>
    <sheetView tabSelected="1" zoomScale="130" zoomScaleNormal="13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defaultColWidth="8.7265625" defaultRowHeight="12.5" x14ac:dyDescent="0.25"/>
  <cols>
    <col min="1" max="1" width="8.7265625" style="1"/>
    <col min="2" max="2" width="11.81640625" style="1" bestFit="1" customWidth="1"/>
    <col min="3" max="3" width="9.7265625" style="1" bestFit="1" customWidth="1"/>
    <col min="4" max="4" width="7.453125" style="1" bestFit="1" customWidth="1"/>
    <col min="5" max="5" width="13.7265625" style="1" bestFit="1" customWidth="1"/>
    <col min="6" max="6" width="10.453125" style="1" customWidth="1"/>
    <col min="7" max="7" width="10" style="1" customWidth="1"/>
    <col min="8" max="8" width="5.453125" style="1" bestFit="1" customWidth="1"/>
    <col min="9" max="9" width="5.453125" style="1" customWidth="1"/>
    <col min="10" max="10" width="15.54296875" style="1" bestFit="1" customWidth="1"/>
    <col min="11" max="21" width="8.7265625" style="1"/>
    <col min="22" max="22" width="11.54296875" style="1" bestFit="1" customWidth="1"/>
    <col min="23" max="23" width="19.7265625" style="1" bestFit="1" customWidth="1"/>
    <col min="24" max="24" width="10.453125" style="3" customWidth="1"/>
    <col min="25" max="32" width="8.7265625" style="1"/>
    <col min="33" max="67" width="8.7265625" style="3"/>
    <col min="68" max="68" width="7.453125" style="3" customWidth="1"/>
    <col min="69" max="80" width="8.7265625" style="3"/>
    <col min="81" max="16384" width="8.7265625" style="1"/>
  </cols>
  <sheetData>
    <row r="1" spans="1:80" s="20" customFormat="1" ht="13" customHeight="1" thickBot="1" x14ac:dyDescent="0.3">
      <c r="A1" s="162" t="s">
        <v>21</v>
      </c>
      <c r="B1" s="163"/>
      <c r="C1" s="163"/>
      <c r="D1" s="163"/>
      <c r="E1" s="163"/>
      <c r="F1" s="163"/>
      <c r="G1" s="163"/>
      <c r="H1" s="163"/>
      <c r="I1" s="165"/>
      <c r="J1" s="164"/>
      <c r="K1" s="162" t="s">
        <v>6</v>
      </c>
      <c r="L1" s="163"/>
      <c r="M1" s="163"/>
      <c r="N1" s="164"/>
      <c r="O1" s="162" t="s">
        <v>7</v>
      </c>
      <c r="P1" s="163"/>
      <c r="Q1" s="163"/>
      <c r="R1" s="163"/>
      <c r="S1" s="163"/>
      <c r="T1" s="163"/>
      <c r="U1" s="163"/>
      <c r="V1" s="163"/>
      <c r="W1" s="165"/>
      <c r="AG1" s="178" t="s">
        <v>116</v>
      </c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79"/>
      <c r="AW1" s="178" t="s">
        <v>7</v>
      </c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8"/>
      <c r="BM1" s="166" t="s">
        <v>118</v>
      </c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8"/>
    </row>
    <row r="2" spans="1:80" s="20" customFormat="1" ht="50.5" thickBot="1" x14ac:dyDescent="0.3">
      <c r="A2" s="21" t="s">
        <v>0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79" t="s">
        <v>96</v>
      </c>
      <c r="I2" s="81" t="s">
        <v>128</v>
      </c>
      <c r="J2" s="22" t="s">
        <v>8</v>
      </c>
      <c r="K2" s="21" t="s">
        <v>9</v>
      </c>
      <c r="L2" s="80" t="s">
        <v>10</v>
      </c>
      <c r="M2" s="80" t="s">
        <v>11</v>
      </c>
      <c r="N2" s="22" t="s">
        <v>12</v>
      </c>
      <c r="O2" s="21" t="s">
        <v>9</v>
      </c>
      <c r="P2" s="80" t="s">
        <v>10</v>
      </c>
      <c r="Q2" s="80" t="s">
        <v>11</v>
      </c>
      <c r="R2" s="80" t="s">
        <v>12</v>
      </c>
      <c r="S2" s="79" t="s">
        <v>13</v>
      </c>
      <c r="T2" s="80" t="s">
        <v>14</v>
      </c>
      <c r="U2" s="80" t="s">
        <v>15</v>
      </c>
      <c r="V2" s="79" t="s">
        <v>16</v>
      </c>
      <c r="W2" s="81" t="s">
        <v>17</v>
      </c>
      <c r="X2" s="82" t="s">
        <v>82</v>
      </c>
      <c r="Y2" s="83" t="s">
        <v>97</v>
      </c>
      <c r="Z2" s="83" t="s">
        <v>13</v>
      </c>
      <c r="AA2" s="87" t="s">
        <v>14</v>
      </c>
      <c r="AB2" s="87" t="s">
        <v>15</v>
      </c>
      <c r="AC2" s="86" t="s">
        <v>16</v>
      </c>
      <c r="AD2" s="88" t="s">
        <v>83</v>
      </c>
      <c r="AE2" s="84" t="s">
        <v>90</v>
      </c>
      <c r="AF2" s="85" t="s">
        <v>0</v>
      </c>
      <c r="AG2" s="59" t="s">
        <v>100</v>
      </c>
      <c r="AH2" s="60" t="s">
        <v>101</v>
      </c>
      <c r="AI2" s="60" t="s">
        <v>102</v>
      </c>
      <c r="AJ2" s="60" t="s">
        <v>103</v>
      </c>
      <c r="AK2" s="60" t="s">
        <v>104</v>
      </c>
      <c r="AL2" s="60" t="s">
        <v>105</v>
      </c>
      <c r="AM2" s="60" t="s">
        <v>106</v>
      </c>
      <c r="AN2" s="60" t="s">
        <v>107</v>
      </c>
      <c r="AO2" s="60" t="s">
        <v>108</v>
      </c>
      <c r="AP2" s="60" t="s">
        <v>109</v>
      </c>
      <c r="AQ2" s="60" t="s">
        <v>110</v>
      </c>
      <c r="AR2" s="60" t="s">
        <v>111</v>
      </c>
      <c r="AS2" s="60" t="s">
        <v>112</v>
      </c>
      <c r="AT2" s="60" t="s">
        <v>113</v>
      </c>
      <c r="AU2" s="60" t="s">
        <v>114</v>
      </c>
      <c r="AV2" s="61" t="s">
        <v>115</v>
      </c>
      <c r="AW2" s="59" t="s">
        <v>100</v>
      </c>
      <c r="AX2" s="60" t="s">
        <v>101</v>
      </c>
      <c r="AY2" s="60" t="s">
        <v>102</v>
      </c>
      <c r="AZ2" s="60" t="s">
        <v>103</v>
      </c>
      <c r="BA2" s="60" t="s">
        <v>104</v>
      </c>
      <c r="BB2" s="60" t="s">
        <v>105</v>
      </c>
      <c r="BC2" s="60" t="s">
        <v>106</v>
      </c>
      <c r="BD2" s="60" t="s">
        <v>107</v>
      </c>
      <c r="BE2" s="60" t="s">
        <v>108</v>
      </c>
      <c r="BF2" s="60" t="s">
        <v>109</v>
      </c>
      <c r="BG2" s="60" t="s">
        <v>110</v>
      </c>
      <c r="BH2" s="60" t="s">
        <v>111</v>
      </c>
      <c r="BI2" s="60" t="s">
        <v>112</v>
      </c>
      <c r="BJ2" s="60" t="s">
        <v>113</v>
      </c>
      <c r="BK2" s="60" t="s">
        <v>114</v>
      </c>
      <c r="BL2" s="62" t="s">
        <v>115</v>
      </c>
      <c r="BM2" s="63" t="s">
        <v>100</v>
      </c>
      <c r="BN2" s="60" t="s">
        <v>101</v>
      </c>
      <c r="BO2" s="60" t="s">
        <v>102</v>
      </c>
      <c r="BP2" s="60" t="s">
        <v>103</v>
      </c>
      <c r="BQ2" s="60" t="s">
        <v>104</v>
      </c>
      <c r="BR2" s="60" t="s">
        <v>105</v>
      </c>
      <c r="BS2" s="60" t="s">
        <v>106</v>
      </c>
      <c r="BT2" s="60" t="s">
        <v>107</v>
      </c>
      <c r="BU2" s="60" t="s">
        <v>108</v>
      </c>
      <c r="BV2" s="60" t="s">
        <v>109</v>
      </c>
      <c r="BW2" s="60" t="s">
        <v>110</v>
      </c>
      <c r="BX2" s="60" t="s">
        <v>111</v>
      </c>
      <c r="BY2" s="60" t="s">
        <v>112</v>
      </c>
      <c r="BZ2" s="60" t="s">
        <v>113</v>
      </c>
      <c r="CA2" s="60" t="s">
        <v>114</v>
      </c>
      <c r="CB2" s="62" t="s">
        <v>115</v>
      </c>
    </row>
    <row r="3" spans="1:80" ht="15" thickTop="1" x14ac:dyDescent="0.25">
      <c r="A3" s="91" t="s">
        <v>85</v>
      </c>
      <c r="B3" s="37">
        <v>5</v>
      </c>
      <c r="C3" s="37">
        <v>2</v>
      </c>
      <c r="D3" s="37" t="s">
        <v>56</v>
      </c>
      <c r="E3" s="37" t="s">
        <v>87</v>
      </c>
      <c r="F3" s="37"/>
      <c r="G3" s="53"/>
      <c r="H3" s="37" t="s">
        <v>124</v>
      </c>
      <c r="I3" s="39" t="s">
        <v>1</v>
      </c>
      <c r="J3" s="38" t="s">
        <v>89</v>
      </c>
      <c r="K3" s="91">
        <v>2.7</v>
      </c>
      <c r="L3" s="37">
        <v>8</v>
      </c>
      <c r="M3" s="37">
        <v>36.880000000000003</v>
      </c>
      <c r="N3" s="38">
        <v>8.84</v>
      </c>
      <c r="O3" s="91">
        <v>3.43</v>
      </c>
      <c r="P3" s="37">
        <v>4.7</v>
      </c>
      <c r="Q3" s="37">
        <v>32.159999999999997</v>
      </c>
      <c r="R3" s="37">
        <v>7.26</v>
      </c>
      <c r="S3" s="37">
        <v>0.5</v>
      </c>
      <c r="T3" s="37">
        <v>9</v>
      </c>
      <c r="U3" s="37">
        <v>18</v>
      </c>
      <c r="V3" s="37">
        <v>5.5</v>
      </c>
      <c r="W3" s="39">
        <v>4464</v>
      </c>
      <c r="X3" s="35">
        <f t="shared" ref="X3:X20" si="0">(O3-K3)/K3</f>
        <v>0.27037037037037037</v>
      </c>
      <c r="Y3" s="36">
        <f t="shared" ref="Y3:Y20" si="1">(P3-L3)/L3</f>
        <v>-0.41249999999999998</v>
      </c>
      <c r="Z3" s="37">
        <f t="shared" ref="Z3:Z20" si="2">S3</f>
        <v>0.5</v>
      </c>
      <c r="AA3" s="37">
        <f t="shared" ref="AA3:AA20" si="3">T3</f>
        <v>9</v>
      </c>
      <c r="AB3" s="37">
        <f t="shared" ref="AB3:AB20" si="4">U3</f>
        <v>18</v>
      </c>
      <c r="AC3" s="38">
        <f t="shared" ref="AC3:AC20" si="5">V3</f>
        <v>5.5</v>
      </c>
      <c r="AD3" s="39">
        <f t="shared" ref="AD3:AD20" si="6">R3</f>
        <v>7.26</v>
      </c>
      <c r="AE3" s="92" t="str">
        <f t="shared" ref="AE3:AE20" si="7">J3</f>
        <v>Oil A</v>
      </c>
      <c r="AF3" s="58" t="str">
        <f t="shared" ref="AF3:AF20" si="8">A3</f>
        <v>G</v>
      </c>
      <c r="AG3" s="93">
        <v>1</v>
      </c>
      <c r="AH3" s="94">
        <v>234</v>
      </c>
      <c r="AI3" s="94">
        <v>1486</v>
      </c>
      <c r="AJ3" s="94">
        <v>0</v>
      </c>
      <c r="AK3" s="94">
        <v>0</v>
      </c>
      <c r="AL3" s="94">
        <v>2</v>
      </c>
      <c r="AM3" s="94">
        <v>0</v>
      </c>
      <c r="AN3" s="94">
        <v>802</v>
      </c>
      <c r="AO3" s="94">
        <v>0</v>
      </c>
      <c r="AP3" s="94">
        <v>0</v>
      </c>
      <c r="AQ3" s="94">
        <v>0</v>
      </c>
      <c r="AR3" s="94">
        <v>751</v>
      </c>
      <c r="AS3" s="94">
        <v>4</v>
      </c>
      <c r="AT3" s="94">
        <v>1</v>
      </c>
      <c r="AU3" s="94">
        <v>0</v>
      </c>
      <c r="AV3" s="94">
        <v>864</v>
      </c>
      <c r="AW3" s="159">
        <v>3</v>
      </c>
      <c r="AX3" s="159">
        <v>32</v>
      </c>
      <c r="AY3" s="159">
        <v>1408</v>
      </c>
      <c r="AZ3" s="159">
        <v>0</v>
      </c>
      <c r="BA3" s="159">
        <v>19</v>
      </c>
      <c r="BB3" s="159">
        <v>7</v>
      </c>
      <c r="BC3" s="159">
        <v>0</v>
      </c>
      <c r="BD3" s="159">
        <v>780</v>
      </c>
      <c r="BE3" s="159">
        <v>1</v>
      </c>
      <c r="BF3" s="159">
        <v>0</v>
      </c>
      <c r="BG3" s="159">
        <v>1</v>
      </c>
      <c r="BH3" s="159">
        <v>706</v>
      </c>
      <c r="BI3" s="159">
        <v>136</v>
      </c>
      <c r="BJ3" s="159">
        <v>7</v>
      </c>
      <c r="BK3" s="159">
        <v>0</v>
      </c>
      <c r="BL3" s="159">
        <v>836</v>
      </c>
      <c r="BM3" s="158">
        <f>(AG3-AW3)/AG3</f>
        <v>-2</v>
      </c>
      <c r="BN3" s="150">
        <f t="shared" ref="BN3:BN7" si="9">(AH3-AX3)/AH3</f>
        <v>0.86324786324786329</v>
      </c>
      <c r="BO3" s="150">
        <f t="shared" ref="BO3:BO7" si="10">(AI3-AY3)/AI3</f>
        <v>5.2489905787348586E-2</v>
      </c>
      <c r="BP3" s="150" t="e">
        <f t="shared" ref="BP3:BP7" si="11">(AJ3-AZ3)/AJ3</f>
        <v>#DIV/0!</v>
      </c>
      <c r="BQ3" s="150" t="e">
        <f t="shared" ref="BQ3:BQ7" si="12">(AK3-BA3)/AK3</f>
        <v>#DIV/0!</v>
      </c>
      <c r="BR3" s="150">
        <f t="shared" ref="BR3:BR7" si="13">(AL3-BB3)/AL3</f>
        <v>-2.5</v>
      </c>
      <c r="BS3" s="150" t="e">
        <f t="shared" ref="BS3:BS7" si="14">(AM3-BC3)/AM3</f>
        <v>#DIV/0!</v>
      </c>
      <c r="BT3" s="150">
        <f t="shared" ref="BT3:BT7" si="15">(AN3-BD3)/AN3</f>
        <v>2.7431421446384038E-2</v>
      </c>
      <c r="BU3" s="150" t="e">
        <f t="shared" ref="BU3:BU7" si="16">(AO3-BE3)/AO3</f>
        <v>#DIV/0!</v>
      </c>
      <c r="BV3" s="150" t="e">
        <f t="shared" ref="BV3:BV7" si="17">(AP3-BF3)/AP3</f>
        <v>#DIV/0!</v>
      </c>
      <c r="BW3" s="150" t="e">
        <f t="shared" ref="BW3:BW7" si="18">(AQ3-BG3)/AQ3</f>
        <v>#DIV/0!</v>
      </c>
      <c r="BX3" s="150">
        <f t="shared" ref="BX3:BX7" si="19">(AR3-BH3)/AR3</f>
        <v>5.9920106524633823E-2</v>
      </c>
      <c r="BY3" s="150">
        <f t="shared" ref="BY3:BY7" si="20">(AS3-BI3)/AS3</f>
        <v>-33</v>
      </c>
      <c r="BZ3" s="150">
        <f t="shared" ref="BZ3:BZ7" si="21">(AT3-BJ3)/AT3</f>
        <v>-6</v>
      </c>
      <c r="CA3" s="150" t="e">
        <f t="shared" ref="CA3:CA7" si="22">(AU3-BK3)/AU3</f>
        <v>#DIV/0!</v>
      </c>
      <c r="CB3" s="151">
        <f t="shared" ref="CB3:CB7" si="23">(AV3-BL3)/AV3</f>
        <v>3.2407407407407406E-2</v>
      </c>
    </row>
    <row r="4" spans="1:80" x14ac:dyDescent="0.25">
      <c r="A4" s="91" t="s">
        <v>85</v>
      </c>
      <c r="B4" s="37">
        <v>23</v>
      </c>
      <c r="C4" s="37">
        <v>1</v>
      </c>
      <c r="D4" s="37" t="s">
        <v>143</v>
      </c>
      <c r="E4" s="37" t="s">
        <v>134</v>
      </c>
      <c r="F4" s="37"/>
      <c r="G4" s="53"/>
      <c r="H4" s="37" t="s">
        <v>124</v>
      </c>
      <c r="I4" s="39" t="s">
        <v>1</v>
      </c>
      <c r="J4" s="38" t="s">
        <v>89</v>
      </c>
      <c r="K4" s="91">
        <v>2.75</v>
      </c>
      <c r="L4" s="37">
        <v>7.4</v>
      </c>
      <c r="M4" s="37">
        <v>37</v>
      </c>
      <c r="N4" s="38">
        <v>8.86</v>
      </c>
      <c r="O4" s="91">
        <v>3.9</v>
      </c>
      <c r="P4" s="37">
        <v>5.0999999999999996</v>
      </c>
      <c r="Q4" s="37">
        <v>32.58</v>
      </c>
      <c r="R4" s="37">
        <v>7.44</v>
      </c>
      <c r="S4" s="37">
        <v>0.3</v>
      </c>
      <c r="T4" s="37">
        <v>9</v>
      </c>
      <c r="U4" s="37">
        <v>19</v>
      </c>
      <c r="V4" s="37">
        <v>2.4</v>
      </c>
      <c r="W4" s="39">
        <v>4626</v>
      </c>
      <c r="X4" s="35">
        <f t="shared" ref="X4" si="24">(O4-K4)/K4</f>
        <v>0.41818181818181815</v>
      </c>
      <c r="Y4" s="36">
        <f t="shared" ref="Y4" si="25">(P4-L4)/L4</f>
        <v>-0.31081081081081091</v>
      </c>
      <c r="Z4" s="37">
        <f t="shared" ref="Z4" si="26">S4</f>
        <v>0.3</v>
      </c>
      <c r="AA4" s="37">
        <f t="shared" ref="AA4" si="27">T4</f>
        <v>9</v>
      </c>
      <c r="AB4" s="37">
        <f t="shared" ref="AB4" si="28">U4</f>
        <v>19</v>
      </c>
      <c r="AC4" s="38">
        <f t="shared" ref="AC4" si="29">V4</f>
        <v>2.4</v>
      </c>
      <c r="AD4" s="39">
        <f t="shared" ref="AD4" si="30">R4</f>
        <v>7.44</v>
      </c>
      <c r="AE4" s="92" t="str">
        <f t="shared" ref="AE4" si="31">J4</f>
        <v>Oil A</v>
      </c>
      <c r="AF4" s="58" t="str">
        <f t="shared" ref="AF4" si="32">A4</f>
        <v>G</v>
      </c>
      <c r="AG4" s="93">
        <v>1</v>
      </c>
      <c r="AH4" s="94">
        <v>232</v>
      </c>
      <c r="AI4" s="94">
        <v>1484</v>
      </c>
      <c r="AJ4" s="94">
        <v>0</v>
      </c>
      <c r="AK4" s="94">
        <v>0</v>
      </c>
      <c r="AL4" s="94">
        <v>2</v>
      </c>
      <c r="AM4" s="94">
        <v>0</v>
      </c>
      <c r="AN4" s="94">
        <v>801</v>
      </c>
      <c r="AO4" s="94">
        <v>0</v>
      </c>
      <c r="AP4" s="94">
        <v>0</v>
      </c>
      <c r="AQ4" s="94">
        <v>0</v>
      </c>
      <c r="AR4" s="94">
        <v>750</v>
      </c>
      <c r="AS4" s="94">
        <v>4</v>
      </c>
      <c r="AT4" s="94">
        <v>1</v>
      </c>
      <c r="AU4" s="94">
        <v>0</v>
      </c>
      <c r="AV4" s="94">
        <v>866</v>
      </c>
      <c r="AW4" s="94">
        <v>5</v>
      </c>
      <c r="AX4" s="94">
        <v>27</v>
      </c>
      <c r="AY4" s="94">
        <v>1419</v>
      </c>
      <c r="AZ4" s="94">
        <v>0</v>
      </c>
      <c r="BA4" s="94">
        <v>16</v>
      </c>
      <c r="BB4" s="94">
        <v>7</v>
      </c>
      <c r="BC4" s="94">
        <v>1</v>
      </c>
      <c r="BD4" s="94">
        <v>775</v>
      </c>
      <c r="BE4" s="94">
        <v>0</v>
      </c>
      <c r="BF4" s="94">
        <v>2</v>
      </c>
      <c r="BG4" s="94">
        <v>3</v>
      </c>
      <c r="BH4" s="94">
        <v>712</v>
      </c>
      <c r="BI4" s="94">
        <v>50</v>
      </c>
      <c r="BJ4" s="94">
        <v>4</v>
      </c>
      <c r="BK4" s="94">
        <v>0</v>
      </c>
      <c r="BL4" s="94">
        <v>820</v>
      </c>
      <c r="BM4" s="150">
        <f t="shared" ref="BM4:BM7" si="33">(AG4-AW4)/AG4</f>
        <v>-4</v>
      </c>
      <c r="BN4" s="150">
        <f t="shared" si="9"/>
        <v>0.88362068965517238</v>
      </c>
      <c r="BO4" s="150">
        <f t="shared" si="10"/>
        <v>4.3800539083557952E-2</v>
      </c>
      <c r="BP4" s="150" t="e">
        <f t="shared" si="11"/>
        <v>#DIV/0!</v>
      </c>
      <c r="BQ4" s="150" t="e">
        <f t="shared" si="12"/>
        <v>#DIV/0!</v>
      </c>
      <c r="BR4" s="150">
        <f t="shared" si="13"/>
        <v>-2.5</v>
      </c>
      <c r="BS4" s="150" t="e">
        <f t="shared" si="14"/>
        <v>#DIV/0!</v>
      </c>
      <c r="BT4" s="150">
        <f t="shared" si="15"/>
        <v>3.2459425717852687E-2</v>
      </c>
      <c r="BU4" s="150" t="e">
        <f t="shared" si="16"/>
        <v>#DIV/0!</v>
      </c>
      <c r="BV4" s="150" t="e">
        <f t="shared" si="17"/>
        <v>#DIV/0!</v>
      </c>
      <c r="BW4" s="150" t="e">
        <f t="shared" si="18"/>
        <v>#DIV/0!</v>
      </c>
      <c r="BX4" s="150">
        <f t="shared" si="19"/>
        <v>5.0666666666666665E-2</v>
      </c>
      <c r="BY4" s="150">
        <f t="shared" si="20"/>
        <v>-11.5</v>
      </c>
      <c r="BZ4" s="150">
        <f t="shared" si="21"/>
        <v>-3</v>
      </c>
      <c r="CA4" s="150" t="e">
        <f t="shared" si="22"/>
        <v>#DIV/0!</v>
      </c>
      <c r="CB4" s="151">
        <f t="shared" si="23"/>
        <v>5.3117782909930716E-2</v>
      </c>
    </row>
    <row r="5" spans="1:80" x14ac:dyDescent="0.25">
      <c r="A5" s="65" t="s">
        <v>1</v>
      </c>
      <c r="B5" s="66">
        <v>1</v>
      </c>
      <c r="C5" s="66" t="s">
        <v>125</v>
      </c>
      <c r="D5" s="66" t="s">
        <v>56</v>
      </c>
      <c r="E5" s="66" t="s">
        <v>126</v>
      </c>
      <c r="F5" s="67">
        <v>44631</v>
      </c>
      <c r="G5" s="89">
        <v>44634</v>
      </c>
      <c r="H5" s="66" t="s">
        <v>124</v>
      </c>
      <c r="I5" s="69" t="s">
        <v>1</v>
      </c>
      <c r="J5" s="68" t="s">
        <v>89</v>
      </c>
      <c r="K5" s="65">
        <v>2.08</v>
      </c>
      <c r="L5" s="66">
        <v>7.81</v>
      </c>
      <c r="M5" s="66">
        <v>37.11</v>
      </c>
      <c r="N5" s="68">
        <v>8.83</v>
      </c>
      <c r="O5" s="65">
        <v>2.97</v>
      </c>
      <c r="P5" s="66">
        <v>5.0999999999999996</v>
      </c>
      <c r="Q5" s="66">
        <v>35.75</v>
      </c>
      <c r="R5" s="66">
        <v>8.14</v>
      </c>
      <c r="S5" s="66">
        <v>0.7</v>
      </c>
      <c r="T5" s="66">
        <v>7.36</v>
      </c>
      <c r="U5" s="66">
        <v>9.1199999999999992</v>
      </c>
      <c r="V5" s="66">
        <v>2.2000000000000002</v>
      </c>
      <c r="W5" s="69">
        <v>4294</v>
      </c>
      <c r="X5" s="70">
        <f t="shared" si="0"/>
        <v>0.42788461538461542</v>
      </c>
      <c r="Y5" s="71">
        <f t="shared" si="1"/>
        <v>-0.34699103713188223</v>
      </c>
      <c r="Z5" s="72">
        <f t="shared" si="2"/>
        <v>0.7</v>
      </c>
      <c r="AA5" s="72">
        <f t="shared" si="3"/>
        <v>7.36</v>
      </c>
      <c r="AB5" s="72">
        <f t="shared" si="4"/>
        <v>9.1199999999999992</v>
      </c>
      <c r="AC5" s="73">
        <f t="shared" si="5"/>
        <v>2.2000000000000002</v>
      </c>
      <c r="AD5" s="74">
        <f t="shared" si="6"/>
        <v>8.14</v>
      </c>
      <c r="AE5" s="75" t="str">
        <f t="shared" si="7"/>
        <v>Oil A</v>
      </c>
      <c r="AF5" s="76" t="str">
        <f t="shared" si="8"/>
        <v>A</v>
      </c>
      <c r="AG5" s="185">
        <v>0</v>
      </c>
      <c r="AH5" s="186">
        <v>237</v>
      </c>
      <c r="AI5" s="186">
        <v>1439</v>
      </c>
      <c r="AJ5" s="186">
        <v>0</v>
      </c>
      <c r="AK5" s="186">
        <v>0</v>
      </c>
      <c r="AL5" s="186">
        <v>2</v>
      </c>
      <c r="AM5" s="186">
        <v>0</v>
      </c>
      <c r="AN5" s="186">
        <v>800</v>
      </c>
      <c r="AO5" s="186">
        <v>0</v>
      </c>
      <c r="AP5" s="186">
        <v>0</v>
      </c>
      <c r="AQ5" s="186">
        <v>0</v>
      </c>
      <c r="AR5" s="186">
        <v>770</v>
      </c>
      <c r="AS5" s="186">
        <v>5</v>
      </c>
      <c r="AT5" s="186">
        <v>0</v>
      </c>
      <c r="AU5" s="186">
        <v>0</v>
      </c>
      <c r="AV5" s="186">
        <v>861</v>
      </c>
      <c r="AW5" s="186">
        <v>0</v>
      </c>
      <c r="AX5" s="186">
        <v>62</v>
      </c>
      <c r="AY5" s="186">
        <v>1419</v>
      </c>
      <c r="AZ5" s="186">
        <v>0</v>
      </c>
      <c r="BA5" s="186">
        <v>9</v>
      </c>
      <c r="BB5" s="186">
        <v>6</v>
      </c>
      <c r="BC5" s="186">
        <v>0</v>
      </c>
      <c r="BD5" s="186">
        <v>797</v>
      </c>
      <c r="BE5" s="186">
        <v>0</v>
      </c>
      <c r="BF5" s="186">
        <v>15</v>
      </c>
      <c r="BG5" s="186">
        <v>0</v>
      </c>
      <c r="BH5" s="186">
        <v>718</v>
      </c>
      <c r="BI5" s="186">
        <v>14</v>
      </c>
      <c r="BJ5" s="186">
        <v>5</v>
      </c>
      <c r="BK5" s="186">
        <v>0</v>
      </c>
      <c r="BL5" s="186">
        <v>804</v>
      </c>
      <c r="BM5" s="150" t="e">
        <f t="shared" si="33"/>
        <v>#DIV/0!</v>
      </c>
      <c r="BN5" s="150">
        <f t="shared" si="9"/>
        <v>0.73839662447257381</v>
      </c>
      <c r="BO5" s="150">
        <f t="shared" si="10"/>
        <v>1.3898540653231411E-2</v>
      </c>
      <c r="BP5" s="150" t="e">
        <f t="shared" si="11"/>
        <v>#DIV/0!</v>
      </c>
      <c r="BQ5" s="150" t="e">
        <f t="shared" si="12"/>
        <v>#DIV/0!</v>
      </c>
      <c r="BR5" s="150">
        <f t="shared" si="13"/>
        <v>-2</v>
      </c>
      <c r="BS5" s="150" t="e">
        <f t="shared" si="14"/>
        <v>#DIV/0!</v>
      </c>
      <c r="BT5" s="150">
        <f t="shared" si="15"/>
        <v>3.7499999999999999E-3</v>
      </c>
      <c r="BU5" s="150" t="e">
        <f t="shared" si="16"/>
        <v>#DIV/0!</v>
      </c>
      <c r="BV5" s="150" t="e">
        <f t="shared" si="17"/>
        <v>#DIV/0!</v>
      </c>
      <c r="BW5" s="150" t="e">
        <f t="shared" si="18"/>
        <v>#DIV/0!</v>
      </c>
      <c r="BX5" s="150">
        <f t="shared" si="19"/>
        <v>6.7532467532467527E-2</v>
      </c>
      <c r="BY5" s="150">
        <f t="shared" si="20"/>
        <v>-1.8</v>
      </c>
      <c r="BZ5" s="150" t="e">
        <f t="shared" si="21"/>
        <v>#DIV/0!</v>
      </c>
      <c r="CA5" s="150" t="e">
        <f t="shared" si="22"/>
        <v>#DIV/0!</v>
      </c>
      <c r="CB5" s="151">
        <f t="shared" si="23"/>
        <v>6.6202090592334492E-2</v>
      </c>
    </row>
    <row r="6" spans="1:80" x14ac:dyDescent="0.25">
      <c r="A6" s="65" t="s">
        <v>1</v>
      </c>
      <c r="B6" s="66">
        <v>8</v>
      </c>
      <c r="C6" s="66" t="s">
        <v>122</v>
      </c>
      <c r="D6" s="66" t="s">
        <v>64</v>
      </c>
      <c r="E6" s="66" t="s">
        <v>127</v>
      </c>
      <c r="F6" s="67">
        <v>44638</v>
      </c>
      <c r="G6" s="89">
        <v>44641</v>
      </c>
      <c r="H6" s="66" t="s">
        <v>124</v>
      </c>
      <c r="I6" s="69" t="s">
        <v>1</v>
      </c>
      <c r="J6" s="68" t="s">
        <v>89</v>
      </c>
      <c r="K6" s="65">
        <v>2.06</v>
      </c>
      <c r="L6" s="66">
        <v>8.0399999999999991</v>
      </c>
      <c r="M6" s="66">
        <v>36.99</v>
      </c>
      <c r="N6" s="68">
        <v>8.8699999999999992</v>
      </c>
      <c r="O6" s="65">
        <v>3.01</v>
      </c>
      <c r="P6" s="66">
        <v>4.67</v>
      </c>
      <c r="Q6" s="66">
        <v>33.033999999999999</v>
      </c>
      <c r="R6" s="66">
        <v>7.4859999999999998</v>
      </c>
      <c r="S6" s="66">
        <v>0.629</v>
      </c>
      <c r="T6" s="66">
        <v>7.64</v>
      </c>
      <c r="U6" s="66">
        <v>9.31</v>
      </c>
      <c r="V6" s="66">
        <v>2.5</v>
      </c>
      <c r="W6" s="69">
        <v>4368</v>
      </c>
      <c r="X6" s="70">
        <f t="shared" si="0"/>
        <v>0.46116504854368917</v>
      </c>
      <c r="Y6" s="71">
        <f t="shared" si="1"/>
        <v>-0.41915422885572134</v>
      </c>
      <c r="Z6" s="72">
        <f t="shared" si="2"/>
        <v>0.629</v>
      </c>
      <c r="AA6" s="72">
        <f t="shared" si="3"/>
        <v>7.64</v>
      </c>
      <c r="AB6" s="72">
        <f t="shared" si="4"/>
        <v>9.31</v>
      </c>
      <c r="AC6" s="73">
        <f t="shared" si="5"/>
        <v>2.5</v>
      </c>
      <c r="AD6" s="74">
        <f t="shared" si="6"/>
        <v>7.4859999999999998</v>
      </c>
      <c r="AE6" s="75" t="str">
        <f t="shared" si="7"/>
        <v>Oil A</v>
      </c>
      <c r="AF6" s="76" t="str">
        <f t="shared" si="8"/>
        <v>A</v>
      </c>
      <c r="AG6" s="185">
        <v>0</v>
      </c>
      <c r="AH6" s="186">
        <v>230</v>
      </c>
      <c r="AI6" s="186">
        <v>1444</v>
      </c>
      <c r="AJ6" s="186">
        <v>0</v>
      </c>
      <c r="AK6" s="186">
        <v>0</v>
      </c>
      <c r="AL6" s="186">
        <v>2</v>
      </c>
      <c r="AM6" s="186">
        <v>0</v>
      </c>
      <c r="AN6" s="186">
        <v>800</v>
      </c>
      <c r="AO6" s="186">
        <v>0</v>
      </c>
      <c r="AP6" s="186">
        <v>0</v>
      </c>
      <c r="AQ6" s="186">
        <v>0</v>
      </c>
      <c r="AR6" s="186">
        <v>753</v>
      </c>
      <c r="AS6" s="186">
        <v>4</v>
      </c>
      <c r="AT6" s="186">
        <v>0</v>
      </c>
      <c r="AU6" s="186">
        <v>0</v>
      </c>
      <c r="AV6" s="186">
        <v>838</v>
      </c>
      <c r="AW6" s="186">
        <v>0</v>
      </c>
      <c r="AX6" s="186">
        <v>38</v>
      </c>
      <c r="AY6" s="186">
        <v>1394</v>
      </c>
      <c r="AZ6" s="186">
        <v>0</v>
      </c>
      <c r="BA6" s="186">
        <v>12</v>
      </c>
      <c r="BB6" s="186">
        <v>7</v>
      </c>
      <c r="BC6" s="186">
        <v>0</v>
      </c>
      <c r="BD6" s="186">
        <v>771</v>
      </c>
      <c r="BE6" s="186">
        <v>0</v>
      </c>
      <c r="BF6" s="186">
        <v>1</v>
      </c>
      <c r="BG6" s="186">
        <v>5</v>
      </c>
      <c r="BH6" s="186">
        <v>736</v>
      </c>
      <c r="BI6" s="186">
        <v>46</v>
      </c>
      <c r="BJ6" s="186">
        <v>6</v>
      </c>
      <c r="BK6" s="186">
        <v>0</v>
      </c>
      <c r="BL6" s="186">
        <v>813</v>
      </c>
      <c r="BM6" s="150" t="e">
        <f t="shared" si="33"/>
        <v>#DIV/0!</v>
      </c>
      <c r="BN6" s="150">
        <f t="shared" si="9"/>
        <v>0.83478260869565213</v>
      </c>
      <c r="BO6" s="150">
        <f t="shared" si="10"/>
        <v>3.4626038781163437E-2</v>
      </c>
      <c r="BP6" s="150" t="e">
        <f t="shared" si="11"/>
        <v>#DIV/0!</v>
      </c>
      <c r="BQ6" s="150" t="e">
        <f t="shared" si="12"/>
        <v>#DIV/0!</v>
      </c>
      <c r="BR6" s="150">
        <f t="shared" si="13"/>
        <v>-2.5</v>
      </c>
      <c r="BS6" s="150" t="e">
        <f t="shared" si="14"/>
        <v>#DIV/0!</v>
      </c>
      <c r="BT6" s="150">
        <f t="shared" si="15"/>
        <v>3.6249999999999998E-2</v>
      </c>
      <c r="BU6" s="150" t="e">
        <f t="shared" si="16"/>
        <v>#DIV/0!</v>
      </c>
      <c r="BV6" s="150" t="e">
        <f t="shared" si="17"/>
        <v>#DIV/0!</v>
      </c>
      <c r="BW6" s="150" t="e">
        <f t="shared" si="18"/>
        <v>#DIV/0!</v>
      </c>
      <c r="BX6" s="150">
        <f t="shared" si="19"/>
        <v>2.2576361221779549E-2</v>
      </c>
      <c r="BY6" s="150">
        <f t="shared" si="20"/>
        <v>-10.5</v>
      </c>
      <c r="BZ6" s="150" t="e">
        <f t="shared" si="21"/>
        <v>#DIV/0!</v>
      </c>
      <c r="CA6" s="150" t="e">
        <f t="shared" si="22"/>
        <v>#DIV/0!</v>
      </c>
      <c r="CB6" s="151">
        <f t="shared" si="23"/>
        <v>2.9832935560859187E-2</v>
      </c>
    </row>
    <row r="7" spans="1:80" x14ac:dyDescent="0.25">
      <c r="A7" s="65" t="s">
        <v>1</v>
      </c>
      <c r="B7" s="66">
        <v>19</v>
      </c>
      <c r="C7" s="66" t="s">
        <v>122</v>
      </c>
      <c r="D7" s="66" t="s">
        <v>150</v>
      </c>
      <c r="E7" s="66" t="s">
        <v>151</v>
      </c>
      <c r="F7" s="67">
        <v>44651</v>
      </c>
      <c r="G7" s="89">
        <v>44655</v>
      </c>
      <c r="H7" s="66" t="s">
        <v>124</v>
      </c>
      <c r="I7" s="69" t="s">
        <v>1</v>
      </c>
      <c r="J7" s="68" t="s">
        <v>89</v>
      </c>
      <c r="K7" s="65">
        <v>2.2400000000000002</v>
      </c>
      <c r="L7" s="66">
        <v>7.96</v>
      </c>
      <c r="M7" s="66">
        <v>37.255000000000003</v>
      </c>
      <c r="N7" s="68">
        <v>8.8680000000000003</v>
      </c>
      <c r="O7" s="195">
        <v>3.85</v>
      </c>
      <c r="P7" s="196">
        <v>4.3600000000000003</v>
      </c>
      <c r="Q7" s="196">
        <v>33.305</v>
      </c>
      <c r="R7" s="196">
        <v>7.617</v>
      </c>
      <c r="S7" s="196">
        <v>0.71299999999999997</v>
      </c>
      <c r="T7" s="196">
        <v>8.57</v>
      </c>
      <c r="U7" s="196">
        <v>11.36</v>
      </c>
      <c r="V7" s="197">
        <v>2</v>
      </c>
      <c r="W7" s="198">
        <v>4447</v>
      </c>
      <c r="X7" s="70">
        <f t="shared" ref="X7" si="34">(O7-K7)/K7</f>
        <v>0.71874999999999989</v>
      </c>
      <c r="Y7" s="71">
        <f t="shared" ref="Y7" si="35">(P7-L7)/L7</f>
        <v>-0.45226130653266328</v>
      </c>
      <c r="Z7" s="72">
        <f t="shared" ref="Z7" si="36">S7</f>
        <v>0.71299999999999997</v>
      </c>
      <c r="AA7" s="72">
        <f t="shared" ref="AA7" si="37">T7</f>
        <v>8.57</v>
      </c>
      <c r="AB7" s="72">
        <f t="shared" ref="AB7" si="38">U7</f>
        <v>11.36</v>
      </c>
      <c r="AC7" s="73">
        <f t="shared" ref="AC7" si="39">V7</f>
        <v>2</v>
      </c>
      <c r="AD7" s="74">
        <f t="shared" ref="AD7" si="40">R7</f>
        <v>7.617</v>
      </c>
      <c r="AE7" s="75" t="str">
        <f t="shared" ref="AE7" si="41">J7</f>
        <v>Oil A</v>
      </c>
      <c r="AF7" s="76" t="str">
        <f t="shared" ref="AF7" si="42">A7</f>
        <v>A</v>
      </c>
      <c r="AG7" s="185">
        <v>0</v>
      </c>
      <c r="AH7" s="186">
        <v>231</v>
      </c>
      <c r="AI7" s="186">
        <v>1426</v>
      </c>
      <c r="AJ7" s="186">
        <v>0</v>
      </c>
      <c r="AK7" s="186">
        <v>0</v>
      </c>
      <c r="AL7" s="186">
        <v>2</v>
      </c>
      <c r="AM7" s="186">
        <v>0</v>
      </c>
      <c r="AN7" s="186">
        <v>793</v>
      </c>
      <c r="AO7" s="186">
        <v>0</v>
      </c>
      <c r="AP7" s="186">
        <v>0</v>
      </c>
      <c r="AQ7" s="186">
        <v>0</v>
      </c>
      <c r="AR7" s="186">
        <v>752</v>
      </c>
      <c r="AS7" s="186">
        <v>4</v>
      </c>
      <c r="AT7" s="186">
        <v>0</v>
      </c>
      <c r="AU7" s="186">
        <v>0</v>
      </c>
      <c r="AV7" s="186">
        <v>841</v>
      </c>
      <c r="AW7" s="186">
        <v>0</v>
      </c>
      <c r="AX7" s="186">
        <v>31</v>
      </c>
      <c r="AY7" s="186">
        <v>1378</v>
      </c>
      <c r="AZ7" s="186">
        <v>0</v>
      </c>
      <c r="BA7" s="186">
        <v>11</v>
      </c>
      <c r="BB7" s="186">
        <v>7</v>
      </c>
      <c r="BC7" s="186">
        <v>0</v>
      </c>
      <c r="BD7" s="186">
        <v>779</v>
      </c>
      <c r="BE7" s="186">
        <v>0</v>
      </c>
      <c r="BF7" s="186">
        <v>1</v>
      </c>
      <c r="BG7" s="186">
        <v>0</v>
      </c>
      <c r="BH7" s="186">
        <v>722</v>
      </c>
      <c r="BI7" s="186">
        <v>23</v>
      </c>
      <c r="BJ7" s="186">
        <v>0</v>
      </c>
      <c r="BK7" s="186">
        <v>0</v>
      </c>
      <c r="BL7" s="186">
        <v>803</v>
      </c>
      <c r="BM7" s="150" t="e">
        <f t="shared" si="33"/>
        <v>#DIV/0!</v>
      </c>
      <c r="BN7" s="150">
        <f t="shared" si="9"/>
        <v>0.86580086580086579</v>
      </c>
      <c r="BO7" s="150">
        <f t="shared" si="10"/>
        <v>3.3660589060308554E-2</v>
      </c>
      <c r="BP7" s="150" t="e">
        <f t="shared" si="11"/>
        <v>#DIV/0!</v>
      </c>
      <c r="BQ7" s="150" t="e">
        <f t="shared" si="12"/>
        <v>#DIV/0!</v>
      </c>
      <c r="BR7" s="150">
        <f t="shared" si="13"/>
        <v>-2.5</v>
      </c>
      <c r="BS7" s="150" t="e">
        <f t="shared" si="14"/>
        <v>#DIV/0!</v>
      </c>
      <c r="BT7" s="150">
        <f t="shared" si="15"/>
        <v>1.7654476670870115E-2</v>
      </c>
      <c r="BU7" s="150" t="e">
        <f t="shared" si="16"/>
        <v>#DIV/0!</v>
      </c>
      <c r="BV7" s="150" t="e">
        <f t="shared" si="17"/>
        <v>#DIV/0!</v>
      </c>
      <c r="BW7" s="150" t="e">
        <f t="shared" si="18"/>
        <v>#DIV/0!</v>
      </c>
      <c r="BX7" s="150">
        <f t="shared" si="19"/>
        <v>3.9893617021276598E-2</v>
      </c>
      <c r="BY7" s="150">
        <f t="shared" si="20"/>
        <v>-4.75</v>
      </c>
      <c r="BZ7" s="150" t="e">
        <f t="shared" si="21"/>
        <v>#DIV/0!</v>
      </c>
      <c r="CA7" s="150" t="e">
        <f t="shared" si="22"/>
        <v>#DIV/0!</v>
      </c>
      <c r="CB7" s="151">
        <f t="shared" si="23"/>
        <v>4.5184304399524373E-2</v>
      </c>
    </row>
    <row r="8" spans="1:80" x14ac:dyDescent="0.25">
      <c r="A8" s="65" t="s">
        <v>86</v>
      </c>
      <c r="B8" s="66">
        <v>10</v>
      </c>
      <c r="C8" s="66">
        <v>1</v>
      </c>
      <c r="D8" s="66" t="s">
        <v>64</v>
      </c>
      <c r="E8" s="66" t="s">
        <v>145</v>
      </c>
      <c r="F8" s="67">
        <v>44631</v>
      </c>
      <c r="G8" s="89">
        <v>44634</v>
      </c>
      <c r="H8" s="66" t="s">
        <v>124</v>
      </c>
      <c r="I8" s="69" t="s">
        <v>1</v>
      </c>
      <c r="J8" s="68" t="s">
        <v>89</v>
      </c>
      <c r="K8" s="65">
        <v>2.4</v>
      </c>
      <c r="L8" s="66">
        <v>5.3</v>
      </c>
      <c r="M8" s="66">
        <v>36.979999999999997</v>
      </c>
      <c r="N8" s="68">
        <v>8.8339999999999996</v>
      </c>
      <c r="O8" s="65">
        <v>3.4</v>
      </c>
      <c r="P8" s="66">
        <v>4.5</v>
      </c>
      <c r="Q8" s="66">
        <v>32.340000000000003</v>
      </c>
      <c r="R8" s="66">
        <v>7.38</v>
      </c>
      <c r="S8" s="66">
        <v>0.64300000000000002</v>
      </c>
      <c r="T8" s="66">
        <v>9.6029999999999998</v>
      </c>
      <c r="U8" s="66">
        <v>19.18</v>
      </c>
      <c r="V8" s="66">
        <v>2.1</v>
      </c>
      <c r="W8" s="69">
        <v>4311</v>
      </c>
      <c r="X8" s="70">
        <f t="shared" si="0"/>
        <v>0.41666666666666669</v>
      </c>
      <c r="Y8" s="71">
        <f t="shared" si="1"/>
        <v>-0.15094339622641506</v>
      </c>
      <c r="Z8" s="72">
        <f t="shared" si="2"/>
        <v>0.64300000000000002</v>
      </c>
      <c r="AA8" s="72">
        <f t="shared" si="3"/>
        <v>9.6029999999999998</v>
      </c>
      <c r="AB8" s="72">
        <f t="shared" si="4"/>
        <v>19.18</v>
      </c>
      <c r="AC8" s="73">
        <f t="shared" si="5"/>
        <v>2.1</v>
      </c>
      <c r="AD8" s="74">
        <f t="shared" si="6"/>
        <v>7.38</v>
      </c>
      <c r="AE8" s="75" t="str">
        <f t="shared" si="7"/>
        <v>Oil A</v>
      </c>
      <c r="AF8" s="76" t="str">
        <f t="shared" si="8"/>
        <v>D</v>
      </c>
      <c r="AG8" s="77">
        <v>1</v>
      </c>
      <c r="AH8" s="78">
        <v>228</v>
      </c>
      <c r="AI8" s="78">
        <v>1515</v>
      </c>
      <c r="AJ8" s="78">
        <v>0</v>
      </c>
      <c r="AK8" s="78">
        <v>0</v>
      </c>
      <c r="AL8" s="78">
        <v>2</v>
      </c>
      <c r="AM8" s="78">
        <v>0</v>
      </c>
      <c r="AN8" s="78">
        <v>800</v>
      </c>
      <c r="AO8" s="78">
        <v>0</v>
      </c>
      <c r="AP8" s="78">
        <v>0</v>
      </c>
      <c r="AQ8" s="78">
        <v>0</v>
      </c>
      <c r="AR8" s="78">
        <v>760</v>
      </c>
      <c r="AS8" s="78">
        <v>4</v>
      </c>
      <c r="AT8" s="78">
        <v>0</v>
      </c>
      <c r="AU8" s="78">
        <v>0</v>
      </c>
      <c r="AV8" s="78">
        <v>868</v>
      </c>
      <c r="AW8" s="78">
        <v>2</v>
      </c>
      <c r="AX8" s="78">
        <v>38</v>
      </c>
      <c r="AY8" s="78">
        <v>1449</v>
      </c>
      <c r="AZ8" s="78">
        <v>0</v>
      </c>
      <c r="BA8" s="78">
        <v>7</v>
      </c>
      <c r="BB8" s="78">
        <v>7</v>
      </c>
      <c r="BC8" s="78">
        <v>0</v>
      </c>
      <c r="BD8" s="78">
        <v>780</v>
      </c>
      <c r="BE8" s="78">
        <v>1</v>
      </c>
      <c r="BF8" s="78">
        <v>2</v>
      </c>
      <c r="BG8" s="78">
        <v>7</v>
      </c>
      <c r="BH8" s="78">
        <v>728</v>
      </c>
      <c r="BI8" s="78">
        <v>46</v>
      </c>
      <c r="BJ8" s="78">
        <v>4</v>
      </c>
      <c r="BK8" s="78">
        <v>0</v>
      </c>
      <c r="BL8" s="78">
        <v>825</v>
      </c>
      <c r="BM8" s="150">
        <f t="shared" ref="BM8:BM9" si="43">(AG8-AW8)/AG8</f>
        <v>-1</v>
      </c>
      <c r="BN8" s="150">
        <f t="shared" ref="BN8:BN9" si="44">(AH8-AX8)/AH8</f>
        <v>0.83333333333333337</v>
      </c>
      <c r="BO8" s="150">
        <f t="shared" ref="BO8:BO9" si="45">(AI8-AY8)/AI8</f>
        <v>4.3564356435643561E-2</v>
      </c>
      <c r="BP8" s="150" t="e">
        <f t="shared" ref="BP8:BP9" si="46">(AJ8-AZ8)/AJ8</f>
        <v>#DIV/0!</v>
      </c>
      <c r="BQ8" s="150" t="e">
        <f t="shared" ref="BQ8:BQ9" si="47">(AK8-BA8)/AK8</f>
        <v>#DIV/0!</v>
      </c>
      <c r="BR8" s="150">
        <f t="shared" ref="BR8:BR9" si="48">(AL8-BB8)/AL8</f>
        <v>-2.5</v>
      </c>
      <c r="BS8" s="150" t="e">
        <f t="shared" ref="BS8:BS9" si="49">(AM8-BC8)/AM8</f>
        <v>#DIV/0!</v>
      </c>
      <c r="BT8" s="150">
        <f t="shared" ref="BT8:BT9" si="50">(AN8-BD8)/AN8</f>
        <v>2.5000000000000001E-2</v>
      </c>
      <c r="BU8" s="150" t="e">
        <f t="shared" ref="BU8:BU9" si="51">(AO8-BE8)/AO8</f>
        <v>#DIV/0!</v>
      </c>
      <c r="BV8" s="150" t="e">
        <f t="shared" ref="BV8:BV9" si="52">(AP8-BF8)/AP8</f>
        <v>#DIV/0!</v>
      </c>
      <c r="BW8" s="150" t="e">
        <f t="shared" ref="BW8:BW9" si="53">(AQ8-BG8)/AQ8</f>
        <v>#DIV/0!</v>
      </c>
      <c r="BX8" s="150">
        <f t="shared" ref="BX8:BX9" si="54">(AR8-BH8)/AR8</f>
        <v>4.2105263157894736E-2</v>
      </c>
      <c r="BY8" s="150">
        <f t="shared" ref="BY8:BY9" si="55">(AS8-BI8)/AS8</f>
        <v>-10.5</v>
      </c>
      <c r="BZ8" s="150" t="e">
        <f t="shared" ref="BZ8:BZ9" si="56">(AT8-BJ8)/AT8</f>
        <v>#DIV/0!</v>
      </c>
      <c r="CA8" s="150" t="e">
        <f t="shared" ref="CA8:CA9" si="57">(AU8-BK8)/AU8</f>
        <v>#DIV/0!</v>
      </c>
      <c r="CB8" s="151">
        <f t="shared" ref="CB8:CB9" si="58">(AV8-BL8)/AV8</f>
        <v>4.9539170506912443E-2</v>
      </c>
    </row>
    <row r="9" spans="1:80" x14ac:dyDescent="0.25">
      <c r="A9" s="65" t="s">
        <v>86</v>
      </c>
      <c r="B9" s="66">
        <v>16</v>
      </c>
      <c r="C9" s="66">
        <v>2</v>
      </c>
      <c r="D9" s="66" t="s">
        <v>44</v>
      </c>
      <c r="E9" s="66" t="s">
        <v>146</v>
      </c>
      <c r="F9" s="67">
        <v>44641</v>
      </c>
      <c r="G9" s="89">
        <v>44644</v>
      </c>
      <c r="H9" s="66" t="s">
        <v>124</v>
      </c>
      <c r="I9" s="69" t="s">
        <v>1</v>
      </c>
      <c r="J9" s="68" t="s">
        <v>89</v>
      </c>
      <c r="K9" s="65">
        <v>2.5</v>
      </c>
      <c r="L9" s="66">
        <v>6.8</v>
      </c>
      <c r="M9" s="66">
        <v>37</v>
      </c>
      <c r="N9" s="68">
        <v>8.8759999999999994</v>
      </c>
      <c r="O9" s="65">
        <v>3.3</v>
      </c>
      <c r="P9" s="66">
        <v>4.2</v>
      </c>
      <c r="Q9" s="66">
        <v>32.35</v>
      </c>
      <c r="R9" s="66">
        <v>7.359</v>
      </c>
      <c r="S9" s="66">
        <v>0.73199999999999998</v>
      </c>
      <c r="T9" s="66">
        <v>10.57</v>
      </c>
      <c r="U9" s="66">
        <v>24.61</v>
      </c>
      <c r="V9" s="66">
        <v>1.9</v>
      </c>
      <c r="W9" s="69">
        <v>4558</v>
      </c>
      <c r="X9" s="70">
        <f t="shared" ref="X9" si="59">(O9-K9)/K9</f>
        <v>0.31999999999999995</v>
      </c>
      <c r="Y9" s="71">
        <f t="shared" ref="Y9" si="60">(P9-L9)/L9</f>
        <v>-0.38235294117647056</v>
      </c>
      <c r="Z9" s="72">
        <f t="shared" ref="Z9" si="61">S9</f>
        <v>0.73199999999999998</v>
      </c>
      <c r="AA9" s="72">
        <f t="shared" ref="AA9" si="62">T9</f>
        <v>10.57</v>
      </c>
      <c r="AB9" s="72">
        <f t="shared" ref="AB9" si="63">U9</f>
        <v>24.61</v>
      </c>
      <c r="AC9" s="73">
        <f t="shared" ref="AC9" si="64">V9</f>
        <v>1.9</v>
      </c>
      <c r="AD9" s="74">
        <f t="shared" ref="AD9" si="65">R9</f>
        <v>7.359</v>
      </c>
      <c r="AE9" s="75" t="str">
        <f t="shared" ref="AE9" si="66">J9</f>
        <v>Oil A</v>
      </c>
      <c r="AF9" s="76" t="str">
        <f t="shared" ref="AF9" si="67">A9</f>
        <v>D</v>
      </c>
      <c r="AG9" s="77">
        <v>1</v>
      </c>
      <c r="AH9" s="78">
        <v>227</v>
      </c>
      <c r="AI9" s="78">
        <v>1528</v>
      </c>
      <c r="AJ9" s="78">
        <v>0</v>
      </c>
      <c r="AK9" s="78">
        <v>0</v>
      </c>
      <c r="AL9" s="78">
        <v>2</v>
      </c>
      <c r="AM9" s="78">
        <v>0</v>
      </c>
      <c r="AN9" s="78">
        <v>807</v>
      </c>
      <c r="AO9" s="78">
        <v>0</v>
      </c>
      <c r="AP9" s="78">
        <v>0</v>
      </c>
      <c r="AQ9" s="78">
        <v>0</v>
      </c>
      <c r="AR9" s="78">
        <v>770</v>
      </c>
      <c r="AS9" s="78">
        <v>5</v>
      </c>
      <c r="AT9" s="78">
        <v>0</v>
      </c>
      <c r="AU9" s="78">
        <v>0</v>
      </c>
      <c r="AV9" s="78">
        <v>883</v>
      </c>
      <c r="AW9" s="78">
        <v>2</v>
      </c>
      <c r="AX9" s="78">
        <v>21</v>
      </c>
      <c r="AY9" s="78">
        <v>1466</v>
      </c>
      <c r="AZ9" s="78">
        <v>0</v>
      </c>
      <c r="BA9" s="78">
        <v>2</v>
      </c>
      <c r="BB9" s="78">
        <v>7</v>
      </c>
      <c r="BC9" s="78">
        <v>0</v>
      </c>
      <c r="BD9" s="78">
        <v>803</v>
      </c>
      <c r="BE9" s="78">
        <v>0</v>
      </c>
      <c r="BF9" s="78">
        <v>1</v>
      </c>
      <c r="BG9" s="78">
        <v>4</v>
      </c>
      <c r="BH9" s="78">
        <v>744</v>
      </c>
      <c r="BI9" s="78">
        <v>39</v>
      </c>
      <c r="BJ9" s="78">
        <v>0</v>
      </c>
      <c r="BK9" s="78">
        <v>0</v>
      </c>
      <c r="BL9" s="78">
        <v>838</v>
      </c>
      <c r="BM9" s="150">
        <f t="shared" si="43"/>
        <v>-1</v>
      </c>
      <c r="BN9" s="150">
        <f t="shared" si="44"/>
        <v>0.90748898678414092</v>
      </c>
      <c r="BO9" s="150">
        <f t="shared" si="45"/>
        <v>4.0575916230366493E-2</v>
      </c>
      <c r="BP9" s="150" t="e">
        <f t="shared" si="46"/>
        <v>#DIV/0!</v>
      </c>
      <c r="BQ9" s="150" t="e">
        <f t="shared" si="47"/>
        <v>#DIV/0!</v>
      </c>
      <c r="BR9" s="150">
        <f t="shared" si="48"/>
        <v>-2.5</v>
      </c>
      <c r="BS9" s="150" t="e">
        <f t="shared" si="49"/>
        <v>#DIV/0!</v>
      </c>
      <c r="BT9" s="150">
        <f t="shared" si="50"/>
        <v>4.9566294919454771E-3</v>
      </c>
      <c r="BU9" s="150" t="e">
        <f t="shared" si="51"/>
        <v>#DIV/0!</v>
      </c>
      <c r="BV9" s="150" t="e">
        <f t="shared" si="52"/>
        <v>#DIV/0!</v>
      </c>
      <c r="BW9" s="150" t="e">
        <f t="shared" si="53"/>
        <v>#DIV/0!</v>
      </c>
      <c r="BX9" s="150">
        <f t="shared" si="54"/>
        <v>3.3766233766233764E-2</v>
      </c>
      <c r="BY9" s="150">
        <f t="shared" si="55"/>
        <v>-6.8</v>
      </c>
      <c r="BZ9" s="150" t="e">
        <f t="shared" si="56"/>
        <v>#DIV/0!</v>
      </c>
      <c r="CA9" s="150" t="e">
        <f t="shared" si="57"/>
        <v>#DIV/0!</v>
      </c>
      <c r="CB9" s="151">
        <f t="shared" si="58"/>
        <v>5.0962627406568518E-2</v>
      </c>
    </row>
    <row r="10" spans="1:80" x14ac:dyDescent="0.25">
      <c r="A10" s="142" t="s">
        <v>99</v>
      </c>
      <c r="B10" s="34">
        <v>3</v>
      </c>
      <c r="C10" s="34" t="s">
        <v>138</v>
      </c>
      <c r="D10" s="34" t="s">
        <v>139</v>
      </c>
      <c r="E10" s="34" t="s">
        <v>140</v>
      </c>
      <c r="F10" s="143">
        <v>44631</v>
      </c>
      <c r="G10" s="143">
        <v>44635</v>
      </c>
      <c r="H10" s="34" t="s">
        <v>124</v>
      </c>
      <c r="I10" s="144" t="s">
        <v>1</v>
      </c>
      <c r="J10" s="145" t="s">
        <v>89</v>
      </c>
      <c r="K10" s="142">
        <v>2.73</v>
      </c>
      <c r="L10" s="34">
        <v>7.9</v>
      </c>
      <c r="M10" s="34">
        <v>38.1</v>
      </c>
      <c r="N10" s="146">
        <v>8.84</v>
      </c>
      <c r="O10" s="142">
        <v>2.83</v>
      </c>
      <c r="P10" s="34">
        <v>5.4</v>
      </c>
      <c r="Q10" s="34">
        <v>34.44</v>
      </c>
      <c r="R10" s="34">
        <v>7.31</v>
      </c>
      <c r="S10" s="34">
        <v>0.17</v>
      </c>
      <c r="T10" s="34">
        <v>0</v>
      </c>
      <c r="U10" s="34">
        <v>8.36</v>
      </c>
      <c r="V10" s="34">
        <v>3.1</v>
      </c>
      <c r="W10" s="144">
        <v>4400</v>
      </c>
      <c r="X10" s="35">
        <f t="shared" si="0"/>
        <v>3.6630036630036659E-2</v>
      </c>
      <c r="Y10" s="36">
        <f t="shared" si="1"/>
        <v>-0.31645569620253161</v>
      </c>
      <c r="Z10" s="37">
        <f t="shared" si="2"/>
        <v>0.17</v>
      </c>
      <c r="AA10" s="37">
        <f t="shared" si="3"/>
        <v>0</v>
      </c>
      <c r="AB10" s="37">
        <f t="shared" si="4"/>
        <v>8.36</v>
      </c>
      <c r="AC10" s="38">
        <f t="shared" si="5"/>
        <v>3.1</v>
      </c>
      <c r="AD10" s="39">
        <f t="shared" si="6"/>
        <v>7.31</v>
      </c>
      <c r="AE10" s="147" t="str">
        <f t="shared" si="7"/>
        <v>Oil A</v>
      </c>
      <c r="AF10" s="58" t="str">
        <f t="shared" si="8"/>
        <v>B</v>
      </c>
      <c r="AG10" s="148">
        <v>0</v>
      </c>
      <c r="AH10" s="149">
        <v>228</v>
      </c>
      <c r="AI10" s="149">
        <v>1442</v>
      </c>
      <c r="AJ10" s="149">
        <v>0</v>
      </c>
      <c r="AK10" s="149">
        <v>0</v>
      </c>
      <c r="AL10" s="149">
        <v>3</v>
      </c>
      <c r="AM10" s="149">
        <v>0</v>
      </c>
      <c r="AN10" s="149">
        <v>789</v>
      </c>
      <c r="AO10" s="149">
        <v>0</v>
      </c>
      <c r="AP10" s="149">
        <v>0</v>
      </c>
      <c r="AQ10" s="149">
        <v>0</v>
      </c>
      <c r="AR10" s="149">
        <v>800</v>
      </c>
      <c r="AS10" s="149">
        <v>4</v>
      </c>
      <c r="AT10" s="149">
        <v>0</v>
      </c>
      <c r="AU10" s="149">
        <v>0</v>
      </c>
      <c r="AV10" s="149">
        <v>859</v>
      </c>
      <c r="AW10" s="149">
        <v>0</v>
      </c>
      <c r="AX10" s="149">
        <v>42</v>
      </c>
      <c r="AY10" s="149">
        <v>1421</v>
      </c>
      <c r="AZ10" s="149">
        <v>0</v>
      </c>
      <c r="BA10" s="149">
        <v>8</v>
      </c>
      <c r="BB10" s="149">
        <v>7</v>
      </c>
      <c r="BC10" s="149">
        <v>0</v>
      </c>
      <c r="BD10" s="149">
        <v>780</v>
      </c>
      <c r="BE10" s="149">
        <v>1</v>
      </c>
      <c r="BF10" s="149">
        <v>1</v>
      </c>
      <c r="BG10" s="149">
        <v>2</v>
      </c>
      <c r="BH10" s="149">
        <v>733</v>
      </c>
      <c r="BI10" s="149">
        <v>14</v>
      </c>
      <c r="BJ10" s="149">
        <v>0</v>
      </c>
      <c r="BK10" s="149">
        <v>0</v>
      </c>
      <c r="BL10" s="149">
        <v>837</v>
      </c>
      <c r="BM10" s="150" t="e">
        <f t="shared" ref="BM10" si="68">(AG10-AW10)/AG10</f>
        <v>#DIV/0!</v>
      </c>
      <c r="BN10" s="150">
        <f t="shared" ref="BN10" si="69">(AH10-AX10)/AH10</f>
        <v>0.81578947368421051</v>
      </c>
      <c r="BO10" s="150">
        <f t="shared" ref="BO10" si="70">(AI10-AY10)/AI10</f>
        <v>1.4563106796116505E-2</v>
      </c>
      <c r="BP10" s="150" t="e">
        <f t="shared" ref="BP10" si="71">(AJ10-AZ10)/AJ10</f>
        <v>#DIV/0!</v>
      </c>
      <c r="BQ10" s="150" t="e">
        <f t="shared" ref="BQ10" si="72">(AK10-BA10)/AK10</f>
        <v>#DIV/0!</v>
      </c>
      <c r="BR10" s="150">
        <f t="shared" ref="BR10" si="73">(AL10-BB10)/AL10</f>
        <v>-1.3333333333333333</v>
      </c>
      <c r="BS10" s="150" t="e">
        <f t="shared" ref="BS10" si="74">(AM10-BC10)/AM10</f>
        <v>#DIV/0!</v>
      </c>
      <c r="BT10" s="150">
        <f t="shared" ref="BT10" si="75">(AN10-BD10)/AN10</f>
        <v>1.1406844106463879E-2</v>
      </c>
      <c r="BU10" s="150" t="e">
        <f t="shared" ref="BU10" si="76">(AO10-BE10)/AO10</f>
        <v>#DIV/0!</v>
      </c>
      <c r="BV10" s="150" t="e">
        <f t="shared" ref="BV10" si="77">(AP10-BF10)/AP10</f>
        <v>#DIV/0!</v>
      </c>
      <c r="BW10" s="150" t="e">
        <f t="shared" ref="BW10" si="78">(AQ10-BG10)/AQ10</f>
        <v>#DIV/0!</v>
      </c>
      <c r="BX10" s="150">
        <f t="shared" ref="BX10" si="79">(AR10-BH10)/AR10</f>
        <v>8.3750000000000005E-2</v>
      </c>
      <c r="BY10" s="150">
        <f t="shared" ref="BY10" si="80">(AS10-BI10)/AS10</f>
        <v>-2.5</v>
      </c>
      <c r="BZ10" s="150" t="e">
        <f t="shared" ref="BZ10" si="81">(AT10-BJ10)/AT10</f>
        <v>#DIV/0!</v>
      </c>
      <c r="CA10" s="150" t="e">
        <f t="shared" ref="CA10" si="82">(AU10-BK10)/AU10</f>
        <v>#DIV/0!</v>
      </c>
      <c r="CB10" s="151">
        <f t="shared" ref="CB10" si="83">(AV10-BL10)/AV10</f>
        <v>2.5611175785797437E-2</v>
      </c>
    </row>
    <row r="11" spans="1:80" x14ac:dyDescent="0.25">
      <c r="A11" s="142" t="s">
        <v>99</v>
      </c>
      <c r="B11" s="34">
        <v>21</v>
      </c>
      <c r="C11" s="34" t="s">
        <v>141</v>
      </c>
      <c r="D11" s="34" t="s">
        <v>136</v>
      </c>
      <c r="E11" s="34" t="s">
        <v>142</v>
      </c>
      <c r="F11" s="143"/>
      <c r="G11" s="143">
        <v>44642</v>
      </c>
      <c r="H11" s="34" t="s">
        <v>124</v>
      </c>
      <c r="I11" s="144" t="s">
        <v>1</v>
      </c>
      <c r="J11" s="145" t="s">
        <v>89</v>
      </c>
      <c r="K11" s="142">
        <v>2.85</v>
      </c>
      <c r="L11" s="34">
        <v>7.4</v>
      </c>
      <c r="M11" s="34">
        <v>39.36</v>
      </c>
      <c r="N11" s="146">
        <v>8.85</v>
      </c>
      <c r="O11" s="142">
        <v>3.22</v>
      </c>
      <c r="P11" s="34">
        <v>4.8</v>
      </c>
      <c r="Q11" s="34">
        <v>32.57</v>
      </c>
      <c r="R11" s="34">
        <v>7.4</v>
      </c>
      <c r="S11" s="34">
        <v>0.24</v>
      </c>
      <c r="T11" s="34">
        <v>0</v>
      </c>
      <c r="U11" s="34">
        <v>10.27</v>
      </c>
      <c r="V11" s="34">
        <v>3.4</v>
      </c>
      <c r="W11" s="144">
        <v>4235</v>
      </c>
      <c r="X11" s="35">
        <f t="shared" ref="X11" si="84">(O11-K11)/K11</f>
        <v>0.12982456140350881</v>
      </c>
      <c r="Y11" s="36">
        <f t="shared" ref="Y11" si="85">(P11-L11)/L11</f>
        <v>-0.35135135135135143</v>
      </c>
      <c r="Z11" s="37">
        <f t="shared" ref="Z11" si="86">S11</f>
        <v>0.24</v>
      </c>
      <c r="AA11" s="37">
        <f t="shared" ref="AA11" si="87">T11</f>
        <v>0</v>
      </c>
      <c r="AB11" s="37">
        <f t="shared" ref="AB11" si="88">U11</f>
        <v>10.27</v>
      </c>
      <c r="AC11" s="38">
        <f t="shared" ref="AC11" si="89">V11</f>
        <v>3.4</v>
      </c>
      <c r="AD11" s="39">
        <f t="shared" ref="AD11" si="90">R11</f>
        <v>7.4</v>
      </c>
      <c r="AE11" s="147" t="str">
        <f t="shared" ref="AE11" si="91">J11</f>
        <v>Oil A</v>
      </c>
      <c r="AF11" s="58" t="str">
        <f t="shared" ref="AF11" si="92">A11</f>
        <v>B</v>
      </c>
      <c r="AG11" s="148">
        <v>0</v>
      </c>
      <c r="AH11" s="149">
        <v>231</v>
      </c>
      <c r="AI11" s="149">
        <v>1482</v>
      </c>
      <c r="AJ11" s="149">
        <v>0</v>
      </c>
      <c r="AK11" s="149">
        <v>0</v>
      </c>
      <c r="AL11" s="149">
        <v>2</v>
      </c>
      <c r="AM11" s="149">
        <v>0</v>
      </c>
      <c r="AN11" s="149">
        <v>806</v>
      </c>
      <c r="AO11" s="149">
        <v>0</v>
      </c>
      <c r="AP11" s="149">
        <v>0</v>
      </c>
      <c r="AQ11" s="149">
        <v>0</v>
      </c>
      <c r="AR11" s="149">
        <v>808</v>
      </c>
      <c r="AS11" s="149">
        <v>4</v>
      </c>
      <c r="AT11" s="149">
        <v>0</v>
      </c>
      <c r="AU11" s="149">
        <v>0</v>
      </c>
      <c r="AV11" s="149">
        <v>890</v>
      </c>
      <c r="AW11" s="149">
        <v>0</v>
      </c>
      <c r="AX11" s="149">
        <v>40</v>
      </c>
      <c r="AY11" s="149">
        <v>1394</v>
      </c>
      <c r="AZ11" s="149">
        <v>0</v>
      </c>
      <c r="BA11" s="149">
        <v>5</v>
      </c>
      <c r="BB11" s="149">
        <v>7</v>
      </c>
      <c r="BC11" s="149">
        <v>1</v>
      </c>
      <c r="BD11" s="149">
        <v>770</v>
      </c>
      <c r="BE11" s="149">
        <v>0</v>
      </c>
      <c r="BF11" s="149">
        <v>1</v>
      </c>
      <c r="BG11" s="149">
        <v>2</v>
      </c>
      <c r="BH11" s="149">
        <v>717</v>
      </c>
      <c r="BI11" s="149">
        <v>21</v>
      </c>
      <c r="BJ11" s="149">
        <v>4</v>
      </c>
      <c r="BK11" s="149">
        <v>0</v>
      </c>
      <c r="BL11" s="149">
        <v>814</v>
      </c>
      <c r="BM11" s="150" t="e">
        <f t="shared" ref="BM11:BM18" si="93">(AG11-AW11)/AG11</f>
        <v>#DIV/0!</v>
      </c>
      <c r="BN11" s="150">
        <f t="shared" ref="BN11:BN18" si="94">(AH11-AX11)/AH11</f>
        <v>0.82683982683982682</v>
      </c>
      <c r="BO11" s="150">
        <f t="shared" ref="BO11:BO18" si="95">(AI11-AY11)/AI11</f>
        <v>5.9379217273954114E-2</v>
      </c>
      <c r="BP11" s="150" t="e">
        <f t="shared" ref="BP11:BP18" si="96">(AJ11-AZ11)/AJ11</f>
        <v>#DIV/0!</v>
      </c>
      <c r="BQ11" s="150" t="e">
        <f t="shared" ref="BQ11:BQ18" si="97">(AK11-BA11)/AK11</f>
        <v>#DIV/0!</v>
      </c>
      <c r="BR11" s="150">
        <f t="shared" ref="BR11:BR18" si="98">(AL11-BB11)/AL11</f>
        <v>-2.5</v>
      </c>
      <c r="BS11" s="150" t="e">
        <f t="shared" ref="BS11:BS18" si="99">(AM11-BC11)/AM11</f>
        <v>#DIV/0!</v>
      </c>
      <c r="BT11" s="150">
        <f t="shared" ref="BT11:BT18" si="100">(AN11-BD11)/AN11</f>
        <v>4.4665012406947889E-2</v>
      </c>
      <c r="BU11" s="150" t="e">
        <f t="shared" ref="BU11:BU18" si="101">(AO11-BE11)/AO11</f>
        <v>#DIV/0!</v>
      </c>
      <c r="BV11" s="150" t="e">
        <f t="shared" ref="BV11:BV18" si="102">(AP11-BF11)/AP11</f>
        <v>#DIV/0!</v>
      </c>
      <c r="BW11" s="150" t="e">
        <f t="shared" ref="BW11:BW18" si="103">(AQ11-BG11)/AQ11</f>
        <v>#DIV/0!</v>
      </c>
      <c r="BX11" s="150">
        <f t="shared" ref="BX11:BX18" si="104">(AR11-BH11)/AR11</f>
        <v>0.11262376237623763</v>
      </c>
      <c r="BY11" s="150">
        <f t="shared" ref="BY11:BY18" si="105">(AS11-BI11)/AS11</f>
        <v>-4.25</v>
      </c>
      <c r="BZ11" s="150" t="e">
        <f t="shared" ref="BZ11:BZ18" si="106">(AT11-BJ11)/AT11</f>
        <v>#DIV/0!</v>
      </c>
      <c r="CA11" s="150" t="e">
        <f t="shared" ref="CA11:CA18" si="107">(AU11-BK11)/AU11</f>
        <v>#DIV/0!</v>
      </c>
      <c r="CB11" s="151">
        <f t="shared" ref="CB11:CB18" si="108">(AV11-BL11)/AV11</f>
        <v>8.5393258426966295E-2</v>
      </c>
    </row>
    <row r="12" spans="1:80" x14ac:dyDescent="0.25">
      <c r="A12" s="31" t="s">
        <v>85</v>
      </c>
      <c r="B12" s="29">
        <v>11</v>
      </c>
      <c r="C12" s="29">
        <v>1</v>
      </c>
      <c r="D12" s="29" t="s">
        <v>64</v>
      </c>
      <c r="E12" s="29" t="s">
        <v>88</v>
      </c>
      <c r="F12" s="29"/>
      <c r="G12" s="90"/>
      <c r="H12" s="29" t="s">
        <v>124</v>
      </c>
      <c r="I12" s="30" t="s">
        <v>99</v>
      </c>
      <c r="J12" s="32" t="s">
        <v>84</v>
      </c>
      <c r="K12" s="31">
        <v>2.8</v>
      </c>
      <c r="L12" s="29">
        <v>6.2</v>
      </c>
      <c r="M12" s="29">
        <v>37.83</v>
      </c>
      <c r="N12" s="32">
        <v>8.8800000000000008</v>
      </c>
      <c r="O12" s="31">
        <v>3.42</v>
      </c>
      <c r="P12" s="29">
        <v>3.2</v>
      </c>
      <c r="Q12" s="29">
        <v>31.13</v>
      </c>
      <c r="R12" s="29">
        <v>7.25</v>
      </c>
      <c r="S12" s="29">
        <v>0.7</v>
      </c>
      <c r="T12" s="29">
        <v>9</v>
      </c>
      <c r="U12" s="29">
        <v>14</v>
      </c>
      <c r="V12" s="29">
        <v>3.5</v>
      </c>
      <c r="W12" s="30">
        <v>4682</v>
      </c>
      <c r="X12" s="27">
        <f t="shared" si="0"/>
        <v>0.22142857142857147</v>
      </c>
      <c r="Y12" s="28">
        <f t="shared" si="1"/>
        <v>-0.48387096774193544</v>
      </c>
      <c r="Z12" s="23">
        <f t="shared" si="2"/>
        <v>0.7</v>
      </c>
      <c r="AA12" s="23">
        <f t="shared" si="3"/>
        <v>9</v>
      </c>
      <c r="AB12" s="23">
        <f t="shared" si="4"/>
        <v>14</v>
      </c>
      <c r="AC12" s="25">
        <f t="shared" si="5"/>
        <v>3.5</v>
      </c>
      <c r="AD12" s="26">
        <f t="shared" si="6"/>
        <v>7.25</v>
      </c>
      <c r="AE12" s="33" t="str">
        <f t="shared" si="7"/>
        <v>Oil B</v>
      </c>
      <c r="AF12" s="57" t="str">
        <f t="shared" si="8"/>
        <v>G</v>
      </c>
      <c r="AG12" s="54">
        <v>0</v>
      </c>
      <c r="AH12" s="55">
        <v>240</v>
      </c>
      <c r="AI12" s="55">
        <v>2016</v>
      </c>
      <c r="AJ12" s="55">
        <v>0</v>
      </c>
      <c r="AK12" s="55">
        <v>0</v>
      </c>
      <c r="AL12" s="55">
        <v>2</v>
      </c>
      <c r="AM12" s="55">
        <v>0</v>
      </c>
      <c r="AN12" s="55">
        <v>8</v>
      </c>
      <c r="AO12" s="55">
        <v>0</v>
      </c>
      <c r="AP12" s="55">
        <v>780</v>
      </c>
      <c r="AQ12" s="55">
        <v>0</v>
      </c>
      <c r="AR12" s="55">
        <v>754</v>
      </c>
      <c r="AS12" s="55">
        <v>8</v>
      </c>
      <c r="AT12" s="55">
        <v>0</v>
      </c>
      <c r="AU12" s="55">
        <v>0</v>
      </c>
      <c r="AV12" s="55">
        <v>862</v>
      </c>
      <c r="AW12" s="55">
        <v>0</v>
      </c>
      <c r="AX12" s="55">
        <v>28</v>
      </c>
      <c r="AY12" s="55">
        <v>1900</v>
      </c>
      <c r="AZ12" s="55">
        <v>0</v>
      </c>
      <c r="BA12" s="55">
        <v>16</v>
      </c>
      <c r="BB12" s="55">
        <v>6</v>
      </c>
      <c r="BC12" s="55">
        <v>0</v>
      </c>
      <c r="BD12" s="55">
        <v>8</v>
      </c>
      <c r="BE12" s="55">
        <v>0</v>
      </c>
      <c r="BF12" s="55">
        <v>750</v>
      </c>
      <c r="BG12" s="55">
        <v>3</v>
      </c>
      <c r="BH12" s="55">
        <v>688</v>
      </c>
      <c r="BI12" s="55">
        <v>45</v>
      </c>
      <c r="BJ12" s="55">
        <v>3</v>
      </c>
      <c r="BK12" s="55">
        <v>0</v>
      </c>
      <c r="BL12" s="55">
        <v>778</v>
      </c>
      <c r="BM12" s="156" t="e">
        <f t="shared" si="93"/>
        <v>#DIV/0!</v>
      </c>
      <c r="BN12" s="156">
        <f t="shared" si="94"/>
        <v>0.8833333333333333</v>
      </c>
      <c r="BO12" s="156">
        <f t="shared" si="95"/>
        <v>5.7539682539682536E-2</v>
      </c>
      <c r="BP12" s="156" t="e">
        <f t="shared" si="96"/>
        <v>#DIV/0!</v>
      </c>
      <c r="BQ12" s="156" t="e">
        <f t="shared" si="97"/>
        <v>#DIV/0!</v>
      </c>
      <c r="BR12" s="156">
        <f t="shared" si="98"/>
        <v>-2</v>
      </c>
      <c r="BS12" s="156" t="e">
        <f t="shared" si="99"/>
        <v>#DIV/0!</v>
      </c>
      <c r="BT12" s="156">
        <f t="shared" si="100"/>
        <v>0</v>
      </c>
      <c r="BU12" s="156" t="e">
        <f t="shared" si="101"/>
        <v>#DIV/0!</v>
      </c>
      <c r="BV12" s="156">
        <f t="shared" si="102"/>
        <v>3.8461538461538464E-2</v>
      </c>
      <c r="BW12" s="156" t="e">
        <f t="shared" si="103"/>
        <v>#DIV/0!</v>
      </c>
      <c r="BX12" s="156">
        <f t="shared" si="104"/>
        <v>8.7533156498673742E-2</v>
      </c>
      <c r="BY12" s="156">
        <f t="shared" si="105"/>
        <v>-4.625</v>
      </c>
      <c r="BZ12" s="156" t="e">
        <f t="shared" si="106"/>
        <v>#DIV/0!</v>
      </c>
      <c r="CA12" s="156" t="e">
        <f t="shared" si="107"/>
        <v>#DIV/0!</v>
      </c>
      <c r="CB12" s="157">
        <f t="shared" si="108"/>
        <v>9.7447795823665889E-2</v>
      </c>
    </row>
    <row r="13" spans="1:80" x14ac:dyDescent="0.25">
      <c r="A13" s="31" t="s">
        <v>85</v>
      </c>
      <c r="B13" s="29">
        <v>17</v>
      </c>
      <c r="C13" s="29">
        <v>2</v>
      </c>
      <c r="D13" s="29" t="s">
        <v>19</v>
      </c>
      <c r="E13" s="29" t="s">
        <v>119</v>
      </c>
      <c r="F13" s="29"/>
      <c r="G13" s="90"/>
      <c r="H13" s="29" t="s">
        <v>124</v>
      </c>
      <c r="I13" s="30" t="s">
        <v>99</v>
      </c>
      <c r="J13" s="32" t="s">
        <v>84</v>
      </c>
      <c r="K13" s="31">
        <v>2.82</v>
      </c>
      <c r="L13" s="29">
        <v>6.3</v>
      </c>
      <c r="M13" s="29">
        <v>37.42</v>
      </c>
      <c r="N13" s="32">
        <v>8.9</v>
      </c>
      <c r="O13" s="31">
        <v>3.73</v>
      </c>
      <c r="P13" s="29">
        <v>3</v>
      </c>
      <c r="Q13" s="29">
        <v>32.31</v>
      </c>
      <c r="R13" s="29">
        <v>7.39</v>
      </c>
      <c r="S13" s="29">
        <v>0.7</v>
      </c>
      <c r="T13" s="29">
        <v>8</v>
      </c>
      <c r="U13" s="29">
        <v>14</v>
      </c>
      <c r="V13" s="29">
        <v>3.5</v>
      </c>
      <c r="W13" s="30">
        <v>4626</v>
      </c>
      <c r="X13" s="27">
        <f t="shared" si="0"/>
        <v>0.32269503546099298</v>
      </c>
      <c r="Y13" s="28">
        <f t="shared" si="1"/>
        <v>-0.52380952380952384</v>
      </c>
      <c r="Z13" s="23">
        <f t="shared" si="2"/>
        <v>0.7</v>
      </c>
      <c r="AA13" s="23">
        <f t="shared" si="3"/>
        <v>8</v>
      </c>
      <c r="AB13" s="23">
        <f t="shared" si="4"/>
        <v>14</v>
      </c>
      <c r="AC13" s="25">
        <f t="shared" si="5"/>
        <v>3.5</v>
      </c>
      <c r="AD13" s="26">
        <f t="shared" si="6"/>
        <v>7.39</v>
      </c>
      <c r="AE13" s="33" t="str">
        <f t="shared" si="7"/>
        <v>Oil B</v>
      </c>
      <c r="AF13" s="57" t="str">
        <f t="shared" si="8"/>
        <v>G</v>
      </c>
      <c r="AG13" s="54">
        <v>0</v>
      </c>
      <c r="AH13" s="55">
        <v>239</v>
      </c>
      <c r="AI13" s="55">
        <v>2039</v>
      </c>
      <c r="AJ13" s="55">
        <v>0</v>
      </c>
      <c r="AK13" s="55">
        <v>0</v>
      </c>
      <c r="AL13" s="55">
        <v>1</v>
      </c>
      <c r="AM13" s="55">
        <v>0</v>
      </c>
      <c r="AN13" s="55">
        <v>8</v>
      </c>
      <c r="AO13" s="55">
        <v>0</v>
      </c>
      <c r="AP13" s="55">
        <v>776</v>
      </c>
      <c r="AQ13" s="55">
        <v>0</v>
      </c>
      <c r="AR13" s="55">
        <v>954</v>
      </c>
      <c r="AS13" s="55">
        <v>8</v>
      </c>
      <c r="AT13" s="55">
        <v>0</v>
      </c>
      <c r="AU13" s="55">
        <v>0</v>
      </c>
      <c r="AV13" s="55">
        <v>862</v>
      </c>
      <c r="AW13" s="55">
        <v>0</v>
      </c>
      <c r="AX13" s="55">
        <v>25</v>
      </c>
      <c r="AY13" s="55">
        <v>1932</v>
      </c>
      <c r="AZ13" s="55">
        <v>0</v>
      </c>
      <c r="BA13" s="55">
        <v>22</v>
      </c>
      <c r="BB13" s="55">
        <v>5</v>
      </c>
      <c r="BC13" s="55">
        <v>0</v>
      </c>
      <c r="BD13" s="55">
        <v>8</v>
      </c>
      <c r="BE13" s="55">
        <v>0</v>
      </c>
      <c r="BF13" s="55">
        <v>749</v>
      </c>
      <c r="BG13" s="55">
        <v>2</v>
      </c>
      <c r="BH13" s="55">
        <v>690</v>
      </c>
      <c r="BI13" s="55">
        <v>38</v>
      </c>
      <c r="BJ13" s="55">
        <v>5</v>
      </c>
      <c r="BK13" s="55">
        <v>0</v>
      </c>
      <c r="BL13" s="55">
        <v>769</v>
      </c>
      <c r="BM13" s="156" t="e">
        <f t="shared" si="93"/>
        <v>#DIV/0!</v>
      </c>
      <c r="BN13" s="156">
        <f t="shared" si="94"/>
        <v>0.89539748953974896</v>
      </c>
      <c r="BO13" s="156">
        <f t="shared" si="95"/>
        <v>5.2476704266797451E-2</v>
      </c>
      <c r="BP13" s="156" t="e">
        <f t="shared" si="96"/>
        <v>#DIV/0!</v>
      </c>
      <c r="BQ13" s="156" t="e">
        <f t="shared" si="97"/>
        <v>#DIV/0!</v>
      </c>
      <c r="BR13" s="156">
        <f t="shared" si="98"/>
        <v>-4</v>
      </c>
      <c r="BS13" s="156" t="e">
        <f t="shared" si="99"/>
        <v>#DIV/0!</v>
      </c>
      <c r="BT13" s="156">
        <f t="shared" si="100"/>
        <v>0</v>
      </c>
      <c r="BU13" s="156" t="e">
        <f t="shared" si="101"/>
        <v>#DIV/0!</v>
      </c>
      <c r="BV13" s="156">
        <f t="shared" si="102"/>
        <v>3.4793814432989692E-2</v>
      </c>
      <c r="BW13" s="156" t="e">
        <f t="shared" si="103"/>
        <v>#DIV/0!</v>
      </c>
      <c r="BX13" s="156">
        <f t="shared" si="104"/>
        <v>0.27672955974842767</v>
      </c>
      <c r="BY13" s="156">
        <f t="shared" si="105"/>
        <v>-3.75</v>
      </c>
      <c r="BZ13" s="156" t="e">
        <f t="shared" si="106"/>
        <v>#DIV/0!</v>
      </c>
      <c r="CA13" s="156" t="e">
        <f t="shared" si="107"/>
        <v>#DIV/0!</v>
      </c>
      <c r="CB13" s="157">
        <f t="shared" si="108"/>
        <v>0.10788863109048724</v>
      </c>
    </row>
    <row r="14" spans="1:80" ht="38.15" customHeight="1" x14ac:dyDescent="0.25">
      <c r="A14" s="31" t="s">
        <v>1</v>
      </c>
      <c r="B14" s="29">
        <v>13</v>
      </c>
      <c r="C14" s="29" t="s">
        <v>18</v>
      </c>
      <c r="D14" s="29" t="s">
        <v>19</v>
      </c>
      <c r="E14" s="29" t="s">
        <v>20</v>
      </c>
      <c r="F14" s="24">
        <v>44607</v>
      </c>
      <c r="G14" s="24">
        <v>44611</v>
      </c>
      <c r="H14" s="29" t="s">
        <v>93</v>
      </c>
      <c r="I14" s="30" t="s">
        <v>99</v>
      </c>
      <c r="J14" s="56" t="s">
        <v>92</v>
      </c>
      <c r="K14" s="31">
        <v>2.25</v>
      </c>
      <c r="L14" s="29">
        <v>6.03</v>
      </c>
      <c r="M14" s="29">
        <v>37.729999999999997</v>
      </c>
      <c r="N14" s="32">
        <v>8.92</v>
      </c>
      <c r="O14" s="31">
        <v>3.85</v>
      </c>
      <c r="P14" s="29">
        <v>2.98</v>
      </c>
      <c r="Q14" s="29">
        <v>34.11</v>
      </c>
      <c r="R14" s="29">
        <v>7.98</v>
      </c>
      <c r="S14" s="29">
        <v>0.5</v>
      </c>
      <c r="T14" s="29">
        <v>6.93</v>
      </c>
      <c r="U14" s="29">
        <v>4.68</v>
      </c>
      <c r="V14" s="29">
        <v>2.4</v>
      </c>
      <c r="W14" s="30">
        <v>4216</v>
      </c>
      <c r="X14" s="27">
        <f t="shared" si="0"/>
        <v>0.71111111111111114</v>
      </c>
      <c r="Y14" s="28">
        <f t="shared" si="1"/>
        <v>-0.50580431177446106</v>
      </c>
      <c r="Z14" s="23">
        <f t="shared" si="2"/>
        <v>0.5</v>
      </c>
      <c r="AA14" s="23">
        <f t="shared" si="3"/>
        <v>6.93</v>
      </c>
      <c r="AB14" s="23">
        <f t="shared" si="4"/>
        <v>4.68</v>
      </c>
      <c r="AC14" s="25">
        <f t="shared" si="5"/>
        <v>2.4</v>
      </c>
      <c r="AD14" s="26">
        <f t="shared" si="6"/>
        <v>7.98</v>
      </c>
      <c r="AE14" s="33" t="str">
        <f t="shared" si="7"/>
        <v>Oil B-1.5 hrs short
To be Re-Run</v>
      </c>
      <c r="AF14" s="57" t="str">
        <f t="shared" si="8"/>
        <v>A</v>
      </c>
      <c r="AG14" s="187">
        <v>0</v>
      </c>
      <c r="AH14" s="188">
        <v>234</v>
      </c>
      <c r="AI14" s="188">
        <v>2050</v>
      </c>
      <c r="AJ14" s="188">
        <v>0</v>
      </c>
      <c r="AK14" s="188">
        <v>0</v>
      </c>
      <c r="AL14" s="188">
        <v>1</v>
      </c>
      <c r="AM14" s="188">
        <v>0</v>
      </c>
      <c r="AN14" s="188">
        <v>8</v>
      </c>
      <c r="AO14" s="188">
        <v>0</v>
      </c>
      <c r="AP14" s="188">
        <v>762</v>
      </c>
      <c r="AQ14" s="188">
        <v>0</v>
      </c>
      <c r="AR14" s="188">
        <v>752</v>
      </c>
      <c r="AS14" s="188">
        <v>9</v>
      </c>
      <c r="AT14" s="188">
        <v>0</v>
      </c>
      <c r="AU14" s="188">
        <v>0</v>
      </c>
      <c r="AV14" s="188">
        <v>829</v>
      </c>
      <c r="AW14" s="188">
        <v>0</v>
      </c>
      <c r="AX14" s="188">
        <v>60</v>
      </c>
      <c r="AY14" s="188">
        <v>1989</v>
      </c>
      <c r="AZ14" s="188">
        <v>0</v>
      </c>
      <c r="BA14" s="188">
        <v>12</v>
      </c>
      <c r="BB14" s="188">
        <v>4</v>
      </c>
      <c r="BC14" s="188">
        <v>0</v>
      </c>
      <c r="BD14" s="188">
        <v>8</v>
      </c>
      <c r="BE14" s="188">
        <v>0</v>
      </c>
      <c r="BF14" s="188">
        <v>727</v>
      </c>
      <c r="BG14" s="188">
        <v>9</v>
      </c>
      <c r="BH14" s="188">
        <v>702</v>
      </c>
      <c r="BI14" s="188">
        <v>21</v>
      </c>
      <c r="BJ14" s="188">
        <v>12</v>
      </c>
      <c r="BK14" s="188">
        <v>0</v>
      </c>
      <c r="BL14" s="188">
        <v>780</v>
      </c>
      <c r="BM14" s="156" t="e">
        <f t="shared" si="93"/>
        <v>#DIV/0!</v>
      </c>
      <c r="BN14" s="156">
        <f t="shared" si="94"/>
        <v>0.74358974358974361</v>
      </c>
      <c r="BO14" s="156">
        <f t="shared" si="95"/>
        <v>2.9756097560975608E-2</v>
      </c>
      <c r="BP14" s="156" t="e">
        <f t="shared" si="96"/>
        <v>#DIV/0!</v>
      </c>
      <c r="BQ14" s="156" t="e">
        <f t="shared" si="97"/>
        <v>#DIV/0!</v>
      </c>
      <c r="BR14" s="156">
        <f t="shared" si="98"/>
        <v>-3</v>
      </c>
      <c r="BS14" s="156" t="e">
        <f t="shared" si="99"/>
        <v>#DIV/0!</v>
      </c>
      <c r="BT14" s="156">
        <f t="shared" si="100"/>
        <v>0</v>
      </c>
      <c r="BU14" s="156" t="e">
        <f t="shared" si="101"/>
        <v>#DIV/0!</v>
      </c>
      <c r="BV14" s="156">
        <f t="shared" si="102"/>
        <v>4.5931758530183726E-2</v>
      </c>
      <c r="BW14" s="156" t="e">
        <f t="shared" si="103"/>
        <v>#DIV/0!</v>
      </c>
      <c r="BX14" s="156">
        <f t="shared" si="104"/>
        <v>6.6489361702127658E-2</v>
      </c>
      <c r="BY14" s="156">
        <f t="shared" si="105"/>
        <v>-1.3333333333333333</v>
      </c>
      <c r="BZ14" s="156" t="e">
        <f t="shared" si="106"/>
        <v>#DIV/0!</v>
      </c>
      <c r="CA14" s="156" t="e">
        <f t="shared" si="107"/>
        <v>#DIV/0!</v>
      </c>
      <c r="CB14" s="157">
        <f t="shared" si="108"/>
        <v>5.9107358262967431E-2</v>
      </c>
    </row>
    <row r="15" spans="1:80" x14ac:dyDescent="0.25">
      <c r="A15" s="31" t="s">
        <v>1</v>
      </c>
      <c r="B15" s="29">
        <v>7</v>
      </c>
      <c r="C15" s="29" t="s">
        <v>122</v>
      </c>
      <c r="D15" s="29" t="s">
        <v>64</v>
      </c>
      <c r="E15" s="29" t="s">
        <v>123</v>
      </c>
      <c r="F15" s="64">
        <v>44624</v>
      </c>
      <c r="G15" s="64">
        <v>44627</v>
      </c>
      <c r="H15" s="29" t="s">
        <v>124</v>
      </c>
      <c r="I15" s="30" t="s">
        <v>99</v>
      </c>
      <c r="J15" s="32" t="s">
        <v>84</v>
      </c>
      <c r="K15" s="31">
        <v>2.12</v>
      </c>
      <c r="L15" s="29">
        <v>6.01</v>
      </c>
      <c r="M15" s="29">
        <v>37.631</v>
      </c>
      <c r="N15" s="32">
        <v>8.9510000000000005</v>
      </c>
      <c r="O15" s="31">
        <v>3.2</v>
      </c>
      <c r="P15" s="29">
        <v>2.54</v>
      </c>
      <c r="Q15" s="29">
        <v>34.630000000000003</v>
      </c>
      <c r="R15" s="29">
        <v>7.87</v>
      </c>
      <c r="S15" s="29">
        <v>0.57199999999999995</v>
      </c>
      <c r="T15" s="29">
        <v>7.68</v>
      </c>
      <c r="U15" s="29">
        <v>6.65</v>
      </c>
      <c r="V15" s="29">
        <v>3.6</v>
      </c>
      <c r="W15" s="30">
        <v>4377</v>
      </c>
      <c r="X15" s="27">
        <f t="shared" si="0"/>
        <v>0.50943396226415094</v>
      </c>
      <c r="Y15" s="28">
        <f t="shared" si="1"/>
        <v>-0.57737104825291174</v>
      </c>
      <c r="Z15" s="23">
        <f t="shared" si="2"/>
        <v>0.57199999999999995</v>
      </c>
      <c r="AA15" s="23">
        <f t="shared" si="3"/>
        <v>7.68</v>
      </c>
      <c r="AB15" s="23">
        <f t="shared" si="4"/>
        <v>6.65</v>
      </c>
      <c r="AC15" s="25">
        <f t="shared" si="5"/>
        <v>3.6</v>
      </c>
      <c r="AD15" s="26">
        <f t="shared" si="6"/>
        <v>7.87</v>
      </c>
      <c r="AE15" s="33" t="str">
        <f t="shared" si="7"/>
        <v>Oil B</v>
      </c>
      <c r="AF15" s="57" t="str">
        <f t="shared" si="8"/>
        <v>A</v>
      </c>
      <c r="AG15" s="187">
        <v>0</v>
      </c>
      <c r="AH15" s="188">
        <v>232</v>
      </c>
      <c r="AI15" s="188">
        <v>2022</v>
      </c>
      <c r="AJ15" s="188">
        <v>0</v>
      </c>
      <c r="AK15" s="188">
        <v>0</v>
      </c>
      <c r="AL15" s="188">
        <v>0</v>
      </c>
      <c r="AM15" s="188">
        <v>0</v>
      </c>
      <c r="AN15" s="188">
        <v>8</v>
      </c>
      <c r="AO15" s="188">
        <v>0</v>
      </c>
      <c r="AP15" s="188">
        <v>759</v>
      </c>
      <c r="AQ15" s="188">
        <v>0</v>
      </c>
      <c r="AR15" s="188">
        <v>752</v>
      </c>
      <c r="AS15" s="188">
        <v>9</v>
      </c>
      <c r="AT15" s="188">
        <v>0</v>
      </c>
      <c r="AU15" s="188">
        <v>0</v>
      </c>
      <c r="AV15" s="188">
        <v>836</v>
      </c>
      <c r="AW15" s="188">
        <v>0</v>
      </c>
      <c r="AX15" s="188">
        <v>55</v>
      </c>
      <c r="AY15" s="188">
        <v>1993</v>
      </c>
      <c r="AZ15" s="188">
        <v>0</v>
      </c>
      <c r="BA15" s="188">
        <v>19</v>
      </c>
      <c r="BB15" s="188">
        <v>4</v>
      </c>
      <c r="BC15" s="188">
        <v>0</v>
      </c>
      <c r="BD15" s="188">
        <v>8</v>
      </c>
      <c r="BE15" s="188">
        <v>0</v>
      </c>
      <c r="BF15" s="188">
        <v>745</v>
      </c>
      <c r="BG15" s="188">
        <v>5</v>
      </c>
      <c r="BH15" s="188">
        <v>726</v>
      </c>
      <c r="BI15" s="188">
        <v>45</v>
      </c>
      <c r="BJ15" s="188">
        <v>7</v>
      </c>
      <c r="BK15" s="188">
        <v>3</v>
      </c>
      <c r="BL15" s="188">
        <v>701</v>
      </c>
      <c r="BM15" s="156" t="e">
        <f t="shared" si="93"/>
        <v>#DIV/0!</v>
      </c>
      <c r="BN15" s="156">
        <f t="shared" si="94"/>
        <v>0.76293103448275867</v>
      </c>
      <c r="BO15" s="156">
        <f t="shared" si="95"/>
        <v>1.4342235410484669E-2</v>
      </c>
      <c r="BP15" s="156" t="e">
        <f t="shared" si="96"/>
        <v>#DIV/0!</v>
      </c>
      <c r="BQ15" s="156" t="e">
        <f t="shared" si="97"/>
        <v>#DIV/0!</v>
      </c>
      <c r="BR15" s="156" t="e">
        <f t="shared" si="98"/>
        <v>#DIV/0!</v>
      </c>
      <c r="BS15" s="156" t="e">
        <f t="shared" si="99"/>
        <v>#DIV/0!</v>
      </c>
      <c r="BT15" s="156">
        <f t="shared" si="100"/>
        <v>0</v>
      </c>
      <c r="BU15" s="156" t="e">
        <f t="shared" si="101"/>
        <v>#DIV/0!</v>
      </c>
      <c r="BV15" s="156">
        <f t="shared" si="102"/>
        <v>1.844532279314888E-2</v>
      </c>
      <c r="BW15" s="156" t="e">
        <f t="shared" si="103"/>
        <v>#DIV/0!</v>
      </c>
      <c r="BX15" s="156">
        <f t="shared" si="104"/>
        <v>3.4574468085106384E-2</v>
      </c>
      <c r="BY15" s="156">
        <f t="shared" si="105"/>
        <v>-4</v>
      </c>
      <c r="BZ15" s="156" t="e">
        <f t="shared" si="106"/>
        <v>#DIV/0!</v>
      </c>
      <c r="CA15" s="156" t="e">
        <f t="shared" si="107"/>
        <v>#DIV/0!</v>
      </c>
      <c r="CB15" s="157">
        <f t="shared" si="108"/>
        <v>0.16148325358851676</v>
      </c>
    </row>
    <row r="16" spans="1:80" ht="38.15" customHeight="1" x14ac:dyDescent="0.25">
      <c r="A16" s="31" t="s">
        <v>1</v>
      </c>
      <c r="B16" s="29">
        <v>2</v>
      </c>
      <c r="C16" s="29" t="s">
        <v>125</v>
      </c>
      <c r="D16" s="29" t="s">
        <v>56</v>
      </c>
      <c r="E16" s="29" t="s">
        <v>149</v>
      </c>
      <c r="F16" s="24">
        <v>44644</v>
      </c>
      <c r="G16" s="24">
        <v>44648</v>
      </c>
      <c r="H16" s="29" t="s">
        <v>124</v>
      </c>
      <c r="I16" s="30" t="s">
        <v>99</v>
      </c>
      <c r="J16" s="56" t="s">
        <v>84</v>
      </c>
      <c r="K16" s="31">
        <v>2.19</v>
      </c>
      <c r="L16" s="29">
        <v>5.95</v>
      </c>
      <c r="M16" s="29">
        <v>37.466999999999999</v>
      </c>
      <c r="N16" s="32">
        <v>8.8840000000000003</v>
      </c>
      <c r="O16" s="31">
        <v>3.41</v>
      </c>
      <c r="P16" s="29">
        <v>2.1800000000000002</v>
      </c>
      <c r="Q16" s="29">
        <v>33.116</v>
      </c>
      <c r="R16" s="29">
        <v>7.4889999999999999</v>
      </c>
      <c r="S16" s="29">
        <v>0.51900000000000002</v>
      </c>
      <c r="T16" s="29">
        <v>8.75</v>
      </c>
      <c r="U16" s="29">
        <v>7.36</v>
      </c>
      <c r="V16" s="29">
        <v>2.2000000000000002</v>
      </c>
      <c r="W16" s="30">
        <v>4393</v>
      </c>
      <c r="X16" s="27">
        <f t="shared" ref="X16" si="109">(O16-K16)/K16</f>
        <v>0.55707762557077634</v>
      </c>
      <c r="Y16" s="28">
        <f t="shared" ref="Y16" si="110">(P16-L16)/L16</f>
        <v>-0.63361344537815123</v>
      </c>
      <c r="Z16" s="23">
        <f t="shared" ref="Z16" si="111">S16</f>
        <v>0.51900000000000002</v>
      </c>
      <c r="AA16" s="23">
        <f t="shared" ref="AA16" si="112">T16</f>
        <v>8.75</v>
      </c>
      <c r="AB16" s="23">
        <f t="shared" ref="AB16" si="113">U16</f>
        <v>7.36</v>
      </c>
      <c r="AC16" s="25">
        <f t="shared" ref="AC16" si="114">V16</f>
        <v>2.2000000000000002</v>
      </c>
      <c r="AD16" s="26">
        <f t="shared" ref="AD16" si="115">R16</f>
        <v>7.4889999999999999</v>
      </c>
      <c r="AE16" s="33" t="str">
        <f t="shared" ref="AE16" si="116">J16</f>
        <v>Oil B</v>
      </c>
      <c r="AF16" s="57" t="str">
        <f t="shared" ref="AF16" si="117">A16</f>
        <v>A</v>
      </c>
      <c r="AG16" s="187">
        <v>0</v>
      </c>
      <c r="AH16" s="188">
        <v>233</v>
      </c>
      <c r="AI16" s="188">
        <v>2014</v>
      </c>
      <c r="AJ16" s="188">
        <v>0</v>
      </c>
      <c r="AK16" s="188">
        <v>0</v>
      </c>
      <c r="AL16" s="188">
        <v>0</v>
      </c>
      <c r="AM16" s="188">
        <v>0</v>
      </c>
      <c r="AN16" s="188">
        <v>9</v>
      </c>
      <c r="AO16" s="188">
        <v>0</v>
      </c>
      <c r="AP16" s="188">
        <v>778</v>
      </c>
      <c r="AQ16" s="188">
        <v>0</v>
      </c>
      <c r="AR16" s="188">
        <v>770</v>
      </c>
      <c r="AS16" s="188">
        <v>9</v>
      </c>
      <c r="AT16" s="188">
        <v>6</v>
      </c>
      <c r="AU16" s="188">
        <v>2</v>
      </c>
      <c r="AV16" s="188">
        <v>856</v>
      </c>
      <c r="AW16" s="188">
        <v>0</v>
      </c>
      <c r="AX16" s="188">
        <v>31</v>
      </c>
      <c r="AY16" s="188">
        <v>1936</v>
      </c>
      <c r="AZ16" s="188">
        <v>0</v>
      </c>
      <c r="BA16" s="188">
        <v>13</v>
      </c>
      <c r="BB16" s="188">
        <v>5</v>
      </c>
      <c r="BC16" s="188">
        <v>0</v>
      </c>
      <c r="BD16" s="188">
        <v>9</v>
      </c>
      <c r="BE16" s="188">
        <v>0</v>
      </c>
      <c r="BF16" s="188">
        <v>756</v>
      </c>
      <c r="BG16" s="188">
        <v>7</v>
      </c>
      <c r="BH16" s="188">
        <v>713</v>
      </c>
      <c r="BI16" s="188">
        <v>46</v>
      </c>
      <c r="BJ16" s="188">
        <v>13</v>
      </c>
      <c r="BK16" s="188">
        <v>2</v>
      </c>
      <c r="BL16" s="188">
        <v>795</v>
      </c>
      <c r="BM16" s="156" t="e">
        <f t="shared" si="93"/>
        <v>#DIV/0!</v>
      </c>
      <c r="BN16" s="156">
        <f t="shared" si="94"/>
        <v>0.86695278969957079</v>
      </c>
      <c r="BO16" s="156">
        <f t="shared" si="95"/>
        <v>3.8728897715988087E-2</v>
      </c>
      <c r="BP16" s="156" t="e">
        <f t="shared" si="96"/>
        <v>#DIV/0!</v>
      </c>
      <c r="BQ16" s="156" t="e">
        <f t="shared" si="97"/>
        <v>#DIV/0!</v>
      </c>
      <c r="BR16" s="156" t="e">
        <f t="shared" si="98"/>
        <v>#DIV/0!</v>
      </c>
      <c r="BS16" s="156" t="e">
        <f t="shared" si="99"/>
        <v>#DIV/0!</v>
      </c>
      <c r="BT16" s="156">
        <f t="shared" si="100"/>
        <v>0</v>
      </c>
      <c r="BU16" s="156" t="e">
        <f t="shared" si="101"/>
        <v>#DIV/0!</v>
      </c>
      <c r="BV16" s="156">
        <f t="shared" si="102"/>
        <v>2.8277634961439587E-2</v>
      </c>
      <c r="BW16" s="156" t="e">
        <f t="shared" si="103"/>
        <v>#DIV/0!</v>
      </c>
      <c r="BX16" s="156">
        <f t="shared" si="104"/>
        <v>7.4025974025974023E-2</v>
      </c>
      <c r="BY16" s="156">
        <f t="shared" si="105"/>
        <v>-4.1111111111111107</v>
      </c>
      <c r="BZ16" s="156">
        <f t="shared" si="106"/>
        <v>-1.1666666666666667</v>
      </c>
      <c r="CA16" s="156">
        <f t="shared" si="107"/>
        <v>0</v>
      </c>
      <c r="CB16" s="157">
        <f t="shared" si="108"/>
        <v>7.1261682242990648E-2</v>
      </c>
    </row>
    <row r="17" spans="1:80" ht="38.15" customHeight="1" x14ac:dyDescent="0.25">
      <c r="A17" s="31" t="s">
        <v>1</v>
      </c>
      <c r="B17" s="189">
        <v>13</v>
      </c>
      <c r="C17" s="189" t="s">
        <v>125</v>
      </c>
      <c r="D17" s="189" t="s">
        <v>19</v>
      </c>
      <c r="E17" s="189" t="s">
        <v>152</v>
      </c>
      <c r="F17" s="190">
        <v>44656</v>
      </c>
      <c r="G17" s="190">
        <v>44660</v>
      </c>
      <c r="H17" s="189" t="s">
        <v>124</v>
      </c>
      <c r="I17" s="191" t="s">
        <v>99</v>
      </c>
      <c r="J17" s="192" t="s">
        <v>84</v>
      </c>
      <c r="K17" s="193">
        <v>2.19</v>
      </c>
      <c r="L17" s="189">
        <v>5.84</v>
      </c>
      <c r="M17" s="189">
        <v>37.68</v>
      </c>
      <c r="N17" s="194">
        <v>8.9149999999999991</v>
      </c>
      <c r="O17" s="193">
        <v>4.08</v>
      </c>
      <c r="P17" s="189">
        <v>2.4300000000000002</v>
      </c>
      <c r="Q17" s="189">
        <v>32.909999999999997</v>
      </c>
      <c r="R17" s="189">
        <v>7.4539999999999997</v>
      </c>
      <c r="S17" s="189">
        <v>0.73499999999999999</v>
      </c>
      <c r="T17" s="189">
        <v>10.61</v>
      </c>
      <c r="U17" s="189">
        <v>1.68</v>
      </c>
      <c r="V17" s="189">
        <v>2.4</v>
      </c>
      <c r="W17" s="191">
        <v>4316</v>
      </c>
      <c r="X17" s="27">
        <f t="shared" ref="X17" si="118">(O17-K17)/K17</f>
        <v>0.8630136986301371</v>
      </c>
      <c r="Y17" s="28">
        <f t="shared" ref="Y17" si="119">(P17-L17)/L17</f>
        <v>-0.58390410958904104</v>
      </c>
      <c r="Z17" s="23">
        <f t="shared" ref="Z17" si="120">S17</f>
        <v>0.73499999999999999</v>
      </c>
      <c r="AA17" s="23">
        <f t="shared" ref="AA17" si="121">T17</f>
        <v>10.61</v>
      </c>
      <c r="AB17" s="23">
        <f t="shared" ref="AB17" si="122">U17</f>
        <v>1.68</v>
      </c>
      <c r="AC17" s="25">
        <f t="shared" ref="AC17" si="123">V17</f>
        <v>2.4</v>
      </c>
      <c r="AD17" s="26">
        <f t="shared" ref="AD17" si="124">R17</f>
        <v>7.4539999999999997</v>
      </c>
      <c r="AE17" s="33" t="str">
        <f t="shared" ref="AE17" si="125">J17</f>
        <v>Oil B</v>
      </c>
      <c r="AF17" s="57" t="str">
        <f t="shared" ref="AF17" si="126">A17</f>
        <v>A</v>
      </c>
      <c r="AG17" s="187">
        <v>0</v>
      </c>
      <c r="AH17" s="188">
        <v>233</v>
      </c>
      <c r="AI17" s="188">
        <v>2058</v>
      </c>
      <c r="AJ17" s="188">
        <v>0</v>
      </c>
      <c r="AK17" s="188">
        <v>0</v>
      </c>
      <c r="AL17" s="188">
        <v>0</v>
      </c>
      <c r="AM17" s="188">
        <v>0</v>
      </c>
      <c r="AN17" s="188">
        <v>9</v>
      </c>
      <c r="AO17" s="188">
        <v>0</v>
      </c>
      <c r="AP17" s="188">
        <v>760</v>
      </c>
      <c r="AQ17" s="188">
        <v>0</v>
      </c>
      <c r="AR17" s="188">
        <v>760</v>
      </c>
      <c r="AS17" s="188">
        <v>9</v>
      </c>
      <c r="AT17" s="188">
        <v>0</v>
      </c>
      <c r="AU17" s="188">
        <v>2</v>
      </c>
      <c r="AV17" s="188">
        <v>839</v>
      </c>
      <c r="AW17" s="188">
        <v>0</v>
      </c>
      <c r="AX17" s="188">
        <v>24</v>
      </c>
      <c r="AY17" s="188">
        <v>1969</v>
      </c>
      <c r="AZ17" s="188">
        <v>0</v>
      </c>
      <c r="BA17" s="188">
        <v>12</v>
      </c>
      <c r="BB17" s="188">
        <v>7</v>
      </c>
      <c r="BC17" s="188">
        <v>0</v>
      </c>
      <c r="BD17" s="188">
        <v>10</v>
      </c>
      <c r="BE17" s="188">
        <v>0</v>
      </c>
      <c r="BF17" s="188">
        <v>735</v>
      </c>
      <c r="BG17" s="188">
        <v>6</v>
      </c>
      <c r="BH17" s="188">
        <v>697</v>
      </c>
      <c r="BI17" s="188">
        <v>24</v>
      </c>
      <c r="BJ17" s="188">
        <v>11</v>
      </c>
      <c r="BK17" s="188">
        <v>0</v>
      </c>
      <c r="BL17" s="188">
        <v>776</v>
      </c>
      <c r="BM17" s="156" t="e">
        <f t="shared" ref="BM17" si="127">(AG17-AW17)/AG17</f>
        <v>#DIV/0!</v>
      </c>
      <c r="BN17" s="156">
        <f t="shared" ref="BN17" si="128">(AH17-AX17)/AH17</f>
        <v>0.89699570815450647</v>
      </c>
      <c r="BO17" s="156">
        <f t="shared" ref="BO17" si="129">(AI17-AY17)/AI17</f>
        <v>4.3245869776482024E-2</v>
      </c>
      <c r="BP17" s="156" t="e">
        <f t="shared" ref="BP17" si="130">(AJ17-AZ17)/AJ17</f>
        <v>#DIV/0!</v>
      </c>
      <c r="BQ17" s="156" t="e">
        <f t="shared" ref="BQ17" si="131">(AK17-BA17)/AK17</f>
        <v>#DIV/0!</v>
      </c>
      <c r="BR17" s="156" t="e">
        <f t="shared" ref="BR17" si="132">(AL17-BB17)/AL17</f>
        <v>#DIV/0!</v>
      </c>
      <c r="BS17" s="156" t="e">
        <f t="shared" ref="BS17" si="133">(AM17-BC17)/AM17</f>
        <v>#DIV/0!</v>
      </c>
      <c r="BT17" s="156">
        <f t="shared" ref="BT17" si="134">(AN17-BD17)/AN17</f>
        <v>-0.1111111111111111</v>
      </c>
      <c r="BU17" s="156" t="e">
        <f t="shared" ref="BU17" si="135">(AO17-BE17)/AO17</f>
        <v>#DIV/0!</v>
      </c>
      <c r="BV17" s="156">
        <f t="shared" ref="BV17" si="136">(AP17-BF17)/AP17</f>
        <v>3.2894736842105261E-2</v>
      </c>
      <c r="BW17" s="156" t="e">
        <f t="shared" ref="BW17" si="137">(AQ17-BG17)/AQ17</f>
        <v>#DIV/0!</v>
      </c>
      <c r="BX17" s="156">
        <f t="shared" ref="BX17" si="138">(AR17-BH17)/AR17</f>
        <v>8.2894736842105257E-2</v>
      </c>
      <c r="BY17" s="156">
        <f t="shared" ref="BY17" si="139">(AS17-BI17)/AS17</f>
        <v>-1.6666666666666667</v>
      </c>
      <c r="BZ17" s="156" t="e">
        <f t="shared" ref="BZ17" si="140">(AT17-BJ17)/AT17</f>
        <v>#DIV/0!</v>
      </c>
      <c r="CA17" s="156">
        <f t="shared" ref="CA17" si="141">(AU17-BK17)/AU17</f>
        <v>1</v>
      </c>
      <c r="CB17" s="157">
        <f t="shared" ref="CB17" si="142">(AV17-BL17)/AV17</f>
        <v>7.508939213349225E-2</v>
      </c>
    </row>
    <row r="18" spans="1:80" x14ac:dyDescent="0.25">
      <c r="A18" s="31" t="s">
        <v>86</v>
      </c>
      <c r="B18" s="29">
        <v>4</v>
      </c>
      <c r="C18" s="29">
        <v>2</v>
      </c>
      <c r="D18" s="29" t="s">
        <v>57</v>
      </c>
      <c r="E18" s="29" t="s">
        <v>148</v>
      </c>
      <c r="F18" s="64">
        <v>44609</v>
      </c>
      <c r="G18" s="24">
        <v>44612</v>
      </c>
      <c r="H18" s="29" t="s">
        <v>124</v>
      </c>
      <c r="I18" s="30" t="s">
        <v>99</v>
      </c>
      <c r="J18" s="32" t="s">
        <v>84</v>
      </c>
      <c r="K18" s="31">
        <v>2.6</v>
      </c>
      <c r="L18" s="29">
        <v>5.5</v>
      </c>
      <c r="M18" s="29">
        <v>37.229999999999997</v>
      </c>
      <c r="N18" s="32">
        <v>8.8719999999999999</v>
      </c>
      <c r="O18" s="31">
        <v>4.3</v>
      </c>
      <c r="P18" s="29">
        <v>2.2000000000000002</v>
      </c>
      <c r="Q18" s="29">
        <v>33.06</v>
      </c>
      <c r="R18" s="29">
        <v>7.5049999999999999</v>
      </c>
      <c r="S18" s="29">
        <v>0.84299999999999997</v>
      </c>
      <c r="T18" s="29">
        <v>10.91</v>
      </c>
      <c r="U18" s="29">
        <v>16.91</v>
      </c>
      <c r="V18" s="29">
        <v>1.8</v>
      </c>
      <c r="W18" s="30">
        <v>4421</v>
      </c>
      <c r="X18" s="27">
        <f t="shared" si="0"/>
        <v>0.65384615384615374</v>
      </c>
      <c r="Y18" s="28">
        <f t="shared" si="1"/>
        <v>-0.6</v>
      </c>
      <c r="Z18" s="23">
        <f t="shared" si="2"/>
        <v>0.84299999999999997</v>
      </c>
      <c r="AA18" s="23">
        <f t="shared" si="3"/>
        <v>10.91</v>
      </c>
      <c r="AB18" s="23">
        <f t="shared" si="4"/>
        <v>16.91</v>
      </c>
      <c r="AC18" s="25">
        <f t="shared" si="5"/>
        <v>1.8</v>
      </c>
      <c r="AD18" s="26">
        <f t="shared" si="6"/>
        <v>7.5049999999999999</v>
      </c>
      <c r="AE18" s="33" t="str">
        <f t="shared" si="7"/>
        <v>Oil B</v>
      </c>
      <c r="AF18" s="57" t="str">
        <f t="shared" si="8"/>
        <v>D</v>
      </c>
      <c r="AG18" s="54">
        <v>1</v>
      </c>
      <c r="AH18" s="55">
        <v>227</v>
      </c>
      <c r="AI18" s="55">
        <v>2119</v>
      </c>
      <c r="AJ18" s="55">
        <v>0</v>
      </c>
      <c r="AK18" s="55">
        <v>0</v>
      </c>
      <c r="AL18" s="55">
        <v>1</v>
      </c>
      <c r="AM18" s="55">
        <v>0</v>
      </c>
      <c r="AN18" s="55">
        <v>6</v>
      </c>
      <c r="AO18" s="55">
        <v>0</v>
      </c>
      <c r="AP18" s="55">
        <v>792</v>
      </c>
      <c r="AQ18" s="55">
        <v>0</v>
      </c>
      <c r="AR18" s="55">
        <v>759</v>
      </c>
      <c r="AS18" s="55">
        <v>9</v>
      </c>
      <c r="AT18" s="55">
        <v>1</v>
      </c>
      <c r="AU18" s="55">
        <v>0</v>
      </c>
      <c r="AV18" s="55">
        <v>863</v>
      </c>
      <c r="AW18" s="55">
        <v>2</v>
      </c>
      <c r="AX18" s="55">
        <v>29</v>
      </c>
      <c r="AY18" s="55">
        <v>2021</v>
      </c>
      <c r="AZ18" s="55">
        <v>0</v>
      </c>
      <c r="BA18" s="55">
        <v>12</v>
      </c>
      <c r="BB18" s="55">
        <v>8</v>
      </c>
      <c r="BC18" s="55">
        <v>0</v>
      </c>
      <c r="BD18" s="55">
        <v>8</v>
      </c>
      <c r="BE18" s="55">
        <v>1</v>
      </c>
      <c r="BF18" s="55">
        <v>761</v>
      </c>
      <c r="BG18" s="55">
        <v>0</v>
      </c>
      <c r="BH18" s="55">
        <v>715</v>
      </c>
      <c r="BI18" s="55">
        <v>20</v>
      </c>
      <c r="BJ18" s="55">
        <v>3</v>
      </c>
      <c r="BK18" s="55">
        <v>0</v>
      </c>
      <c r="BL18" s="55">
        <v>811</v>
      </c>
      <c r="BM18" s="156">
        <f t="shared" si="93"/>
        <v>-1</v>
      </c>
      <c r="BN18" s="156">
        <f t="shared" si="94"/>
        <v>0.8722466960352423</v>
      </c>
      <c r="BO18" s="156">
        <f t="shared" si="95"/>
        <v>4.6248230297310053E-2</v>
      </c>
      <c r="BP18" s="156" t="e">
        <f t="shared" si="96"/>
        <v>#DIV/0!</v>
      </c>
      <c r="BQ18" s="156" t="e">
        <f t="shared" si="97"/>
        <v>#DIV/0!</v>
      </c>
      <c r="BR18" s="156">
        <f t="shared" si="98"/>
        <v>-7</v>
      </c>
      <c r="BS18" s="156" t="e">
        <f t="shared" si="99"/>
        <v>#DIV/0!</v>
      </c>
      <c r="BT18" s="156">
        <f t="shared" si="100"/>
        <v>-0.33333333333333331</v>
      </c>
      <c r="BU18" s="156" t="e">
        <f t="shared" si="101"/>
        <v>#DIV/0!</v>
      </c>
      <c r="BV18" s="156">
        <f t="shared" si="102"/>
        <v>3.9141414141414144E-2</v>
      </c>
      <c r="BW18" s="156" t="e">
        <f t="shared" si="103"/>
        <v>#DIV/0!</v>
      </c>
      <c r="BX18" s="156">
        <f t="shared" si="104"/>
        <v>5.7971014492753624E-2</v>
      </c>
      <c r="BY18" s="156">
        <f t="shared" si="105"/>
        <v>-1.2222222222222223</v>
      </c>
      <c r="BZ18" s="156">
        <f t="shared" si="106"/>
        <v>-2</v>
      </c>
      <c r="CA18" s="156" t="e">
        <f t="shared" si="107"/>
        <v>#DIV/0!</v>
      </c>
      <c r="CB18" s="157">
        <f t="shared" si="108"/>
        <v>6.0254924681344149E-2</v>
      </c>
    </row>
    <row r="19" spans="1:80" x14ac:dyDescent="0.25">
      <c r="A19" s="31" t="s">
        <v>86</v>
      </c>
      <c r="B19" s="29">
        <v>22</v>
      </c>
      <c r="C19" s="29">
        <v>1</v>
      </c>
      <c r="D19" s="29" t="s">
        <v>44</v>
      </c>
      <c r="E19" s="29" t="s">
        <v>147</v>
      </c>
      <c r="F19" s="64">
        <v>44648</v>
      </c>
      <c r="G19" s="24">
        <v>44651</v>
      </c>
      <c r="H19" s="29" t="s">
        <v>124</v>
      </c>
      <c r="I19" s="30" t="s">
        <v>99</v>
      </c>
      <c r="J19" s="32" t="s">
        <v>84</v>
      </c>
      <c r="K19" s="31">
        <v>2.4</v>
      </c>
      <c r="L19" s="29">
        <v>5.2</v>
      </c>
      <c r="M19" s="29">
        <v>37.46</v>
      </c>
      <c r="N19" s="32">
        <v>8.9009999999999998</v>
      </c>
      <c r="O19" s="31">
        <v>3.6</v>
      </c>
      <c r="P19" s="29">
        <v>2.2000000000000002</v>
      </c>
      <c r="Q19" s="29">
        <v>32.69</v>
      </c>
      <c r="R19" s="29">
        <v>7.5119999999999996</v>
      </c>
      <c r="S19" s="29">
        <v>0.70699999999999996</v>
      </c>
      <c r="T19" s="29">
        <v>10.39</v>
      </c>
      <c r="U19" s="29">
        <v>16.43</v>
      </c>
      <c r="V19" s="29">
        <v>2.2000000000000002</v>
      </c>
      <c r="W19" s="30">
        <v>4317</v>
      </c>
      <c r="X19" s="27">
        <f t="shared" ref="X19" si="143">(O19-K19)/K19</f>
        <v>0.50000000000000011</v>
      </c>
      <c r="Y19" s="28">
        <f t="shared" ref="Y19" si="144">(P19-L19)/L19</f>
        <v>-0.57692307692307687</v>
      </c>
      <c r="Z19" s="23">
        <f t="shared" ref="Z19" si="145">S19</f>
        <v>0.70699999999999996</v>
      </c>
      <c r="AA19" s="23">
        <f t="shared" ref="AA19" si="146">T19</f>
        <v>10.39</v>
      </c>
      <c r="AB19" s="23">
        <f t="shared" ref="AB19" si="147">U19</f>
        <v>16.43</v>
      </c>
      <c r="AC19" s="25">
        <f t="shared" ref="AC19" si="148">V19</f>
        <v>2.2000000000000002</v>
      </c>
      <c r="AD19" s="26">
        <f t="shared" ref="AD19" si="149">R19</f>
        <v>7.5119999999999996</v>
      </c>
      <c r="AE19" s="33" t="str">
        <f t="shared" ref="AE19" si="150">J19</f>
        <v>Oil B</v>
      </c>
      <c r="AF19" s="57" t="str">
        <f t="shared" ref="AF19" si="151">A19</f>
        <v>D</v>
      </c>
      <c r="AG19" s="54">
        <v>1</v>
      </c>
      <c r="AH19" s="55">
        <v>230</v>
      </c>
      <c r="AI19" s="55">
        <v>2125</v>
      </c>
      <c r="AJ19" s="55">
        <v>0</v>
      </c>
      <c r="AK19" s="55">
        <v>0</v>
      </c>
      <c r="AL19" s="55">
        <v>1</v>
      </c>
      <c r="AM19" s="55">
        <v>0</v>
      </c>
      <c r="AN19" s="55">
        <v>6</v>
      </c>
      <c r="AO19" s="55">
        <v>0</v>
      </c>
      <c r="AP19" s="55">
        <v>803</v>
      </c>
      <c r="AQ19" s="55">
        <v>0</v>
      </c>
      <c r="AR19" s="55">
        <v>771</v>
      </c>
      <c r="AS19" s="55">
        <v>9</v>
      </c>
      <c r="AT19" s="55">
        <v>0</v>
      </c>
      <c r="AU19" s="55">
        <v>0</v>
      </c>
      <c r="AV19" s="55">
        <v>873</v>
      </c>
      <c r="AW19" s="55">
        <v>2</v>
      </c>
      <c r="AX19" s="55">
        <v>24</v>
      </c>
      <c r="AY19" s="55">
        <v>2074</v>
      </c>
      <c r="AZ19" s="55">
        <v>0</v>
      </c>
      <c r="BA19" s="55">
        <v>5</v>
      </c>
      <c r="BB19" s="55">
        <v>7</v>
      </c>
      <c r="BC19" s="55">
        <v>0</v>
      </c>
      <c r="BD19" s="55">
        <v>9</v>
      </c>
      <c r="BE19" s="55">
        <v>0</v>
      </c>
      <c r="BF19" s="55">
        <v>779</v>
      </c>
      <c r="BG19" s="55">
        <v>6</v>
      </c>
      <c r="BH19" s="55">
        <v>752</v>
      </c>
      <c r="BI19" s="55">
        <v>40</v>
      </c>
      <c r="BJ19" s="55">
        <v>7</v>
      </c>
      <c r="BK19" s="55">
        <v>0</v>
      </c>
      <c r="BL19" s="55">
        <v>859</v>
      </c>
      <c r="BM19" s="140">
        <f t="shared" ref="BM19" si="152">(AG19-AW19)/AG19</f>
        <v>-1</v>
      </c>
      <c r="BN19" s="140">
        <f t="shared" ref="BN19" si="153">(AH19-AX19)/AH19</f>
        <v>0.89565217391304353</v>
      </c>
      <c r="BO19" s="140">
        <f t="shared" ref="BO19" si="154">(AI19-AY19)/AI19</f>
        <v>2.4E-2</v>
      </c>
      <c r="BP19" s="140" t="e">
        <f t="shared" ref="BP19" si="155">(AJ19-AZ19)/AJ19</f>
        <v>#DIV/0!</v>
      </c>
      <c r="BQ19" s="140" t="e">
        <f t="shared" ref="BQ19" si="156">(AK19-BA19)/AK19</f>
        <v>#DIV/0!</v>
      </c>
      <c r="BR19" s="140">
        <f t="shared" ref="BR19" si="157">(AL19-BB19)/AL19</f>
        <v>-6</v>
      </c>
      <c r="BS19" s="140" t="e">
        <f t="shared" ref="BS19" si="158">(AM19-BC19)/AM19</f>
        <v>#DIV/0!</v>
      </c>
      <c r="BT19" s="140">
        <f t="shared" ref="BT19" si="159">(AN19-BD19)/AN19</f>
        <v>-0.5</v>
      </c>
      <c r="BU19" s="140" t="e">
        <f t="shared" ref="BU19" si="160">(AO19-BE19)/AO19</f>
        <v>#DIV/0!</v>
      </c>
      <c r="BV19" s="140">
        <f t="shared" ref="BV19" si="161">(AP19-BF19)/AP19</f>
        <v>2.9887920298879204E-2</v>
      </c>
      <c r="BW19" s="140" t="e">
        <f t="shared" ref="BW19" si="162">(AQ19-BG19)/AQ19</f>
        <v>#DIV/0!</v>
      </c>
      <c r="BX19" s="140">
        <f t="shared" ref="BX19" si="163">(AR19-BH19)/AR19</f>
        <v>2.464332036316472E-2</v>
      </c>
      <c r="BY19" s="140">
        <f t="shared" ref="BY19" si="164">(AS19-BI19)/AS19</f>
        <v>-3.4444444444444446</v>
      </c>
      <c r="BZ19" s="140" t="e">
        <f t="shared" ref="BZ19" si="165">(AT19-BJ19)/AT19</f>
        <v>#DIV/0!</v>
      </c>
      <c r="CA19" s="140" t="e">
        <f t="shared" ref="CA19" si="166">(AU19-BK19)/AU19</f>
        <v>#DIV/0!</v>
      </c>
      <c r="CB19" s="141">
        <f t="shared" ref="CB19" si="167">(AV19-BL19)/AV19</f>
        <v>1.6036655211912942E-2</v>
      </c>
    </row>
    <row r="20" spans="1:80" x14ac:dyDescent="0.25">
      <c r="A20" s="125" t="s">
        <v>99</v>
      </c>
      <c r="B20" s="126">
        <v>9</v>
      </c>
      <c r="C20" s="126" t="s">
        <v>121</v>
      </c>
      <c r="D20" s="126" t="s">
        <v>64</v>
      </c>
      <c r="E20" s="126" t="s">
        <v>98</v>
      </c>
      <c r="F20" s="127">
        <v>44615</v>
      </c>
      <c r="G20" s="127">
        <v>44623</v>
      </c>
      <c r="H20" s="126" t="s">
        <v>124</v>
      </c>
      <c r="I20" s="128" t="s">
        <v>99</v>
      </c>
      <c r="J20" s="129" t="s">
        <v>84</v>
      </c>
      <c r="K20" s="125">
        <v>2.67</v>
      </c>
      <c r="L20" s="126">
        <v>5.9</v>
      </c>
      <c r="M20" s="126">
        <v>40.5</v>
      </c>
      <c r="N20" s="130">
        <v>8.89</v>
      </c>
      <c r="O20" s="125">
        <v>4.3</v>
      </c>
      <c r="P20" s="126">
        <v>2.4</v>
      </c>
      <c r="Q20" s="126">
        <v>32.36</v>
      </c>
      <c r="R20" s="126">
        <v>7.3</v>
      </c>
      <c r="S20" s="126">
        <v>0.72</v>
      </c>
      <c r="T20" s="126">
        <v>0</v>
      </c>
      <c r="U20" s="126">
        <v>0</v>
      </c>
      <c r="V20" s="126">
        <v>3.1</v>
      </c>
      <c r="W20" s="128">
        <v>4228</v>
      </c>
      <c r="X20" s="131">
        <f t="shared" si="0"/>
        <v>0.61048689138576773</v>
      </c>
      <c r="Y20" s="132">
        <f t="shared" si="1"/>
        <v>-0.59322033898305093</v>
      </c>
      <c r="Z20" s="133">
        <f t="shared" si="2"/>
        <v>0.72</v>
      </c>
      <c r="AA20" s="133">
        <f t="shared" si="3"/>
        <v>0</v>
      </c>
      <c r="AB20" s="133">
        <f t="shared" si="4"/>
        <v>0</v>
      </c>
      <c r="AC20" s="134">
        <f t="shared" si="5"/>
        <v>3.1</v>
      </c>
      <c r="AD20" s="135">
        <f t="shared" si="6"/>
        <v>7.3</v>
      </c>
      <c r="AE20" s="136" t="str">
        <f t="shared" si="7"/>
        <v>Oil B</v>
      </c>
      <c r="AF20" s="137" t="str">
        <f t="shared" si="8"/>
        <v>B</v>
      </c>
      <c r="AG20" s="138">
        <v>0</v>
      </c>
      <c r="AH20" s="139">
        <v>224</v>
      </c>
      <c r="AI20" s="139">
        <v>2251</v>
      </c>
      <c r="AJ20" s="139">
        <v>0</v>
      </c>
      <c r="AK20" s="139">
        <v>0</v>
      </c>
      <c r="AL20" s="139">
        <v>1</v>
      </c>
      <c r="AM20" s="139">
        <v>0</v>
      </c>
      <c r="AN20" s="139">
        <v>8</v>
      </c>
      <c r="AO20" s="139">
        <v>0</v>
      </c>
      <c r="AP20" s="139">
        <v>811</v>
      </c>
      <c r="AQ20" s="139">
        <v>0</v>
      </c>
      <c r="AR20" s="139">
        <v>750</v>
      </c>
      <c r="AS20" s="139">
        <v>13</v>
      </c>
      <c r="AT20" s="139">
        <v>1</v>
      </c>
      <c r="AU20" s="139">
        <v>0</v>
      </c>
      <c r="AV20" s="139">
        <v>886</v>
      </c>
      <c r="AW20" s="139">
        <v>0</v>
      </c>
      <c r="AX20" s="139">
        <v>23</v>
      </c>
      <c r="AY20" s="139">
        <v>1921</v>
      </c>
      <c r="AZ20" s="139">
        <v>0</v>
      </c>
      <c r="BA20" s="139">
        <v>14</v>
      </c>
      <c r="BB20" s="139">
        <v>8</v>
      </c>
      <c r="BC20" s="139">
        <v>0</v>
      </c>
      <c r="BD20" s="139">
        <v>8</v>
      </c>
      <c r="BE20" s="139">
        <v>1</v>
      </c>
      <c r="BF20" s="139">
        <v>748</v>
      </c>
      <c r="BG20" s="139">
        <v>3</v>
      </c>
      <c r="BH20" s="139">
        <v>744</v>
      </c>
      <c r="BI20" s="139">
        <v>32</v>
      </c>
      <c r="BJ20" s="139">
        <v>4</v>
      </c>
      <c r="BK20" s="139">
        <v>0</v>
      </c>
      <c r="BL20" s="139">
        <v>831</v>
      </c>
      <c r="BM20" s="140" t="e">
        <f t="shared" ref="BM20:CB20" si="168">(AG20-AW20)/AG20</f>
        <v>#DIV/0!</v>
      </c>
      <c r="BN20" s="140">
        <f t="shared" si="168"/>
        <v>0.8973214285714286</v>
      </c>
      <c r="BO20" s="140">
        <f t="shared" si="168"/>
        <v>0.14660151043980454</v>
      </c>
      <c r="BP20" s="140" t="e">
        <f t="shared" si="168"/>
        <v>#DIV/0!</v>
      </c>
      <c r="BQ20" s="140" t="e">
        <f t="shared" si="168"/>
        <v>#DIV/0!</v>
      </c>
      <c r="BR20" s="140">
        <f t="shared" si="168"/>
        <v>-7</v>
      </c>
      <c r="BS20" s="140" t="e">
        <f t="shared" si="168"/>
        <v>#DIV/0!</v>
      </c>
      <c r="BT20" s="140">
        <f t="shared" si="168"/>
        <v>0</v>
      </c>
      <c r="BU20" s="140" t="e">
        <f t="shared" si="168"/>
        <v>#DIV/0!</v>
      </c>
      <c r="BV20" s="140">
        <f t="shared" si="168"/>
        <v>7.7681874229346484E-2</v>
      </c>
      <c r="BW20" s="140" t="e">
        <f t="shared" si="168"/>
        <v>#DIV/0!</v>
      </c>
      <c r="BX20" s="140">
        <f t="shared" si="168"/>
        <v>8.0000000000000002E-3</v>
      </c>
      <c r="BY20" s="140">
        <f t="shared" si="168"/>
        <v>-1.4615384615384615</v>
      </c>
      <c r="BZ20" s="140">
        <f t="shared" si="168"/>
        <v>-3</v>
      </c>
      <c r="CA20" s="140" t="e">
        <f t="shared" si="168"/>
        <v>#DIV/0!</v>
      </c>
      <c r="CB20" s="141">
        <f t="shared" si="168"/>
        <v>6.2076749435665914E-2</v>
      </c>
    </row>
    <row r="21" spans="1:80" x14ac:dyDescent="0.25">
      <c r="A21" s="125" t="s">
        <v>99</v>
      </c>
      <c r="B21" s="126">
        <v>15</v>
      </c>
      <c r="C21" s="126" t="s">
        <v>135</v>
      </c>
      <c r="D21" s="126" t="s">
        <v>136</v>
      </c>
      <c r="E21" s="126" t="s">
        <v>137</v>
      </c>
      <c r="F21" s="127"/>
      <c r="G21" s="127"/>
      <c r="H21" s="126"/>
      <c r="I21" s="128" t="s">
        <v>99</v>
      </c>
      <c r="J21" s="129"/>
      <c r="K21" s="125"/>
      <c r="L21" s="126"/>
      <c r="M21" s="126"/>
      <c r="N21" s="130"/>
      <c r="O21" s="125"/>
      <c r="P21" s="126"/>
      <c r="Q21" s="126"/>
      <c r="R21" s="126"/>
      <c r="S21" s="126"/>
      <c r="T21" s="126"/>
      <c r="U21" s="126"/>
      <c r="V21" s="126"/>
      <c r="W21" s="128"/>
      <c r="X21" s="131" t="e">
        <f t="shared" ref="X21" si="169">(O21-K21)/K21</f>
        <v>#DIV/0!</v>
      </c>
      <c r="Y21" s="132" t="e">
        <f t="shared" ref="Y21" si="170">(P21-L21)/L21</f>
        <v>#DIV/0!</v>
      </c>
      <c r="Z21" s="133">
        <f t="shared" ref="Z21" si="171">S21</f>
        <v>0</v>
      </c>
      <c r="AA21" s="133">
        <f t="shared" ref="AA21" si="172">T21</f>
        <v>0</v>
      </c>
      <c r="AB21" s="133">
        <f t="shared" ref="AB21" si="173">U21</f>
        <v>0</v>
      </c>
      <c r="AC21" s="134">
        <f t="shared" ref="AC21" si="174">V21</f>
        <v>0</v>
      </c>
      <c r="AD21" s="135">
        <f t="shared" ref="AD21" si="175">R21</f>
        <v>0</v>
      </c>
      <c r="AE21" s="136">
        <f t="shared" ref="AE21" si="176">J21</f>
        <v>0</v>
      </c>
      <c r="AF21" s="137" t="str">
        <f t="shared" ref="AF21" si="177">A21</f>
        <v>B</v>
      </c>
      <c r="AG21" s="138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40" t="e">
        <f t="shared" ref="BM21" si="178">(AG21-AW21)/AG21</f>
        <v>#DIV/0!</v>
      </c>
      <c r="BN21" s="140" t="e">
        <f t="shared" ref="BN21" si="179">(AH21-AX21)/AH21</f>
        <v>#DIV/0!</v>
      </c>
      <c r="BO21" s="140" t="e">
        <f t="shared" ref="BO21" si="180">(AI21-AY21)/AI21</f>
        <v>#DIV/0!</v>
      </c>
      <c r="BP21" s="140" t="e">
        <f t="shared" ref="BP21" si="181">(AJ21-AZ21)/AJ21</f>
        <v>#DIV/0!</v>
      </c>
      <c r="BQ21" s="140" t="e">
        <f t="shared" ref="BQ21" si="182">(AK21-BA21)/AK21</f>
        <v>#DIV/0!</v>
      </c>
      <c r="BR21" s="140" t="e">
        <f t="shared" ref="BR21" si="183">(AL21-BB21)/AL21</f>
        <v>#DIV/0!</v>
      </c>
      <c r="BS21" s="140" t="e">
        <f t="shared" ref="BS21" si="184">(AM21-BC21)/AM21</f>
        <v>#DIV/0!</v>
      </c>
      <c r="BT21" s="140" t="e">
        <f t="shared" ref="BT21" si="185">(AN21-BD21)/AN21</f>
        <v>#DIV/0!</v>
      </c>
      <c r="BU21" s="140" t="e">
        <f t="shared" ref="BU21" si="186">(AO21-BE21)/AO21</f>
        <v>#DIV/0!</v>
      </c>
      <c r="BV21" s="140" t="e">
        <f t="shared" ref="BV21" si="187">(AP21-BF21)/AP21</f>
        <v>#DIV/0!</v>
      </c>
      <c r="BW21" s="140" t="e">
        <f t="shared" ref="BW21" si="188">(AQ21-BG21)/AQ21</f>
        <v>#DIV/0!</v>
      </c>
      <c r="BX21" s="140" t="e">
        <f t="shared" ref="BX21" si="189">(AR21-BH21)/AR21</f>
        <v>#DIV/0!</v>
      </c>
      <c r="BY21" s="140" t="e">
        <f t="shared" ref="BY21" si="190">(AS21-BI21)/AS21</f>
        <v>#DIV/0!</v>
      </c>
      <c r="BZ21" s="140" t="e">
        <f t="shared" ref="BZ21" si="191">(AT21-BJ21)/AT21</f>
        <v>#DIV/0!</v>
      </c>
      <c r="CA21" s="140" t="e">
        <f t="shared" ref="CA21" si="192">(AU21-BK21)/AU21</f>
        <v>#DIV/0!</v>
      </c>
      <c r="CB21" s="141" t="e">
        <f t="shared" ref="CB21" si="193">(AV21-BL21)/AV21</f>
        <v>#DIV/0!</v>
      </c>
    </row>
    <row r="22" spans="1:80" x14ac:dyDescent="0.25">
      <c r="A22" s="31"/>
      <c r="B22" s="29"/>
      <c r="C22" s="29"/>
      <c r="D22" s="29"/>
      <c r="E22" s="29"/>
      <c r="F22" s="29"/>
      <c r="G22" s="24"/>
      <c r="H22" s="29"/>
      <c r="I22" s="30"/>
      <c r="J22" s="32"/>
      <c r="K22" s="31"/>
      <c r="L22" s="29"/>
      <c r="M22" s="29"/>
      <c r="N22" s="32"/>
      <c r="O22" s="31"/>
      <c r="P22" s="29"/>
      <c r="Q22" s="29"/>
      <c r="R22" s="29"/>
      <c r="S22" s="29"/>
      <c r="T22" s="29"/>
      <c r="U22" s="29"/>
      <c r="V22" s="29"/>
      <c r="W22" s="30"/>
      <c r="X22" s="27" t="e">
        <f t="shared" ref="X22" si="194">(O22-K22)/K22</f>
        <v>#DIV/0!</v>
      </c>
      <c r="Y22" s="28" t="e">
        <f t="shared" ref="Y22" si="195">(P22-L22)/L22</f>
        <v>#DIV/0!</v>
      </c>
      <c r="Z22" s="23">
        <f t="shared" ref="Z22" si="196">S22</f>
        <v>0</v>
      </c>
      <c r="AA22" s="23">
        <f t="shared" ref="AA22" si="197">T22</f>
        <v>0</v>
      </c>
      <c r="AB22" s="23">
        <f t="shared" ref="AB22" si="198">U22</f>
        <v>0</v>
      </c>
      <c r="AC22" s="25">
        <f t="shared" ref="AC22" si="199">V22</f>
        <v>0</v>
      </c>
      <c r="AD22" s="26">
        <f t="shared" ref="AD22" si="200">R22</f>
        <v>0</v>
      </c>
      <c r="AE22" s="33">
        <f t="shared" ref="AE22" si="201">J22</f>
        <v>0</v>
      </c>
      <c r="AF22" s="57">
        <f t="shared" ref="AF22" si="202">A22</f>
        <v>0</v>
      </c>
      <c r="AG22" s="54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140" t="e">
        <f t="shared" ref="BM22:BM23" si="203">(AG22-AW22)/AG22</f>
        <v>#DIV/0!</v>
      </c>
      <c r="BN22" s="140" t="e">
        <f t="shared" ref="BN22:BN23" si="204">(AH22-AX22)/AH22</f>
        <v>#DIV/0!</v>
      </c>
      <c r="BO22" s="140" t="e">
        <f t="shared" ref="BO22:BO23" si="205">(AI22-AY22)/AI22</f>
        <v>#DIV/0!</v>
      </c>
      <c r="BP22" s="140" t="e">
        <f t="shared" ref="BP22:BP23" si="206">(AJ22-AZ22)/AJ22</f>
        <v>#DIV/0!</v>
      </c>
      <c r="BQ22" s="140" t="e">
        <f t="shared" ref="BQ22:BQ23" si="207">(AK22-BA22)/AK22</f>
        <v>#DIV/0!</v>
      </c>
      <c r="BR22" s="140" t="e">
        <f t="shared" ref="BR22:BR23" si="208">(AL22-BB22)/AL22</f>
        <v>#DIV/0!</v>
      </c>
      <c r="BS22" s="140" t="e">
        <f t="shared" ref="BS22:BS23" si="209">(AM22-BC22)/AM22</f>
        <v>#DIV/0!</v>
      </c>
      <c r="BT22" s="140" t="e">
        <f t="shared" ref="BT22:BT23" si="210">(AN22-BD22)/AN22</f>
        <v>#DIV/0!</v>
      </c>
      <c r="BU22" s="140" t="e">
        <f t="shared" ref="BU22:BU23" si="211">(AO22-BE22)/AO22</f>
        <v>#DIV/0!</v>
      </c>
      <c r="BV22" s="140" t="e">
        <f t="shared" ref="BV22:BV23" si="212">(AP22-BF22)/AP22</f>
        <v>#DIV/0!</v>
      </c>
      <c r="BW22" s="140" t="e">
        <f t="shared" ref="BW22:BW23" si="213">(AQ22-BG22)/AQ22</f>
        <v>#DIV/0!</v>
      </c>
      <c r="BX22" s="140" t="e">
        <f t="shared" ref="BX22:BX23" si="214">(AR22-BH22)/AR22</f>
        <v>#DIV/0!</v>
      </c>
      <c r="BY22" s="140" t="e">
        <f t="shared" ref="BY22:BY23" si="215">(AS22-BI22)/AS22</f>
        <v>#DIV/0!</v>
      </c>
      <c r="BZ22" s="140" t="e">
        <f t="shared" ref="BZ22:BZ23" si="216">(AT22-BJ22)/AT22</f>
        <v>#DIV/0!</v>
      </c>
      <c r="CA22" s="140" t="e">
        <f t="shared" ref="CA22:CA23" si="217">(AU22-BK22)/AU22</f>
        <v>#DIV/0!</v>
      </c>
      <c r="CB22" s="141" t="e">
        <f t="shared" ref="CB22:CB23" si="218">(AV22-BL22)/AV22</f>
        <v>#DIV/0!</v>
      </c>
    </row>
    <row r="23" spans="1:80" ht="13" thickBot="1" x14ac:dyDescent="0.3">
      <c r="A23" s="31"/>
      <c r="B23" s="29"/>
      <c r="C23" s="29"/>
      <c r="D23" s="29"/>
      <c r="E23" s="29"/>
      <c r="F23" s="29"/>
      <c r="G23" s="24"/>
      <c r="H23" s="29"/>
      <c r="I23" s="30"/>
      <c r="J23" s="32"/>
      <c r="K23" s="31"/>
      <c r="L23" s="29"/>
      <c r="M23" s="29"/>
      <c r="N23" s="32"/>
      <c r="O23" s="31"/>
      <c r="P23" s="29"/>
      <c r="Q23" s="29"/>
      <c r="R23" s="29"/>
      <c r="S23" s="29"/>
      <c r="T23" s="29"/>
      <c r="U23" s="49"/>
      <c r="V23" s="49"/>
      <c r="W23" s="30"/>
      <c r="X23" s="27" t="e">
        <f t="shared" ref="X23" si="219">(O23-K23)/K23</f>
        <v>#DIV/0!</v>
      </c>
      <c r="Y23" s="28" t="e">
        <f t="shared" ref="Y23" si="220">(P23-L23)/L23</f>
        <v>#DIV/0!</v>
      </c>
      <c r="Z23" s="23">
        <f t="shared" ref="Z23" si="221">S23</f>
        <v>0</v>
      </c>
      <c r="AA23" s="23">
        <f t="shared" ref="AA23" si="222">T23</f>
        <v>0</v>
      </c>
      <c r="AB23" s="23">
        <f t="shared" ref="AB23" si="223">U23</f>
        <v>0</v>
      </c>
      <c r="AC23" s="25">
        <f t="shared" ref="AC23" si="224">V23</f>
        <v>0</v>
      </c>
      <c r="AD23" s="26">
        <f t="shared" ref="AD23" si="225">R23</f>
        <v>0</v>
      </c>
      <c r="AE23" s="33">
        <f t="shared" ref="AE23" si="226">J23</f>
        <v>0</v>
      </c>
      <c r="AF23" s="57">
        <f t="shared" ref="AF23" si="227">A23</f>
        <v>0</v>
      </c>
      <c r="AG23" s="54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140" t="e">
        <f t="shared" si="203"/>
        <v>#DIV/0!</v>
      </c>
      <c r="BN23" s="140" t="e">
        <f t="shared" si="204"/>
        <v>#DIV/0!</v>
      </c>
      <c r="BO23" s="140" t="e">
        <f t="shared" si="205"/>
        <v>#DIV/0!</v>
      </c>
      <c r="BP23" s="140" t="e">
        <f t="shared" si="206"/>
        <v>#DIV/0!</v>
      </c>
      <c r="BQ23" s="140" t="e">
        <f t="shared" si="207"/>
        <v>#DIV/0!</v>
      </c>
      <c r="BR23" s="140" t="e">
        <f t="shared" si="208"/>
        <v>#DIV/0!</v>
      </c>
      <c r="BS23" s="140" t="e">
        <f t="shared" si="209"/>
        <v>#DIV/0!</v>
      </c>
      <c r="BT23" s="140" t="e">
        <f t="shared" si="210"/>
        <v>#DIV/0!</v>
      </c>
      <c r="BU23" s="140" t="e">
        <f t="shared" si="211"/>
        <v>#DIV/0!</v>
      </c>
      <c r="BV23" s="140" t="e">
        <f t="shared" si="212"/>
        <v>#DIV/0!</v>
      </c>
      <c r="BW23" s="140" t="e">
        <f t="shared" si="213"/>
        <v>#DIV/0!</v>
      </c>
      <c r="BX23" s="140" t="e">
        <f t="shared" si="214"/>
        <v>#DIV/0!</v>
      </c>
      <c r="BY23" s="140" t="e">
        <f t="shared" si="215"/>
        <v>#DIV/0!</v>
      </c>
      <c r="BZ23" s="140" t="e">
        <f t="shared" si="216"/>
        <v>#DIV/0!</v>
      </c>
      <c r="CA23" s="140" t="e">
        <f t="shared" si="217"/>
        <v>#DIV/0!</v>
      </c>
      <c r="CB23" s="141" t="e">
        <f t="shared" si="218"/>
        <v>#DIV/0!</v>
      </c>
    </row>
    <row r="24" spans="1:80" ht="13.5" customHeight="1" x14ac:dyDescent="0.25">
      <c r="U24" s="180" t="s">
        <v>144</v>
      </c>
      <c r="V24" s="174" t="s">
        <v>23</v>
      </c>
      <c r="W24" s="152" t="s">
        <v>24</v>
      </c>
      <c r="X24" s="43" t="s">
        <v>28</v>
      </c>
      <c r="Y24" s="42" t="s">
        <v>120</v>
      </c>
      <c r="Z24" s="42" t="s">
        <v>31</v>
      </c>
      <c r="AA24" s="42" t="s">
        <v>34</v>
      </c>
      <c r="AB24" s="42" t="s">
        <v>37</v>
      </c>
      <c r="AC24" s="42" t="s">
        <v>40</v>
      </c>
      <c r="AD24" s="175" t="s">
        <v>95</v>
      </c>
      <c r="BM24" s="169" t="s">
        <v>117</v>
      </c>
      <c r="BN24" s="169"/>
      <c r="BO24" s="169"/>
      <c r="BP24" s="169"/>
      <c r="BQ24" s="169"/>
      <c r="BR24" s="169"/>
      <c r="BS24" s="169"/>
      <c r="BT24" s="169"/>
      <c r="BU24" s="169"/>
      <c r="BV24" s="169"/>
    </row>
    <row r="25" spans="1:80" ht="37.5" customHeight="1" x14ac:dyDescent="0.25">
      <c r="U25" s="181"/>
      <c r="V25" s="172"/>
      <c r="W25" s="153" t="s">
        <v>25</v>
      </c>
      <c r="X25" s="44" t="s">
        <v>29</v>
      </c>
      <c r="Y25" s="29" t="s">
        <v>91</v>
      </c>
      <c r="Z25" s="29" t="s">
        <v>32</v>
      </c>
      <c r="AA25" s="29" t="s">
        <v>35</v>
      </c>
      <c r="AB25" s="29" t="s">
        <v>38</v>
      </c>
      <c r="AC25" s="29" t="s">
        <v>40</v>
      </c>
      <c r="AD25" s="176"/>
    </row>
    <row r="26" spans="1:80" x14ac:dyDescent="0.25">
      <c r="U26" s="181"/>
      <c r="V26" s="172" t="s">
        <v>94</v>
      </c>
      <c r="W26" s="154" t="s">
        <v>24</v>
      </c>
      <c r="X26" s="45">
        <v>1.4598540145985606E-2</v>
      </c>
      <c r="Y26" s="40">
        <v>-0.46453900709219897</v>
      </c>
      <c r="Z26" s="41">
        <v>0.43133333333333335</v>
      </c>
      <c r="AA26" s="41">
        <v>8.5586666666666673</v>
      </c>
      <c r="AB26" s="41">
        <v>16.636666666666667</v>
      </c>
      <c r="AC26" s="34">
        <v>2.4</v>
      </c>
      <c r="AD26" s="176"/>
    </row>
    <row r="27" spans="1:80" ht="13" thickBot="1" x14ac:dyDescent="0.3">
      <c r="U27" s="182"/>
      <c r="V27" s="173"/>
      <c r="W27" s="155" t="s">
        <v>25</v>
      </c>
      <c r="X27" s="46">
        <v>0.2695214105793452</v>
      </c>
      <c r="Y27" s="47">
        <v>-0.65753424657534199</v>
      </c>
      <c r="Z27" s="48">
        <v>0.71499999999999997</v>
      </c>
      <c r="AA27" s="48">
        <v>9.5173333333333332</v>
      </c>
      <c r="AB27" s="48">
        <v>13.423333333333334</v>
      </c>
      <c r="AC27" s="49">
        <v>2.4</v>
      </c>
      <c r="AD27" s="177"/>
    </row>
    <row r="28" spans="1:80" ht="73" customHeight="1" thickTop="1" thickBot="1" x14ac:dyDescent="0.3">
      <c r="V28" s="170" t="s">
        <v>22</v>
      </c>
      <c r="W28" s="171"/>
      <c r="X28" s="50" t="s">
        <v>27</v>
      </c>
      <c r="Y28" s="51" t="s">
        <v>26</v>
      </c>
      <c r="Z28" s="51" t="s">
        <v>30</v>
      </c>
      <c r="AA28" s="51" t="s">
        <v>33</v>
      </c>
      <c r="AB28" s="51" t="s">
        <v>36</v>
      </c>
      <c r="AC28" s="51" t="s">
        <v>39</v>
      </c>
      <c r="AD28" s="52" t="s">
        <v>41</v>
      </c>
    </row>
    <row r="29" spans="1:80" ht="13.5" thickBot="1" x14ac:dyDescent="0.3">
      <c r="AE29" s="103" t="s">
        <v>9</v>
      </c>
      <c r="AF29" s="104" t="s">
        <v>10</v>
      </c>
    </row>
    <row r="30" spans="1:80" x14ac:dyDescent="0.25">
      <c r="AC30" s="160" t="s">
        <v>23</v>
      </c>
      <c r="AD30" s="42" t="s">
        <v>24</v>
      </c>
      <c r="AE30" s="37" t="s">
        <v>28</v>
      </c>
      <c r="AF30" s="38" t="s">
        <v>120</v>
      </c>
    </row>
    <row r="31" spans="1:80" ht="13" thickBot="1" x14ac:dyDescent="0.3">
      <c r="AC31" s="161"/>
      <c r="AD31" s="101" t="s">
        <v>25</v>
      </c>
      <c r="AE31" s="101" t="s">
        <v>29</v>
      </c>
      <c r="AF31" s="102" t="s">
        <v>91</v>
      </c>
    </row>
    <row r="32" spans="1:80" ht="13" x14ac:dyDescent="0.25">
      <c r="AC32" s="98" t="s">
        <v>129</v>
      </c>
      <c r="AD32" s="99" t="s">
        <v>24</v>
      </c>
      <c r="AE32" s="99" t="s">
        <v>29</v>
      </c>
      <c r="AF32" s="100" t="s">
        <v>130</v>
      </c>
    </row>
    <row r="33" spans="29:32" ht="13.5" thickBot="1" x14ac:dyDescent="0.3">
      <c r="AC33" s="95" t="s">
        <v>133</v>
      </c>
      <c r="AD33" s="96" t="s">
        <v>25</v>
      </c>
      <c r="AE33" s="96" t="s">
        <v>131</v>
      </c>
      <c r="AF33" s="97" t="s">
        <v>132</v>
      </c>
    </row>
  </sheetData>
  <sortState xmlns:xlrd2="http://schemas.microsoft.com/office/spreadsheetml/2017/richdata2" ref="A3:CB20">
    <sortCondition ref="I3:I20"/>
  </sortState>
  <mergeCells count="13">
    <mergeCell ref="AC30:AC31"/>
    <mergeCell ref="K1:N1"/>
    <mergeCell ref="O1:W1"/>
    <mergeCell ref="A1:J1"/>
    <mergeCell ref="BM1:CB1"/>
    <mergeCell ref="BM24:BV24"/>
    <mergeCell ref="V28:W28"/>
    <mergeCell ref="V26:V27"/>
    <mergeCell ref="V24:V25"/>
    <mergeCell ref="AD24:AD27"/>
    <mergeCell ref="AG1:AV1"/>
    <mergeCell ref="AW1:BL1"/>
    <mergeCell ref="U24:U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7081-CE44-4A16-829F-89AAA2D82DA2}">
  <dimension ref="A1:F16"/>
  <sheetViews>
    <sheetView zoomScale="140" zoomScaleNormal="140" workbookViewId="0">
      <selection activeCell="I10" sqref="I10"/>
    </sheetView>
  </sheetViews>
  <sheetFormatPr defaultRowHeight="12.5" x14ac:dyDescent="0.25"/>
  <cols>
    <col min="1" max="6" width="15.54296875" customWidth="1"/>
  </cols>
  <sheetData>
    <row r="1" spans="1:6" ht="13.5" thickBot="1" x14ac:dyDescent="0.3">
      <c r="A1" s="183" t="s">
        <v>42</v>
      </c>
      <c r="B1" s="184"/>
      <c r="C1" s="116" t="s">
        <v>43</v>
      </c>
      <c r="D1" s="116" t="s">
        <v>44</v>
      </c>
      <c r="E1" s="183" t="s">
        <v>45</v>
      </c>
      <c r="F1" s="184"/>
    </row>
    <row r="2" spans="1:6" ht="13.5" thickBot="1" x14ac:dyDescent="0.3">
      <c r="A2" s="105" t="s">
        <v>46</v>
      </c>
      <c r="B2" s="106" t="s">
        <v>47</v>
      </c>
      <c r="C2" s="105" t="s">
        <v>46</v>
      </c>
      <c r="D2" s="105" t="s">
        <v>46</v>
      </c>
      <c r="E2" s="106" t="s">
        <v>46</v>
      </c>
      <c r="F2" s="106" t="s">
        <v>47</v>
      </c>
    </row>
    <row r="3" spans="1:6" ht="15" thickTop="1" x14ac:dyDescent="0.25">
      <c r="A3" s="4" t="s">
        <v>48</v>
      </c>
      <c r="B3" s="6" t="s">
        <v>50</v>
      </c>
      <c r="C3" s="117" t="s">
        <v>51</v>
      </c>
      <c r="D3" s="117" t="s">
        <v>52</v>
      </c>
      <c r="E3" s="6" t="s">
        <v>54</v>
      </c>
      <c r="F3" s="6" t="s">
        <v>55</v>
      </c>
    </row>
    <row r="4" spans="1:6" ht="15" thickBot="1" x14ac:dyDescent="0.3">
      <c r="A4" s="5" t="s">
        <v>49</v>
      </c>
      <c r="B4" s="7" t="s">
        <v>49</v>
      </c>
      <c r="C4" s="118" t="s">
        <v>49</v>
      </c>
      <c r="D4" s="118" t="s">
        <v>53</v>
      </c>
      <c r="E4" s="7" t="s">
        <v>53</v>
      </c>
      <c r="F4" s="7" t="s">
        <v>53</v>
      </c>
    </row>
    <row r="5" spans="1:6" ht="15" thickBot="1" x14ac:dyDescent="0.3">
      <c r="A5" s="5" t="s">
        <v>56</v>
      </c>
      <c r="B5" s="7" t="s">
        <v>56</v>
      </c>
      <c r="C5" s="118" t="s">
        <v>57</v>
      </c>
      <c r="D5" s="118" t="s">
        <v>57</v>
      </c>
      <c r="E5" s="7" t="s">
        <v>56</v>
      </c>
      <c r="F5" s="7" t="s">
        <v>56</v>
      </c>
    </row>
    <row r="6" spans="1:6" ht="14.5" x14ac:dyDescent="0.25">
      <c r="A6" s="107" t="s">
        <v>58</v>
      </c>
      <c r="B6" s="108" t="s">
        <v>59</v>
      </c>
      <c r="C6" s="119" t="s">
        <v>60</v>
      </c>
      <c r="D6" s="119" t="s">
        <v>61</v>
      </c>
      <c r="E6" s="108" t="s">
        <v>62</v>
      </c>
      <c r="F6" s="109" t="s">
        <v>63</v>
      </c>
    </row>
    <row r="7" spans="1:6" ht="15" thickBot="1" x14ac:dyDescent="0.3">
      <c r="A7" s="8" t="s">
        <v>53</v>
      </c>
      <c r="B7" s="9" t="s">
        <v>53</v>
      </c>
      <c r="C7" s="120" t="s">
        <v>53</v>
      </c>
      <c r="D7" s="120" t="s">
        <v>49</v>
      </c>
      <c r="E7" s="9" t="s">
        <v>49</v>
      </c>
      <c r="F7" s="10" t="s">
        <v>49</v>
      </c>
    </row>
    <row r="8" spans="1:6" ht="15" thickBot="1" x14ac:dyDescent="0.3">
      <c r="A8" s="8" t="s">
        <v>64</v>
      </c>
      <c r="B8" s="9" t="s">
        <v>64</v>
      </c>
      <c r="C8" s="120" t="s">
        <v>64</v>
      </c>
      <c r="D8" s="120" t="s">
        <v>64</v>
      </c>
      <c r="E8" s="9" t="s">
        <v>64</v>
      </c>
      <c r="F8" s="10" t="s">
        <v>65</v>
      </c>
    </row>
    <row r="9" spans="1:6" ht="14.5" x14ac:dyDescent="0.25">
      <c r="A9" s="110" t="s">
        <v>66</v>
      </c>
      <c r="B9" s="111" t="s">
        <v>67</v>
      </c>
      <c r="C9" s="121" t="s">
        <v>68</v>
      </c>
      <c r="D9" s="123" t="s">
        <v>69</v>
      </c>
      <c r="E9" s="112" t="s">
        <v>70</v>
      </c>
      <c r="F9" s="111" t="s">
        <v>71</v>
      </c>
    </row>
    <row r="10" spans="1:6" ht="15" thickBot="1" x14ac:dyDescent="0.3">
      <c r="A10" s="11" t="s">
        <v>49</v>
      </c>
      <c r="B10" s="12" t="s">
        <v>49</v>
      </c>
      <c r="C10" s="122" t="s">
        <v>49</v>
      </c>
      <c r="D10" s="124" t="s">
        <v>53</v>
      </c>
      <c r="E10" s="15" t="s">
        <v>53</v>
      </c>
      <c r="F10" s="12" t="s">
        <v>53</v>
      </c>
    </row>
    <row r="11" spans="1:6" ht="15" thickBot="1" x14ac:dyDescent="0.3">
      <c r="A11" s="11" t="s">
        <v>19</v>
      </c>
      <c r="B11" s="12" t="s">
        <v>72</v>
      </c>
      <c r="C11" s="122" t="s">
        <v>43</v>
      </c>
      <c r="D11" s="124" t="s">
        <v>44</v>
      </c>
      <c r="E11" s="15" t="s">
        <v>19</v>
      </c>
      <c r="F11" s="12" t="s">
        <v>72</v>
      </c>
    </row>
    <row r="12" spans="1:6" ht="14.5" x14ac:dyDescent="0.25">
      <c r="A12" s="113" t="s">
        <v>73</v>
      </c>
      <c r="B12" s="114" t="s">
        <v>74</v>
      </c>
      <c r="C12" s="121" t="s">
        <v>75</v>
      </c>
      <c r="D12" s="123" t="s">
        <v>76</v>
      </c>
      <c r="E12" s="115" t="s">
        <v>77</v>
      </c>
      <c r="F12" s="115" t="s">
        <v>78</v>
      </c>
    </row>
    <row r="13" spans="1:6" ht="15" thickBot="1" x14ac:dyDescent="0.3">
      <c r="A13" s="16" t="s">
        <v>53</v>
      </c>
      <c r="B13" s="17" t="s">
        <v>53</v>
      </c>
      <c r="C13" s="122" t="s">
        <v>53</v>
      </c>
      <c r="D13" s="124" t="s">
        <v>49</v>
      </c>
      <c r="E13" s="18" t="s">
        <v>49</v>
      </c>
      <c r="F13" s="18" t="s">
        <v>49</v>
      </c>
    </row>
    <row r="14" spans="1:6" ht="15" thickBot="1" x14ac:dyDescent="0.3">
      <c r="A14" s="16" t="s">
        <v>79</v>
      </c>
      <c r="B14" s="17" t="s">
        <v>79</v>
      </c>
      <c r="C14" s="13" t="s">
        <v>43</v>
      </c>
      <c r="D14" s="14" t="s">
        <v>44</v>
      </c>
      <c r="E14" s="18" t="s">
        <v>45</v>
      </c>
      <c r="F14" s="18" t="s">
        <v>45</v>
      </c>
    </row>
    <row r="15" spans="1:6" ht="14.5" x14ac:dyDescent="0.25">
      <c r="A15" s="2" t="s">
        <v>81</v>
      </c>
    </row>
    <row r="16" spans="1:6" ht="14.5" x14ac:dyDescent="0.25">
      <c r="A16" s="19" t="s">
        <v>80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Data</vt:lpstr>
      <vt:lpstr>Matrix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Deegan, Michael (M.D.)</cp:lastModifiedBy>
  <dcterms:created xsi:type="dcterms:W3CDTF">2022-03-08T17:29:09Z</dcterms:created>
  <dcterms:modified xsi:type="dcterms:W3CDTF">2022-04-19T18:09:54Z</dcterms:modified>
</cp:coreProperties>
</file>