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EGAN\Documents\GF6 Quotes-Updates\GF6\Seq IX\Aged LSPI\Matrix\data\"/>
    </mc:Choice>
  </mc:AlternateContent>
  <xr:revisionPtr revIDLastSave="0" documentId="13_ncr:1_{F69FE86D-054D-4C95-A27C-915D8540C99F}" xr6:coauthVersionLast="47" xr6:coauthVersionMax="47" xr10:uidLastSave="{00000000-0000-0000-0000-000000000000}"/>
  <bookViews>
    <workbookView xWindow="-24900" yWindow="4620" windowWidth="14400" windowHeight="7365" tabRatio="540" activeTab="1" xr2:uid="{00000000-000D-0000-FFFF-FFFF00000000}"/>
  </bookViews>
  <sheets>
    <sheet name=" 5-17+" sheetId="1" r:id="rId1"/>
    <sheet name="Lab Data 5-17" sheetId="3" r:id="rId2"/>
    <sheet name="Matrix Informa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27" i="3" l="1"/>
  <c r="CE27" i="3"/>
  <c r="CD27" i="3"/>
  <c r="CC27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AJ27" i="3"/>
  <c r="AI27" i="3"/>
  <c r="AH27" i="3"/>
  <c r="AG27" i="3"/>
  <c r="AF27" i="3"/>
  <c r="AE27" i="3"/>
  <c r="AD27" i="3"/>
  <c r="AC27" i="3"/>
  <c r="AB27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AJ26" i="3"/>
  <c r="AI26" i="3"/>
  <c r="AH26" i="3"/>
  <c r="AG26" i="3"/>
  <c r="AF26" i="3"/>
  <c r="AE26" i="3"/>
  <c r="AD26" i="3"/>
  <c r="AC26" i="3"/>
  <c r="AB26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AJ25" i="3"/>
  <c r="AI25" i="3"/>
  <c r="AH25" i="3"/>
  <c r="AG25" i="3"/>
  <c r="AF25" i="3"/>
  <c r="AE25" i="3"/>
  <c r="AD25" i="3"/>
  <c r="AC25" i="3"/>
  <c r="AB25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AJ24" i="3"/>
  <c r="AI24" i="3"/>
  <c r="AH24" i="3"/>
  <c r="AG24" i="3"/>
  <c r="AF24" i="3"/>
  <c r="AE24" i="3"/>
  <c r="AD24" i="3"/>
  <c r="AC24" i="3"/>
  <c r="AB24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T23" i="3"/>
  <c r="BS23" i="3"/>
  <c r="BR23" i="3"/>
  <c r="BQ23" i="3"/>
  <c r="AJ23" i="3"/>
  <c r="AI23" i="3"/>
  <c r="AH23" i="3"/>
  <c r="AG23" i="3"/>
  <c r="AF23" i="3"/>
  <c r="AE23" i="3"/>
  <c r="AD23" i="3"/>
  <c r="AC23" i="3"/>
  <c r="AB23" i="3"/>
  <c r="CF22" i="3"/>
  <c r="CE22" i="3"/>
  <c r="CD22" i="3"/>
  <c r="CC22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AJ22" i="3"/>
  <c r="AI22" i="3"/>
  <c r="AH22" i="3"/>
  <c r="AG22" i="3"/>
  <c r="AF22" i="3"/>
  <c r="AE22" i="3"/>
  <c r="AD22" i="3"/>
  <c r="AC22" i="3"/>
  <c r="AB22" i="3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AJ21" i="3"/>
  <c r="AI21" i="3"/>
  <c r="AH21" i="3"/>
  <c r="AG21" i="3"/>
  <c r="AF21" i="3"/>
  <c r="AE21" i="3"/>
  <c r="AD21" i="3"/>
  <c r="AC21" i="3"/>
  <c r="AB21" i="3"/>
  <c r="CF20" i="3"/>
  <c r="CE20" i="3"/>
  <c r="CD20" i="3"/>
  <c r="CC20" i="3"/>
  <c r="CB20" i="3"/>
  <c r="CA20" i="3"/>
  <c r="BZ20" i="3"/>
  <c r="BY20" i="3"/>
  <c r="BX20" i="3"/>
  <c r="BW20" i="3"/>
  <c r="BV20" i="3"/>
  <c r="BU20" i="3"/>
  <c r="BT20" i="3"/>
  <c r="BS20" i="3"/>
  <c r="BR20" i="3"/>
  <c r="BQ20" i="3"/>
  <c r="AJ20" i="3"/>
  <c r="AI20" i="3"/>
  <c r="AH20" i="3"/>
  <c r="AG20" i="3"/>
  <c r="AF20" i="3"/>
  <c r="AE20" i="3"/>
  <c r="AD20" i="3"/>
  <c r="AC20" i="3"/>
  <c r="AB20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AJ19" i="3"/>
  <c r="AI19" i="3"/>
  <c r="AH19" i="3"/>
  <c r="AG19" i="3"/>
  <c r="AF19" i="3"/>
  <c r="AE19" i="3"/>
  <c r="AD19" i="3"/>
  <c r="AC19" i="3"/>
  <c r="AB19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AJ18" i="3"/>
  <c r="AI18" i="3"/>
  <c r="AH18" i="3"/>
  <c r="AG18" i="3"/>
  <c r="AF18" i="3"/>
  <c r="AE18" i="3"/>
  <c r="AD18" i="3"/>
  <c r="AC18" i="3"/>
  <c r="AB18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AJ17" i="3"/>
  <c r="AI17" i="3"/>
  <c r="AH17" i="3"/>
  <c r="AG17" i="3"/>
  <c r="AF17" i="3"/>
  <c r="AE17" i="3"/>
  <c r="AD17" i="3"/>
  <c r="AC17" i="3"/>
  <c r="AB17" i="3"/>
  <c r="CF16" i="3"/>
  <c r="CE16" i="3"/>
  <c r="CD16" i="3"/>
  <c r="CC16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AJ16" i="3"/>
  <c r="AI16" i="3"/>
  <c r="AH16" i="3"/>
  <c r="AG16" i="3"/>
  <c r="AF16" i="3"/>
  <c r="AE16" i="3"/>
  <c r="AD16" i="3"/>
  <c r="AC16" i="3"/>
  <c r="AB16" i="3"/>
  <c r="CF14" i="3"/>
  <c r="CE14" i="3"/>
  <c r="CD14" i="3"/>
  <c r="CC14" i="3"/>
  <c r="CB14" i="3"/>
  <c r="CA14" i="3"/>
  <c r="BZ14" i="3"/>
  <c r="BY14" i="3"/>
  <c r="BX14" i="3"/>
  <c r="BW14" i="3"/>
  <c r="BV14" i="3"/>
  <c r="BU14" i="3"/>
  <c r="BT14" i="3"/>
  <c r="BS14" i="3"/>
  <c r="BR14" i="3"/>
  <c r="BQ14" i="3"/>
  <c r="AI14" i="3"/>
  <c r="AC14" i="3"/>
  <c r="AB14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AI13" i="3"/>
  <c r="AC13" i="3"/>
  <c r="AB13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AJ12" i="3"/>
  <c r="AI12" i="3"/>
  <c r="AH12" i="3"/>
  <c r="AG12" i="3"/>
  <c r="AF12" i="3"/>
  <c r="AE12" i="3"/>
  <c r="AD12" i="3"/>
  <c r="AC12" i="3"/>
  <c r="AB12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AJ11" i="3"/>
  <c r="AI11" i="3"/>
  <c r="AH11" i="3"/>
  <c r="AG11" i="3"/>
  <c r="AF11" i="3"/>
  <c r="AE11" i="3"/>
  <c r="AD11" i="3"/>
  <c r="AC11" i="3"/>
  <c r="AB11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AJ10" i="3"/>
  <c r="AI10" i="3"/>
  <c r="AH10" i="3"/>
  <c r="AG10" i="3"/>
  <c r="AF10" i="3"/>
  <c r="AE10" i="3"/>
  <c r="AD10" i="3"/>
  <c r="AC10" i="3"/>
  <c r="AB10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AJ9" i="3"/>
  <c r="AI9" i="3"/>
  <c r="AH9" i="3"/>
  <c r="AG9" i="3"/>
  <c r="AF9" i="3"/>
  <c r="AE9" i="3"/>
  <c r="AD9" i="3"/>
  <c r="AC9" i="3"/>
  <c r="AB9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AJ8" i="3"/>
  <c r="AI8" i="3"/>
  <c r="AH8" i="3"/>
  <c r="AG8" i="3"/>
  <c r="AF8" i="3"/>
  <c r="AE8" i="3"/>
  <c r="AD8" i="3"/>
  <c r="AC8" i="3"/>
  <c r="AB8" i="3"/>
  <c r="CF7" i="3"/>
  <c r="CE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Q7" i="3"/>
  <c r="AJ7" i="3"/>
  <c r="AI7" i="3"/>
  <c r="AH7" i="3"/>
  <c r="AG7" i="3"/>
  <c r="AF7" i="3"/>
  <c r="AE7" i="3"/>
  <c r="AD7" i="3"/>
  <c r="AC7" i="3"/>
  <c r="AB7" i="3"/>
  <c r="CF6" i="3"/>
  <c r="CE6" i="3"/>
  <c r="CD6" i="3"/>
  <c r="CC6" i="3"/>
  <c r="CB6" i="3"/>
  <c r="CA6" i="3"/>
  <c r="BZ6" i="3"/>
  <c r="BY6" i="3"/>
  <c r="BX6" i="3"/>
  <c r="BW6" i="3"/>
  <c r="BV6" i="3"/>
  <c r="BU6" i="3"/>
  <c r="BT6" i="3"/>
  <c r="BS6" i="3"/>
  <c r="BR6" i="3"/>
  <c r="BQ6" i="3"/>
  <c r="AJ6" i="3"/>
  <c r="AI6" i="3"/>
  <c r="AH6" i="3"/>
  <c r="AG6" i="3"/>
  <c r="AF6" i="3"/>
  <c r="AE6" i="3"/>
  <c r="AD6" i="3"/>
  <c r="AC6" i="3"/>
  <c r="AB6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AJ5" i="3"/>
  <c r="AI5" i="3"/>
  <c r="AH5" i="3"/>
  <c r="AG5" i="3"/>
  <c r="AF5" i="3"/>
  <c r="AE5" i="3"/>
  <c r="AD5" i="3"/>
  <c r="AC5" i="3"/>
  <c r="AB5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AJ4" i="3"/>
  <c r="AI4" i="3"/>
  <c r="AH4" i="3"/>
  <c r="AG4" i="3"/>
  <c r="AF4" i="3"/>
  <c r="AE4" i="3"/>
  <c r="AD4" i="3"/>
  <c r="AC4" i="3"/>
  <c r="AB4" i="3"/>
  <c r="CF3" i="3"/>
  <c r="CE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AJ3" i="3"/>
  <c r="AI3" i="3"/>
  <c r="AH3" i="3"/>
  <c r="AG3" i="3"/>
  <c r="AF3" i="3"/>
  <c r="AE3" i="3"/>
  <c r="AD3" i="3"/>
  <c r="AC3" i="3"/>
  <c r="AB3" i="3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AJ19" i="1"/>
  <c r="AI19" i="1"/>
  <c r="AH19" i="1"/>
  <c r="AG19" i="1"/>
  <c r="AF19" i="1"/>
  <c r="AE19" i="1"/>
  <c r="AD19" i="1"/>
  <c r="AC19" i="1"/>
  <c r="AB19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AJ6" i="1"/>
  <c r="AI6" i="1"/>
  <c r="AH6" i="1"/>
  <c r="AG6" i="1"/>
  <c r="AF6" i="1"/>
  <c r="AE6" i="1"/>
  <c r="AD6" i="1"/>
  <c r="AC6" i="1"/>
  <c r="AB6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AJ5" i="1"/>
  <c r="AI5" i="1"/>
  <c r="AH5" i="1"/>
  <c r="AG5" i="1"/>
  <c r="AF5" i="1"/>
  <c r="AE5" i="1"/>
  <c r="AD5" i="1"/>
  <c r="AC5" i="1"/>
  <c r="AB5" i="1"/>
  <c r="AB7" i="1"/>
  <c r="AC7" i="1"/>
  <c r="AD7" i="1"/>
  <c r="AE7" i="1"/>
  <c r="AF7" i="1"/>
  <c r="AG7" i="1"/>
  <c r="AH7" i="1"/>
  <c r="AI7" i="1"/>
  <c r="AJ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AJ18" i="1"/>
  <c r="AI18" i="1"/>
  <c r="AH18" i="1"/>
  <c r="AG18" i="1"/>
  <c r="AF18" i="1"/>
  <c r="AE18" i="1"/>
  <c r="AD18" i="1"/>
  <c r="AC18" i="1"/>
  <c r="AB18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AI14" i="1"/>
  <c r="AI13" i="1"/>
  <c r="AC14" i="1"/>
  <c r="AB14" i="1"/>
  <c r="AC13" i="1"/>
  <c r="AB13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AB10" i="1"/>
  <c r="AC10" i="1"/>
  <c r="AD10" i="1"/>
  <c r="AE10" i="1"/>
  <c r="AF10" i="1"/>
  <c r="AG10" i="1"/>
  <c r="AH10" i="1"/>
  <c r="AI10" i="1"/>
  <c r="AJ10" i="1"/>
  <c r="AG23" i="1" l="1"/>
  <c r="AF23" i="1"/>
  <c r="AE23" i="1"/>
  <c r="AD23" i="1"/>
  <c r="AH23" i="1"/>
  <c r="AC23" i="1"/>
  <c r="AB23" i="1"/>
  <c r="AI23" i="1"/>
  <c r="AJ23" i="1"/>
  <c r="BQ3" i="1" l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AJ9" i="1"/>
  <c r="AI9" i="1"/>
  <c r="AH9" i="1"/>
  <c r="AG9" i="1"/>
  <c r="AF9" i="1"/>
  <c r="AE9" i="1"/>
  <c r="AD9" i="1"/>
  <c r="AC9" i="1"/>
  <c r="AB9" i="1"/>
  <c r="AJ22" i="1"/>
  <c r="AI22" i="1"/>
  <c r="AH22" i="1"/>
  <c r="AG22" i="1"/>
  <c r="AF22" i="1"/>
  <c r="AE22" i="1"/>
  <c r="AD22" i="1"/>
  <c r="AC22" i="1"/>
  <c r="AB22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AB26" i="1"/>
  <c r="AC26" i="1"/>
  <c r="AD26" i="1"/>
  <c r="AE26" i="1"/>
  <c r="AF26" i="1"/>
  <c r="AG26" i="1"/>
  <c r="AH26" i="1"/>
  <c r="AI26" i="1"/>
  <c r="AJ26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AB12" i="1"/>
  <c r="AC12" i="1"/>
  <c r="AD12" i="1"/>
  <c r="AE12" i="1"/>
  <c r="AF12" i="1"/>
  <c r="AG12" i="1"/>
  <c r="AH12" i="1"/>
  <c r="AI12" i="1"/>
  <c r="AJ12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AJ28" i="1"/>
  <c r="AI28" i="1"/>
  <c r="AH28" i="1"/>
  <c r="AG28" i="1"/>
  <c r="AF28" i="1"/>
  <c r="AE28" i="1"/>
  <c r="AD28" i="1"/>
  <c r="AC28" i="1"/>
  <c r="AB28" i="1"/>
  <c r="AJ4" i="1"/>
  <c r="AI4" i="1"/>
  <c r="AH4" i="1"/>
  <c r="AG4" i="1"/>
  <c r="AF4" i="1"/>
  <c r="AE4" i="1"/>
  <c r="AD4" i="1"/>
  <c r="AC4" i="1"/>
  <c r="AB4" i="1"/>
  <c r="AJ11" i="1"/>
  <c r="AI11" i="1"/>
  <c r="AH11" i="1"/>
  <c r="AG11" i="1"/>
  <c r="AF11" i="1"/>
  <c r="AE11" i="1"/>
  <c r="AD11" i="1"/>
  <c r="AC11" i="1"/>
  <c r="AB11" i="1"/>
  <c r="AJ8" i="1"/>
  <c r="AI8" i="1"/>
  <c r="AH8" i="1"/>
  <c r="AG8" i="1"/>
  <c r="AF8" i="1"/>
  <c r="AE8" i="1"/>
  <c r="AD8" i="1"/>
  <c r="AC8" i="1"/>
  <c r="AB8" i="1"/>
  <c r="AJ17" i="1"/>
  <c r="AI17" i="1"/>
  <c r="AH17" i="1"/>
  <c r="AG17" i="1"/>
  <c r="AF17" i="1"/>
  <c r="AE17" i="1"/>
  <c r="AD17" i="1"/>
  <c r="AC17" i="1"/>
  <c r="AB1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AJ27" i="1"/>
  <c r="AI27" i="1"/>
  <c r="AH27" i="1"/>
  <c r="AG27" i="1"/>
  <c r="AF27" i="1"/>
  <c r="AE27" i="1"/>
  <c r="AD27" i="1"/>
  <c r="AC27" i="1"/>
  <c r="AB27" i="1"/>
  <c r="AJ16" i="1"/>
  <c r="AJ3" i="1"/>
  <c r="AJ24" i="1"/>
  <c r="AJ21" i="1"/>
  <c r="AJ25" i="1"/>
  <c r="AJ20" i="1"/>
  <c r="AG16" i="1"/>
  <c r="AG3" i="1"/>
  <c r="AG24" i="1"/>
  <c r="AG21" i="1"/>
  <c r="AG25" i="1"/>
  <c r="AG20" i="1"/>
  <c r="AI16" i="1"/>
  <c r="AI3" i="1"/>
  <c r="AI24" i="1"/>
  <c r="AI21" i="1"/>
  <c r="AI25" i="1"/>
  <c r="AI20" i="1"/>
  <c r="AH16" i="1"/>
  <c r="AF16" i="1"/>
  <c r="AE16" i="1"/>
  <c r="AD16" i="1"/>
  <c r="AC16" i="1"/>
  <c r="AB16" i="1"/>
  <c r="AH3" i="1"/>
  <c r="AF3" i="1"/>
  <c r="AE3" i="1"/>
  <c r="AD3" i="1"/>
  <c r="AC3" i="1"/>
  <c r="AB3" i="1"/>
  <c r="AH24" i="1"/>
  <c r="AF24" i="1"/>
  <c r="AE24" i="1"/>
  <c r="AD24" i="1"/>
  <c r="AC24" i="1"/>
  <c r="AB24" i="1"/>
  <c r="AH21" i="1"/>
  <c r="AF21" i="1"/>
  <c r="AE21" i="1"/>
  <c r="AD21" i="1"/>
  <c r="AC21" i="1"/>
  <c r="AB21" i="1"/>
  <c r="AH25" i="1"/>
  <c r="AF25" i="1"/>
  <c r="AE25" i="1"/>
  <c r="AD25" i="1"/>
  <c r="AC25" i="1"/>
  <c r="AB25" i="1"/>
  <c r="AC20" i="1"/>
  <c r="AH20" i="1"/>
  <c r="AF20" i="1"/>
  <c r="AE20" i="1"/>
  <c r="AD20" i="1"/>
  <c r="AB20" i="1"/>
</calcChain>
</file>

<file path=xl/sharedStrings.xml><?xml version="1.0" encoding="utf-8"?>
<sst xmlns="http://schemas.openxmlformats.org/spreadsheetml/2006/main" count="855" uniqueCount="168">
  <si>
    <t>Lab</t>
  </si>
  <si>
    <t>A</t>
  </si>
  <si>
    <t>Matrix Run #</t>
  </si>
  <si>
    <t>Engine #</t>
  </si>
  <si>
    <t>Sponsor</t>
  </si>
  <si>
    <t>Test #</t>
  </si>
  <si>
    <t>SOT</t>
  </si>
  <si>
    <t>EOT</t>
  </si>
  <si>
    <t>Comments</t>
  </si>
  <si>
    <t>TAN</t>
  </si>
  <si>
    <t>TBN</t>
  </si>
  <si>
    <t>KV 40</t>
  </si>
  <si>
    <t>KV 100</t>
  </si>
  <si>
    <t>TGA Soot</t>
  </si>
  <si>
    <t>Oxidation</t>
  </si>
  <si>
    <t>Nitration</t>
  </si>
  <si>
    <t>Fuel Dilution</t>
  </si>
  <si>
    <t>Weight at EOT (grams)</t>
  </si>
  <si>
    <t>1 (CW73F)</t>
  </si>
  <si>
    <t>Oronite</t>
  </si>
  <si>
    <t>27A-9-91</t>
  </si>
  <si>
    <t>General Matrix Information</t>
  </si>
  <si>
    <t>Proposed Aging Factors</t>
  </si>
  <si>
    <t>Proposed Limits</t>
  </si>
  <si>
    <t>Aged A</t>
  </si>
  <si>
    <t>Aged B</t>
  </si>
  <si>
    <t>TBN-D4739</t>
  </si>
  <si>
    <t>TAN-D664</t>
  </si>
  <si>
    <t>&gt;0.5%</t>
  </si>
  <si>
    <t>&gt;25%</t>
  </si>
  <si>
    <t>TGA Soot- D5967 Annex A4</t>
  </si>
  <si>
    <t>0.3-0.5</t>
  </si>
  <si>
    <t>0.6-0.8</t>
  </si>
  <si>
    <t>Oxidation-D7414</t>
  </si>
  <si>
    <t>&gt;7.5</t>
  </si>
  <si>
    <t>&gt;8.5</t>
  </si>
  <si>
    <t>Nitration-D7624</t>
  </si>
  <si>
    <t>&gt;15</t>
  </si>
  <si>
    <t>&gt;12.5</t>
  </si>
  <si>
    <t>Fuel Dilution-D3525</t>
  </si>
  <si>
    <t>&gt;2.0</t>
  </si>
  <si>
    <t>KV 100C-D445</t>
  </si>
  <si>
    <t xml:space="preserve">Lab A              </t>
  </si>
  <si>
    <t>Lab B</t>
  </si>
  <si>
    <t>Lab D</t>
  </si>
  <si>
    <t>Lab G</t>
  </si>
  <si>
    <t>LSPI Stand 1</t>
  </si>
  <si>
    <t>LSPI Stand 2</t>
  </si>
  <si>
    <t>Test 1-Oil A</t>
  </si>
  <si>
    <t>Aged Oil Eng #1</t>
  </si>
  <si>
    <t>Test 2-Oil B</t>
  </si>
  <si>
    <t>Test 3-Oil A</t>
  </si>
  <si>
    <t>Test 4-Oil B</t>
  </si>
  <si>
    <t>Aged Oil Eng #2</t>
  </si>
  <si>
    <t>Test 5-Oil A</t>
  </si>
  <si>
    <t>Test 6-Oil B</t>
  </si>
  <si>
    <t>API</t>
  </si>
  <si>
    <t>Ford</t>
  </si>
  <si>
    <t>Test 7-Oil B</t>
  </si>
  <si>
    <t>Test 8-Oil A</t>
  </si>
  <si>
    <t>Test 9-Oil B</t>
  </si>
  <si>
    <t>Test 10-Oil A</t>
  </si>
  <si>
    <t>Test 11-Oil B</t>
  </si>
  <si>
    <t>Test 12-Oil A</t>
  </si>
  <si>
    <t>ASTM</t>
  </si>
  <si>
    <t>Infineum</t>
  </si>
  <si>
    <t>Test 13-Oil B</t>
  </si>
  <si>
    <t>Test 14-Oil A</t>
  </si>
  <si>
    <t>Test 15-Oil B</t>
  </si>
  <si>
    <t>Test 16-Oil A</t>
  </si>
  <si>
    <t>Test17-Oil B</t>
  </si>
  <si>
    <t>Test 18-Oil A</t>
  </si>
  <si>
    <t>GM</t>
  </si>
  <si>
    <t>Test 19-Oil A</t>
  </si>
  <si>
    <t>Test 20-Oil B</t>
  </si>
  <si>
    <t>Test 21-Oil A</t>
  </si>
  <si>
    <t>Test 22-Oil B</t>
  </si>
  <si>
    <t>Test 23-Oil A</t>
  </si>
  <si>
    <t>Test 24-Oil B</t>
  </si>
  <si>
    <t>Lab A</t>
  </si>
  <si>
    <t>Each lab will have (2) different Aging Engines, one that is ‘New’ (Eng #2)and another with approx. ‘5’ (Eng #1) CW tests completed previously.</t>
  </si>
  <si>
    <r>
      <t>Reference Oils:</t>
    </r>
    <r>
      <rPr>
        <sz val="11"/>
        <color theme="1"/>
        <rFont val="Calibri"/>
        <family val="2"/>
      </rPr>
      <t xml:space="preserve">  Oil A (Pass)=TMC API01, Oil B (Fail)=TMC API02.   Each matrix test will be charged a TMC test review fee.</t>
    </r>
  </si>
  <si>
    <t>TAN % Delta</t>
  </si>
  <si>
    <t>KV 100 EOT</t>
  </si>
  <si>
    <t>Oil B</t>
  </si>
  <si>
    <t>G</t>
  </si>
  <si>
    <t>D</t>
  </si>
  <si>
    <t>UOLSPI172-0-1</t>
  </si>
  <si>
    <t>UOLSPI172-0-2</t>
  </si>
  <si>
    <t>Oil A</t>
  </si>
  <si>
    <t>Oil Type</t>
  </si>
  <si>
    <t>&gt;-60%</t>
  </si>
  <si>
    <t>N</t>
  </si>
  <si>
    <t>Average Results</t>
  </si>
  <si>
    <t>Stay in Grade (6.9-7.3)</t>
  </si>
  <si>
    <t>Valid
QI</t>
  </si>
  <si>
    <t>TBN %
Delta</t>
  </si>
  <si>
    <t>329-0-1</t>
  </si>
  <si>
    <t>B</t>
  </si>
  <si>
    <t>Aluminum (Al) by D5185</t>
  </si>
  <si>
    <t>Boron (B) by D5185</t>
  </si>
  <si>
    <t>Calcium (Ca) by D5185</t>
  </si>
  <si>
    <t>Chromium (Cr) by D5185</t>
  </si>
  <si>
    <t>Copper (Cu) by D5185</t>
  </si>
  <si>
    <t>Iron (Fe) by D5185</t>
  </si>
  <si>
    <t>Lead (Pb) by D5185</t>
  </si>
  <si>
    <t>Magnesium (Mg) by D5185</t>
  </si>
  <si>
    <t>Manganese (Mn) by D5185</t>
  </si>
  <si>
    <t>Molybdenum (Mo) by D5185</t>
  </si>
  <si>
    <t>Potassium (K) by D5185</t>
  </si>
  <si>
    <t>Phosphorus (P) by D5185</t>
  </si>
  <si>
    <t>Silicone (Si) by D5185</t>
  </si>
  <si>
    <t>Sodium (Na) by D5185</t>
  </si>
  <si>
    <t>Tin (Sn) by D5185</t>
  </si>
  <si>
    <t>Zinc (Zn) by D5185</t>
  </si>
  <si>
    <t>New</t>
  </si>
  <si>
    <t>% difference relative to NEW ((NEW-EOT)/(NEW)</t>
  </si>
  <si>
    <t>UOLSPI172-0-3</t>
  </si>
  <si>
    <t>&gt;-40%</t>
  </si>
  <si>
    <t>22001-1</t>
  </si>
  <si>
    <t>2 (CW78F)</t>
  </si>
  <si>
    <t>27A-10-92</t>
  </si>
  <si>
    <t>Y</t>
  </si>
  <si>
    <t>1 (CW75F)</t>
  </si>
  <si>
    <t>27A-11-93</t>
  </si>
  <si>
    <t>27A-12-94</t>
  </si>
  <si>
    <t>Oil</t>
  </si>
  <si>
    <t>Test</t>
  </si>
  <si>
    <t>&gt;-15%</t>
  </si>
  <si>
    <t>&gt;20%</t>
  </si>
  <si>
    <t>&gt;-50%</t>
  </si>
  <si>
    <t>Results</t>
  </si>
  <si>
    <t>UOLSPI172-0-4</t>
  </si>
  <si>
    <t>LZ</t>
  </si>
  <si>
    <t>329-0-4</t>
  </si>
  <si>
    <t>21004-5</t>
  </si>
  <si>
    <t>FORD</t>
  </si>
  <si>
    <t>329-0-2</t>
  </si>
  <si>
    <t>22001-2</t>
  </si>
  <si>
    <t>329-0-3</t>
  </si>
  <si>
    <t>Scoping Test Info</t>
  </si>
  <si>
    <t>CA109-OA-002</t>
  </si>
  <si>
    <t>CA109-OA-003</t>
  </si>
  <si>
    <t>CA109-OA-004</t>
  </si>
  <si>
    <t>CA109-OA-001</t>
  </si>
  <si>
    <t>27A-13-95</t>
  </si>
  <si>
    <t>Afton</t>
  </si>
  <si>
    <t>SwRI</t>
  </si>
  <si>
    <t>27A-14-96</t>
  </si>
  <si>
    <t>27A-15-97</t>
  </si>
  <si>
    <r>
      <t xml:space="preserve">Oil B-1.5 hrs short
</t>
    </r>
    <r>
      <rPr>
        <b/>
        <sz val="10"/>
        <rFont val="Arial"/>
        <family val="2"/>
      </rPr>
      <t>To be Re-Run</t>
    </r>
  </si>
  <si>
    <t>27A-17-99</t>
  </si>
  <si>
    <t>27A-16-98</t>
  </si>
  <si>
    <t>Positive means lower at EOT of test, negative means increase in amount by EOT.</t>
  </si>
  <si>
    <t>21004-6</t>
  </si>
  <si>
    <t>Aged Oil Run Hours</t>
  </si>
  <si>
    <t>CW Test Runs</t>
  </si>
  <si>
    <t>Aged Oil Test Runs</t>
  </si>
  <si>
    <t>CW (Seq X) Run Hours</t>
  </si>
  <si>
    <t>A/API01</t>
  </si>
  <si>
    <t>B/API02</t>
  </si>
  <si>
    <t>2/ XAGE2</t>
  </si>
  <si>
    <t>1/ X94</t>
  </si>
  <si>
    <t>UOLSPI172-0-5</t>
  </si>
  <si>
    <t>1/X94</t>
  </si>
  <si>
    <t>UOLSPI172-0-6</t>
  </si>
  <si>
    <t>2/XAGE2</t>
  </si>
  <si>
    <t>UOLSPI172-0-7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</si>
</sst>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d\-mmm\-yy;@"/>
    <numFmt numFmtId="166" formatCode="m/d/yy\ h:mm;@"/>
  </numFmts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9" fontId="0" fillId="13" borderId="18" xfId="0" applyNumberFormat="1" applyFill="1" applyBorder="1" applyAlignment="1">
      <alignment horizontal="center" vertical="center" wrapText="1"/>
    </xf>
    <xf numFmtId="9" fontId="0" fillId="13" borderId="9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9" fontId="0" fillId="13" borderId="7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9" fontId="0" fillId="13" borderId="33" xfId="0" applyNumberFormat="1" applyFill="1" applyBorder="1" applyAlignment="1">
      <alignment horizontal="center" vertical="center"/>
    </xf>
    <xf numFmtId="9" fontId="0" fillId="12" borderId="34" xfId="0" applyNumberFormat="1" applyFill="1" applyBorder="1" applyAlignment="1">
      <alignment horizontal="center" vertical="center"/>
    </xf>
    <xf numFmtId="9" fontId="0" fillId="12" borderId="25" xfId="0" applyNumberFormat="1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3" borderId="2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0" fillId="13" borderId="18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15" fontId="0" fillId="15" borderId="7" xfId="0" applyNumberForma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 wrapText="1"/>
    </xf>
    <xf numFmtId="9" fontId="0" fillId="15" borderId="18" xfId="0" applyNumberFormat="1" applyFill="1" applyBorder="1" applyAlignment="1">
      <alignment horizontal="center" vertical="center" wrapText="1"/>
    </xf>
    <xf numFmtId="9" fontId="0" fillId="15" borderId="9" xfId="0" applyNumberForma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9" xfId="0" applyFill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9" fontId="0" fillId="15" borderId="7" xfId="1" applyFont="1" applyFill="1" applyBorder="1" applyAlignment="1">
      <alignment horizontal="center" vertical="center" wrapText="1"/>
    </xf>
    <xf numFmtId="9" fontId="0" fillId="15" borderId="21" xfId="1" applyFont="1" applyFill="1" applyBorder="1" applyAlignment="1">
      <alignment horizontal="center" vertical="center" wrapText="1"/>
    </xf>
    <xf numFmtId="9" fontId="0" fillId="13" borderId="7" xfId="1" applyFont="1" applyFill="1" applyBorder="1" applyAlignment="1">
      <alignment horizontal="center" vertical="center" wrapText="1"/>
    </xf>
    <xf numFmtId="9" fontId="0" fillId="13" borderId="21" xfId="1" applyFont="1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9" fontId="0" fillId="13" borderId="33" xfId="1" applyFont="1" applyFill="1" applyBorder="1" applyAlignment="1">
      <alignment horizontal="center" vertical="center" wrapText="1"/>
    </xf>
    <xf numFmtId="0" fontId="6" fillId="14" borderId="53" xfId="0" applyFont="1" applyFill="1" applyBorder="1" applyAlignment="1">
      <alignment horizontal="center" vertical="center"/>
    </xf>
    <xf numFmtId="0" fontId="17" fillId="14" borderId="20" xfId="0" applyFont="1" applyFill="1" applyBorder="1" applyAlignment="1">
      <alignment horizontal="center" vertical="center"/>
    </xf>
    <xf numFmtId="0" fontId="17" fillId="14" borderId="7" xfId="0" applyFont="1" applyFill="1" applyBorder="1" applyAlignment="1">
      <alignment horizontal="center" vertical="center"/>
    </xf>
    <xf numFmtId="165" fontId="17" fillId="14" borderId="7" xfId="0" applyNumberFormat="1" applyFont="1" applyFill="1" applyBorder="1" applyAlignment="1">
      <alignment horizontal="center" vertical="center"/>
    </xf>
    <xf numFmtId="165" fontId="17" fillId="14" borderId="9" xfId="0" applyNumberFormat="1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/>
    </xf>
    <xf numFmtId="0" fontId="17" fillId="14" borderId="21" xfId="0" applyFont="1" applyFill="1" applyBorder="1" applyAlignment="1">
      <alignment horizontal="center" vertical="center"/>
    </xf>
    <xf numFmtId="9" fontId="17" fillId="14" borderId="18" xfId="0" applyNumberFormat="1" applyFont="1" applyFill="1" applyBorder="1" applyAlignment="1">
      <alignment horizontal="center" vertical="center" wrapText="1"/>
    </xf>
    <xf numFmtId="9" fontId="17" fillId="14" borderId="9" xfId="0" applyNumberFormat="1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/>
    </xf>
    <xf numFmtId="0" fontId="17" fillId="14" borderId="19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14" borderId="29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/>
    </xf>
    <xf numFmtId="0" fontId="17" fillId="14" borderId="20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9" fontId="17" fillId="13" borderId="7" xfId="1" applyFont="1" applyFill="1" applyBorder="1" applyAlignment="1">
      <alignment horizontal="center" vertical="center" wrapText="1"/>
    </xf>
    <xf numFmtId="9" fontId="17" fillId="13" borderId="2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13" borderId="20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15" fontId="17" fillId="13" borderId="7" xfId="0" applyNumberFormat="1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7" fillId="13" borderId="21" xfId="0" applyFont="1" applyFill="1" applyBorder="1" applyAlignment="1">
      <alignment horizontal="center" vertical="center" wrapText="1"/>
    </xf>
    <xf numFmtId="9" fontId="17" fillId="13" borderId="18" xfId="0" applyNumberFormat="1" applyFont="1" applyFill="1" applyBorder="1" applyAlignment="1">
      <alignment horizontal="center" vertical="center" wrapText="1"/>
    </xf>
    <xf numFmtId="9" fontId="17" fillId="13" borderId="9" xfId="0" applyNumberFormat="1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 wrapText="1"/>
    </xf>
    <xf numFmtId="0" fontId="17" fillId="13" borderId="26" xfId="0" applyFont="1" applyFill="1" applyBorder="1" applyAlignment="1">
      <alignment horizontal="center" vertical="center"/>
    </xf>
    <xf numFmtId="0" fontId="17" fillId="13" borderId="20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15" fontId="17" fillId="12" borderId="7" xfId="0" applyNumberFormat="1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9" fontId="17" fillId="12" borderId="18" xfId="0" applyNumberFormat="1" applyFont="1" applyFill="1" applyBorder="1" applyAlignment="1">
      <alignment horizontal="center" vertical="center" wrapText="1"/>
    </xf>
    <xf numFmtId="9" fontId="17" fillId="12" borderId="9" xfId="0" applyNumberFormat="1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29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9" fontId="17" fillId="12" borderId="7" xfId="1" applyFont="1" applyFill="1" applyBorder="1" applyAlignment="1">
      <alignment horizontal="center" vertical="center" wrapText="1"/>
    </xf>
    <xf numFmtId="9" fontId="17" fillId="12" borderId="21" xfId="1" applyFont="1" applyFill="1" applyBorder="1" applyAlignment="1">
      <alignment horizontal="center" vertical="center" wrapText="1"/>
    </xf>
    <xf numFmtId="15" fontId="17" fillId="12" borderId="9" xfId="0" applyNumberFormat="1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 wrapText="1"/>
    </xf>
    <xf numFmtId="165" fontId="17" fillId="12" borderId="7" xfId="0" applyNumberFormat="1" applyFont="1" applyFill="1" applyBorder="1" applyAlignment="1">
      <alignment horizontal="center" vertical="center"/>
    </xf>
    <xf numFmtId="9" fontId="17" fillId="15" borderId="7" xfId="1" applyFont="1" applyFill="1" applyBorder="1" applyAlignment="1">
      <alignment horizontal="center" vertical="center" wrapText="1"/>
    </xf>
    <xf numFmtId="9" fontId="17" fillId="15" borderId="21" xfId="1" applyFont="1" applyFill="1" applyBorder="1" applyAlignment="1">
      <alignment horizontal="center" vertical="center" wrapText="1"/>
    </xf>
    <xf numFmtId="0" fontId="19" fillId="15" borderId="7" xfId="0" applyFont="1" applyFill="1" applyBorder="1" applyAlignment="1">
      <alignment horizontal="center" vertical="center"/>
    </xf>
    <xf numFmtId="2" fontId="19" fillId="15" borderId="7" xfId="0" applyNumberFormat="1" applyFont="1" applyFill="1" applyBorder="1" applyAlignment="1">
      <alignment horizontal="center" vertical="center"/>
    </xf>
    <xf numFmtId="2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17" fillId="12" borderId="20" xfId="0" applyNumberFormat="1" applyFont="1" applyFill="1" applyBorder="1" applyAlignment="1">
      <alignment horizontal="center" vertical="center"/>
    </xf>
    <xf numFmtId="2" fontId="17" fillId="12" borderId="7" xfId="0" applyNumberFormat="1" applyFont="1" applyFill="1" applyBorder="1" applyAlignment="1">
      <alignment horizontal="center" vertical="center"/>
    </xf>
    <xf numFmtId="2" fontId="17" fillId="12" borderId="21" xfId="0" applyNumberFormat="1" applyFont="1" applyFill="1" applyBorder="1" applyAlignment="1">
      <alignment horizontal="center" vertical="center"/>
    </xf>
    <xf numFmtId="2" fontId="17" fillId="15" borderId="20" xfId="0" applyNumberFormat="1" applyFont="1" applyFill="1" applyBorder="1" applyAlignment="1">
      <alignment horizontal="center" vertical="center"/>
    </xf>
    <xf numFmtId="2" fontId="17" fillId="15" borderId="7" xfId="0" applyNumberFormat="1" applyFont="1" applyFill="1" applyBorder="1" applyAlignment="1">
      <alignment horizontal="center" vertical="center"/>
    </xf>
    <xf numFmtId="2" fontId="17" fillId="15" borderId="21" xfId="0" applyNumberFormat="1" applyFont="1" applyFill="1" applyBorder="1" applyAlignment="1">
      <alignment horizontal="center" vertical="center"/>
    </xf>
    <xf numFmtId="2" fontId="0" fillId="15" borderId="20" xfId="0" applyNumberFormat="1" applyFill="1" applyBorder="1" applyAlignment="1">
      <alignment horizontal="center" vertical="center"/>
    </xf>
    <xf numFmtId="2" fontId="0" fillId="15" borderId="7" xfId="0" applyNumberFormat="1" applyFill="1" applyBorder="1" applyAlignment="1">
      <alignment horizontal="center" vertical="center"/>
    </xf>
    <xf numFmtId="2" fontId="0" fillId="15" borderId="21" xfId="0" applyNumberFormat="1" applyFill="1" applyBorder="1" applyAlignment="1">
      <alignment horizontal="center" vertical="center"/>
    </xf>
    <xf numFmtId="2" fontId="0" fillId="13" borderId="18" xfId="0" applyNumberFormat="1" applyFill="1" applyBorder="1" applyAlignment="1">
      <alignment horizontal="center" vertical="center"/>
    </xf>
    <xf numFmtId="2" fontId="0" fillId="13" borderId="9" xfId="0" applyNumberFormat="1" applyFill="1" applyBorder="1" applyAlignment="1">
      <alignment horizontal="center" vertical="center"/>
    </xf>
    <xf numFmtId="2" fontId="0" fillId="13" borderId="19" xfId="0" applyNumberFormat="1" applyFill="1" applyBorder="1" applyAlignment="1">
      <alignment horizontal="center" vertical="center"/>
    </xf>
    <xf numFmtId="2" fontId="17" fillId="14" borderId="20" xfId="0" applyNumberFormat="1" applyFont="1" applyFill="1" applyBorder="1" applyAlignment="1">
      <alignment horizontal="center" vertical="center"/>
    </xf>
    <xf numFmtId="2" fontId="17" fillId="14" borderId="7" xfId="0" applyNumberFormat="1" applyFont="1" applyFill="1" applyBorder="1" applyAlignment="1">
      <alignment horizontal="center" vertical="center"/>
    </xf>
    <xf numFmtId="2" fontId="17" fillId="14" borderId="21" xfId="0" applyNumberFormat="1" applyFont="1" applyFill="1" applyBorder="1" applyAlignment="1">
      <alignment horizontal="center" vertical="center"/>
    </xf>
    <xf numFmtId="2" fontId="17" fillId="13" borderId="22" xfId="0" applyNumberFormat="1" applyFont="1" applyFill="1" applyBorder="1" applyAlignment="1">
      <alignment horizontal="center" vertical="center"/>
    </xf>
    <xf numFmtId="2" fontId="17" fillId="13" borderId="23" xfId="0" applyNumberFormat="1" applyFont="1" applyFill="1" applyBorder="1" applyAlignment="1">
      <alignment horizontal="center" vertical="center"/>
    </xf>
    <xf numFmtId="2" fontId="17" fillId="13" borderId="24" xfId="0" applyNumberFormat="1" applyFont="1" applyFill="1" applyBorder="1" applyAlignment="1">
      <alignment horizontal="center" vertical="center"/>
    </xf>
    <xf numFmtId="2" fontId="17" fillId="13" borderId="20" xfId="0" applyNumberFormat="1" applyFont="1" applyFill="1" applyBorder="1" applyAlignment="1">
      <alignment horizontal="center" vertical="center"/>
    </xf>
    <xf numFmtId="2" fontId="17" fillId="13" borderId="7" xfId="0" applyNumberFormat="1" applyFont="1" applyFill="1" applyBorder="1" applyAlignment="1">
      <alignment horizontal="center" vertical="center"/>
    </xf>
    <xf numFmtId="2" fontId="17" fillId="13" borderId="21" xfId="0" applyNumberFormat="1" applyFont="1" applyFill="1" applyBorder="1" applyAlignment="1">
      <alignment horizontal="center" vertical="center"/>
    </xf>
    <xf numFmtId="2" fontId="19" fillId="15" borderId="20" xfId="0" applyNumberFormat="1" applyFon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1" fontId="17" fillId="14" borderId="7" xfId="0" applyNumberFormat="1" applyFont="1" applyFill="1" applyBorder="1" applyAlignment="1">
      <alignment horizontal="center" vertical="center"/>
    </xf>
    <xf numFmtId="1" fontId="17" fillId="13" borderId="23" xfId="0" applyNumberFormat="1" applyFont="1" applyFill="1" applyBorder="1" applyAlignment="1">
      <alignment horizontal="center" vertical="center"/>
    </xf>
    <xf numFmtId="1" fontId="17" fillId="13" borderId="7" xfId="0" applyNumberFormat="1" applyFont="1" applyFill="1" applyBorder="1" applyAlignment="1">
      <alignment horizontal="center" vertical="center"/>
    </xf>
    <xf numFmtId="164" fontId="0" fillId="13" borderId="9" xfId="0" applyNumberFormat="1" applyFill="1" applyBorder="1" applyAlignment="1">
      <alignment horizontal="center" vertical="center"/>
    </xf>
    <xf numFmtId="164" fontId="17" fillId="14" borderId="7" xfId="0" applyNumberFormat="1" applyFont="1" applyFill="1" applyBorder="1" applyAlignment="1">
      <alignment horizontal="center" vertical="center"/>
    </xf>
    <xf numFmtId="164" fontId="17" fillId="13" borderId="23" xfId="0" applyNumberFormat="1" applyFont="1" applyFill="1" applyBorder="1" applyAlignment="1">
      <alignment horizontal="center" vertical="center"/>
    </xf>
    <xf numFmtId="164" fontId="17" fillId="13" borderId="7" xfId="0" applyNumberFormat="1" applyFont="1" applyFill="1" applyBorder="1" applyAlignment="1">
      <alignment horizontal="center" vertical="center"/>
    </xf>
    <xf numFmtId="164" fontId="17" fillId="12" borderId="7" xfId="0" applyNumberFormat="1" applyFont="1" applyFill="1" applyBorder="1" applyAlignment="1">
      <alignment horizontal="center" vertical="center"/>
    </xf>
    <xf numFmtId="164" fontId="19" fillId="15" borderId="7" xfId="0" applyNumberFormat="1" applyFont="1" applyFill="1" applyBorder="1" applyAlignment="1">
      <alignment horizontal="center" vertical="center"/>
    </xf>
    <xf numFmtId="164" fontId="0" fillId="15" borderId="7" xfId="0" applyNumberFormat="1" applyFill="1" applyBorder="1" applyAlignment="1">
      <alignment horizontal="center" vertical="center"/>
    </xf>
    <xf numFmtId="1" fontId="17" fillId="12" borderId="7" xfId="0" applyNumberFormat="1" applyFont="1" applyFill="1" applyBorder="1" applyAlignment="1">
      <alignment horizontal="center" vertical="center"/>
    </xf>
    <xf numFmtId="1" fontId="19" fillId="15" borderId="7" xfId="0" applyNumberFormat="1" applyFont="1" applyFill="1" applyBorder="1" applyAlignment="1">
      <alignment horizontal="center" vertical="center"/>
    </xf>
    <xf numFmtId="1" fontId="0" fillId="15" borderId="7" xfId="0" applyNumberFormat="1" applyFill="1" applyBorder="1" applyAlignment="1">
      <alignment horizontal="center" vertical="center"/>
    </xf>
    <xf numFmtId="164" fontId="17" fillId="13" borderId="24" xfId="0" applyNumberFormat="1" applyFont="1" applyFill="1" applyBorder="1" applyAlignment="1">
      <alignment horizontal="center" vertical="center"/>
    </xf>
    <xf numFmtId="164" fontId="19" fillId="15" borderId="21" xfId="0" applyNumberFormat="1" applyFont="1" applyFill="1" applyBorder="1" applyAlignment="1">
      <alignment horizontal="center" vertical="center"/>
    </xf>
    <xf numFmtId="22" fontId="0" fillId="13" borderId="7" xfId="0" applyNumberFormat="1" applyFill="1" applyBorder="1" applyAlignment="1">
      <alignment horizontal="center"/>
    </xf>
    <xf numFmtId="166" fontId="0" fillId="13" borderId="7" xfId="0" applyNumberFormat="1" applyFill="1" applyBorder="1" applyAlignment="1">
      <alignment horizontal="center"/>
    </xf>
    <xf numFmtId="22" fontId="0" fillId="13" borderId="9" xfId="0" applyNumberFormat="1" applyFill="1" applyBorder="1" applyAlignment="1">
      <alignment horizontal="center"/>
    </xf>
    <xf numFmtId="22" fontId="0" fillId="12" borderId="7" xfId="0" applyNumberFormat="1" applyFill="1" applyBorder="1" applyAlignment="1">
      <alignment horizontal="center"/>
    </xf>
    <xf numFmtId="22" fontId="0" fillId="12" borderId="9" xfId="0" applyNumberFormat="1" applyFill="1" applyBorder="1" applyAlignment="1">
      <alignment horizontal="center"/>
    </xf>
    <xf numFmtId="2" fontId="17" fillId="14" borderId="18" xfId="0" applyNumberFormat="1" applyFont="1" applyFill="1" applyBorder="1" applyAlignment="1">
      <alignment horizontal="center" vertical="center"/>
    </xf>
    <xf numFmtId="2" fontId="17" fillId="14" borderId="9" xfId="0" applyNumberFormat="1" applyFont="1" applyFill="1" applyBorder="1" applyAlignment="1">
      <alignment horizontal="center" vertical="center"/>
    </xf>
    <xf numFmtId="2" fontId="17" fillId="14" borderId="19" xfId="0" applyNumberFormat="1" applyFont="1" applyFill="1" applyBorder="1" applyAlignment="1">
      <alignment horizontal="center" vertical="center"/>
    </xf>
    <xf numFmtId="164" fontId="17" fillId="14" borderId="9" xfId="0" applyNumberFormat="1" applyFont="1" applyFill="1" applyBorder="1" applyAlignment="1">
      <alignment horizontal="center" vertical="center"/>
    </xf>
    <xf numFmtId="1" fontId="17" fillId="14" borderId="9" xfId="0" applyNumberFormat="1" applyFont="1" applyFill="1" applyBorder="1" applyAlignment="1">
      <alignment horizontal="center" vertical="center"/>
    </xf>
    <xf numFmtId="0" fontId="17" fillId="13" borderId="54" xfId="0" applyFont="1" applyFill="1" applyBorder="1" applyAlignment="1">
      <alignment horizontal="center" vertical="center"/>
    </xf>
    <xf numFmtId="0" fontId="17" fillId="12" borderId="5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5-17+'!$A$3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5-17+'!$O$3:$R$3</c:f>
              <c:numCache>
                <c:formatCode>0.00</c:formatCode>
                <c:ptCount val="4"/>
                <c:pt idx="0">
                  <c:v>2.7</c:v>
                </c:pt>
                <c:pt idx="1">
                  <c:v>8</c:v>
                </c:pt>
                <c:pt idx="2">
                  <c:v>36.880000000000003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0-4DB2-A2AA-8EFBF782D0CA}"/>
            </c:ext>
          </c:extLst>
        </c:ser>
        <c:ser>
          <c:idx val="1"/>
          <c:order val="1"/>
          <c:tx>
            <c:strRef>
              <c:f>' 5-17+'!$A$4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5-17+'!$O$4:$R$4</c:f>
              <c:numCache>
                <c:formatCode>0.00</c:formatCode>
                <c:ptCount val="4"/>
                <c:pt idx="0">
                  <c:v>2.75</c:v>
                </c:pt>
                <c:pt idx="1">
                  <c:v>7.4</c:v>
                </c:pt>
                <c:pt idx="2">
                  <c:v>37</c:v>
                </c:pt>
                <c:pt idx="3">
                  <c:v>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C66-4D25-9854-83F9459D98C0}"/>
            </c:ext>
          </c:extLst>
        </c:ser>
        <c:ser>
          <c:idx val="2"/>
          <c:order val="2"/>
          <c:tx>
            <c:strRef>
              <c:f>' 5-17+'!$A$7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5-17+'!$O$7:$R$7</c:f>
              <c:numCache>
                <c:formatCode>0.00</c:formatCode>
                <c:ptCount val="4"/>
                <c:pt idx="0">
                  <c:v>2.08</c:v>
                </c:pt>
                <c:pt idx="1">
                  <c:v>7.81</c:v>
                </c:pt>
                <c:pt idx="2">
                  <c:v>37.11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66-4D25-9854-83F9459D98C0}"/>
            </c:ext>
          </c:extLst>
        </c:ser>
        <c:ser>
          <c:idx val="3"/>
          <c:order val="3"/>
          <c:tx>
            <c:strRef>
              <c:f>' 5-17+'!$A$8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5-17+'!$O$8:$R$8</c:f>
              <c:numCache>
                <c:formatCode>0.00</c:formatCode>
                <c:ptCount val="4"/>
                <c:pt idx="0">
                  <c:v>2.06</c:v>
                </c:pt>
                <c:pt idx="1">
                  <c:v>8.0399999999999991</c:v>
                </c:pt>
                <c:pt idx="2">
                  <c:v>36.99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C66-4D25-9854-83F9459D98C0}"/>
            </c:ext>
          </c:extLst>
        </c:ser>
        <c:ser>
          <c:idx val="4"/>
          <c:order val="4"/>
          <c:tx>
            <c:strRef>
              <c:f>' 5-17+'!$A$9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5-17+'!$O$9:$R$9</c:f>
              <c:numCache>
                <c:formatCode>0.00</c:formatCode>
                <c:ptCount val="4"/>
                <c:pt idx="0">
                  <c:v>2.2400000000000002</c:v>
                </c:pt>
                <c:pt idx="1">
                  <c:v>7.96</c:v>
                </c:pt>
                <c:pt idx="2">
                  <c:v>37.26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66-4D25-9854-83F9459D98C0}"/>
            </c:ext>
          </c:extLst>
        </c:ser>
        <c:ser>
          <c:idx val="5"/>
          <c:order val="5"/>
          <c:tx>
            <c:strRef>
              <c:f>' 5-17+'!$A$10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5-17+'!$O$10:$R$10</c:f>
              <c:numCache>
                <c:formatCode>0.00</c:formatCode>
                <c:ptCount val="4"/>
                <c:pt idx="0">
                  <c:v>2.1</c:v>
                </c:pt>
                <c:pt idx="1">
                  <c:v>7.85</c:v>
                </c:pt>
                <c:pt idx="2">
                  <c:v>36.979999999999997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C66-4D25-9854-83F9459D98C0}"/>
            </c:ext>
          </c:extLst>
        </c:ser>
        <c:ser>
          <c:idx val="6"/>
          <c:order val="6"/>
          <c:tx>
            <c:strRef>
              <c:f>' 5-17+'!$A$11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5-17+'!$O$11:$R$11</c:f>
              <c:numCache>
                <c:formatCode>0.00</c:formatCode>
                <c:ptCount val="4"/>
                <c:pt idx="0">
                  <c:v>2.4</c:v>
                </c:pt>
                <c:pt idx="1">
                  <c:v>5.3</c:v>
                </c:pt>
                <c:pt idx="2">
                  <c:v>36.979999999999997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C66-4D25-9854-83F9459D98C0}"/>
            </c:ext>
          </c:extLst>
        </c:ser>
        <c:ser>
          <c:idx val="7"/>
          <c:order val="7"/>
          <c:tx>
            <c:strRef>
              <c:f>' 5-17+'!$A$12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AA-49E9-88BA-63BD928448C7}"/>
              </c:ext>
            </c:extLst>
          </c:dPt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5-17+'!$O$12:$R$12</c:f>
              <c:numCache>
                <c:formatCode>0.00</c:formatCode>
                <c:ptCount val="4"/>
                <c:pt idx="0">
                  <c:v>2.5</c:v>
                </c:pt>
                <c:pt idx="1">
                  <c:v>6.8</c:v>
                </c:pt>
                <c:pt idx="2">
                  <c:v>37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C66-4D25-9854-83F9459D98C0}"/>
            </c:ext>
          </c:extLst>
        </c:ser>
        <c:ser>
          <c:idx val="8"/>
          <c:order val="8"/>
          <c:tx>
            <c:strRef>
              <c:f>' 5-17+'!$A$13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5-17+'!$O$13:$R$13</c:f>
              <c:numCache>
                <c:formatCode>0.00</c:formatCode>
                <c:ptCount val="4"/>
                <c:pt idx="0">
                  <c:v>2.73</c:v>
                </c:pt>
                <c:pt idx="1">
                  <c:v>7.9</c:v>
                </c:pt>
                <c:pt idx="2">
                  <c:v>38.1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C66-4D25-9854-83F9459D98C0}"/>
            </c:ext>
          </c:extLst>
        </c:ser>
        <c:ser>
          <c:idx val="9"/>
          <c:order val="9"/>
          <c:tx>
            <c:strRef>
              <c:f>' 5-17+'!$A$14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5-17+'!$O$14:$R$14</c:f>
              <c:numCache>
                <c:formatCode>0.00</c:formatCode>
                <c:ptCount val="4"/>
                <c:pt idx="0">
                  <c:v>2.85</c:v>
                </c:pt>
                <c:pt idx="1">
                  <c:v>7.4</c:v>
                </c:pt>
                <c:pt idx="2">
                  <c:v>39.36</c:v>
                </c:pt>
                <c:pt idx="3">
                  <c:v>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C66-4D25-9854-83F9459D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450824"/>
        <c:axId val="1431452784"/>
      </c:barChart>
      <c:catAx>
        <c:axId val="143145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2784"/>
        <c:crosses val="autoZero"/>
        <c:auto val="1"/>
        <c:lblAlgn val="ctr"/>
        <c:lblOffset val="100"/>
        <c:noMultiLvlLbl val="0"/>
      </c:catAx>
      <c:valAx>
        <c:axId val="143145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 5-17'!$A$16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5-17'!$O$16:$R$16</c:f>
              <c:numCache>
                <c:formatCode>0.00</c:formatCode>
                <c:ptCount val="4"/>
                <c:pt idx="0">
                  <c:v>2.8</c:v>
                </c:pt>
                <c:pt idx="1">
                  <c:v>6.2</c:v>
                </c:pt>
                <c:pt idx="2">
                  <c:v>37.83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7-492B-96D3-C1D644C0E1AD}"/>
            </c:ext>
          </c:extLst>
        </c:ser>
        <c:ser>
          <c:idx val="1"/>
          <c:order val="1"/>
          <c:tx>
            <c:strRef>
              <c:f>'Lab Data 5-17'!$A$17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5-17'!$O$17:$R$17</c:f>
              <c:numCache>
                <c:formatCode>0.00</c:formatCode>
                <c:ptCount val="4"/>
                <c:pt idx="0">
                  <c:v>2.82</c:v>
                </c:pt>
                <c:pt idx="1">
                  <c:v>6.3</c:v>
                </c:pt>
                <c:pt idx="2">
                  <c:v>37.42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87-492B-96D3-C1D644C0E1AD}"/>
            </c:ext>
          </c:extLst>
        </c:ser>
        <c:ser>
          <c:idx val="2"/>
          <c:order val="2"/>
          <c:tx>
            <c:strRef>
              <c:f>'Lab Data 5-17'!$A$18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5-17'!$O$18:$R$18</c:f>
              <c:numCache>
                <c:formatCode>0.00</c:formatCode>
                <c:ptCount val="4"/>
                <c:pt idx="0">
                  <c:v>2.89</c:v>
                </c:pt>
                <c:pt idx="1">
                  <c:v>6.2</c:v>
                </c:pt>
                <c:pt idx="2">
                  <c:v>37.43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87-492B-96D3-C1D644C0E1AD}"/>
            </c:ext>
          </c:extLst>
        </c:ser>
        <c:ser>
          <c:idx val="3"/>
          <c:order val="3"/>
          <c:tx>
            <c:strRef>
              <c:f>'Lab Data 5-17'!$A$19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5-17'!$O$19:$R$19</c:f>
              <c:numCache>
                <c:formatCode>0.00</c:formatCode>
                <c:ptCount val="4"/>
                <c:pt idx="0">
                  <c:v>3.07</c:v>
                </c:pt>
                <c:pt idx="1">
                  <c:v>6</c:v>
                </c:pt>
                <c:pt idx="2">
                  <c:v>37.840000000000003</c:v>
                </c:pt>
                <c:pt idx="3">
                  <c:v>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87-492B-96D3-C1D644C0E1AD}"/>
            </c:ext>
          </c:extLst>
        </c:ser>
        <c:ser>
          <c:idx val="4"/>
          <c:order val="4"/>
          <c:tx>
            <c:strRef>
              <c:f>'Lab Data 5-17'!$A$20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5-17'!$O$20:$R$20</c:f>
              <c:numCache>
                <c:formatCode>0.00</c:formatCode>
                <c:ptCount val="4"/>
                <c:pt idx="0">
                  <c:v>2.12</c:v>
                </c:pt>
                <c:pt idx="1">
                  <c:v>6.01</c:v>
                </c:pt>
                <c:pt idx="2">
                  <c:v>37.630000000000003</c:v>
                </c:pt>
                <c:pt idx="3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87-492B-96D3-C1D644C0E1AD}"/>
            </c:ext>
          </c:extLst>
        </c:ser>
        <c:ser>
          <c:idx val="5"/>
          <c:order val="5"/>
          <c:tx>
            <c:strRef>
              <c:f>'Lab Data 5-17'!$A$21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5-17'!$O$21:$R$21</c:f>
              <c:numCache>
                <c:formatCode>0.00</c:formatCode>
                <c:ptCount val="4"/>
                <c:pt idx="0">
                  <c:v>2.19</c:v>
                </c:pt>
                <c:pt idx="1">
                  <c:v>5.95</c:v>
                </c:pt>
                <c:pt idx="2">
                  <c:v>37.47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787-492B-96D3-C1D644C0E1AD}"/>
            </c:ext>
          </c:extLst>
        </c:ser>
        <c:ser>
          <c:idx val="6"/>
          <c:order val="6"/>
          <c:tx>
            <c:strRef>
              <c:f>'Lab Data 5-17'!$A$22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5-17'!$O$22:$R$22</c:f>
              <c:numCache>
                <c:formatCode>0.00</c:formatCode>
                <c:ptCount val="4"/>
                <c:pt idx="0">
                  <c:v>2.19</c:v>
                </c:pt>
                <c:pt idx="1">
                  <c:v>5.84</c:v>
                </c:pt>
                <c:pt idx="2">
                  <c:v>37.68</c:v>
                </c:pt>
                <c:pt idx="3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87-492B-96D3-C1D644C0E1AD}"/>
            </c:ext>
          </c:extLst>
        </c:ser>
        <c:ser>
          <c:idx val="7"/>
          <c:order val="7"/>
          <c:tx>
            <c:strRef>
              <c:f>'Lab Data 5-17'!$A$23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5-17'!$O$23:$R$23</c:f>
              <c:numCache>
                <c:formatCode>0.00</c:formatCode>
                <c:ptCount val="4"/>
                <c:pt idx="0">
                  <c:v>2.96</c:v>
                </c:pt>
                <c:pt idx="1">
                  <c:v>5.88</c:v>
                </c:pt>
                <c:pt idx="2">
                  <c:v>37.49</c:v>
                </c:pt>
                <c:pt idx="3">
                  <c:v>9.1199999999999992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787-492B-96D3-C1D644C0E1AD}"/>
            </c:ext>
          </c:extLst>
        </c:ser>
        <c:ser>
          <c:idx val="8"/>
          <c:order val="8"/>
          <c:tx>
            <c:strRef>
              <c:f>'Lab Data 5-17'!$A$24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5-17'!$O$24:$R$24</c:f>
              <c:numCache>
                <c:formatCode>0.00</c:formatCode>
                <c:ptCount val="4"/>
                <c:pt idx="0">
                  <c:v>2.6</c:v>
                </c:pt>
                <c:pt idx="1">
                  <c:v>5.5</c:v>
                </c:pt>
                <c:pt idx="2">
                  <c:v>37.229999999999997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787-492B-96D3-C1D644C0E1AD}"/>
            </c:ext>
          </c:extLst>
        </c:ser>
        <c:ser>
          <c:idx val="9"/>
          <c:order val="9"/>
          <c:tx>
            <c:strRef>
              <c:f>'Lab Data 5-17'!$A$25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5-17'!$O$25:$R$25</c:f>
              <c:numCache>
                <c:formatCode>0.00</c:formatCode>
                <c:ptCount val="4"/>
                <c:pt idx="0">
                  <c:v>2.4</c:v>
                </c:pt>
                <c:pt idx="1">
                  <c:v>5.2</c:v>
                </c:pt>
                <c:pt idx="2">
                  <c:v>37.46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787-492B-96D3-C1D644C0E1AD}"/>
            </c:ext>
          </c:extLst>
        </c:ser>
        <c:ser>
          <c:idx val="10"/>
          <c:order val="10"/>
          <c:tx>
            <c:strRef>
              <c:f>'Lab Data 5-17'!$A$26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5-17'!$O$26:$R$26</c:f>
              <c:numCache>
                <c:formatCode>0.00</c:formatCode>
                <c:ptCount val="4"/>
                <c:pt idx="0">
                  <c:v>2.67</c:v>
                </c:pt>
                <c:pt idx="1">
                  <c:v>5.9</c:v>
                </c:pt>
                <c:pt idx="2">
                  <c:v>40.5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787-492B-96D3-C1D644C0E1AD}"/>
            </c:ext>
          </c:extLst>
        </c:ser>
        <c:ser>
          <c:idx val="11"/>
          <c:order val="11"/>
          <c:tx>
            <c:strRef>
              <c:f>'Lab Data 5-17'!$A$27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5-17'!$O$27:$R$27</c:f>
              <c:numCache>
                <c:formatCode>0.00</c:formatCode>
                <c:ptCount val="4"/>
                <c:pt idx="0">
                  <c:v>2.6</c:v>
                </c:pt>
                <c:pt idx="1">
                  <c:v>5.4</c:v>
                </c:pt>
                <c:pt idx="2">
                  <c:v>37.47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787-492B-96D3-C1D644C0E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389272"/>
        <c:axId val="1048391624"/>
      </c:barChart>
      <c:catAx>
        <c:axId val="104838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91624"/>
        <c:crosses val="autoZero"/>
        <c:auto val="1"/>
        <c:lblAlgn val="ctr"/>
        <c:lblOffset val="100"/>
        <c:noMultiLvlLbl val="0"/>
      </c:catAx>
      <c:valAx>
        <c:axId val="104839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8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 5-17'!$A$16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5-17'!$S$16:$Z$16</c:f>
              <c:numCache>
                <c:formatCode>0.00</c:formatCode>
                <c:ptCount val="8"/>
                <c:pt idx="0">
                  <c:v>3.42</c:v>
                </c:pt>
                <c:pt idx="1">
                  <c:v>3.2</c:v>
                </c:pt>
                <c:pt idx="2">
                  <c:v>31.13</c:v>
                </c:pt>
                <c:pt idx="3">
                  <c:v>7.25</c:v>
                </c:pt>
                <c:pt idx="4" formatCode="0.0">
                  <c:v>0.7</c:v>
                </c:pt>
                <c:pt idx="5" formatCode="0">
                  <c:v>9</c:v>
                </c:pt>
                <c:pt idx="6" formatCode="0">
                  <c:v>14</c:v>
                </c:pt>
                <c:pt idx="7" formatCode="0.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3-4936-86E5-53D45E3B8A68}"/>
            </c:ext>
          </c:extLst>
        </c:ser>
        <c:ser>
          <c:idx val="1"/>
          <c:order val="1"/>
          <c:tx>
            <c:strRef>
              <c:f>'Lab Data 5-17'!$A$17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5-17'!$S$17:$Z$17</c:f>
              <c:numCache>
                <c:formatCode>0.00</c:formatCode>
                <c:ptCount val="8"/>
                <c:pt idx="0">
                  <c:v>3.73</c:v>
                </c:pt>
                <c:pt idx="1">
                  <c:v>3</c:v>
                </c:pt>
                <c:pt idx="2">
                  <c:v>32.31</c:v>
                </c:pt>
                <c:pt idx="3">
                  <c:v>7.39</c:v>
                </c:pt>
                <c:pt idx="4" formatCode="0.0">
                  <c:v>0.7</c:v>
                </c:pt>
                <c:pt idx="5" formatCode="0">
                  <c:v>8</c:v>
                </c:pt>
                <c:pt idx="6" formatCode="0">
                  <c:v>14</c:v>
                </c:pt>
                <c:pt idx="7" formatCode="0.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3-4936-86E5-53D45E3B8A68}"/>
            </c:ext>
          </c:extLst>
        </c:ser>
        <c:ser>
          <c:idx val="2"/>
          <c:order val="2"/>
          <c:tx>
            <c:strRef>
              <c:f>'Lab Data 5-17'!$A$18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5-17'!$S$18:$Z$18</c:f>
              <c:numCache>
                <c:formatCode>0.00</c:formatCode>
                <c:ptCount val="8"/>
                <c:pt idx="0">
                  <c:v>4.71</c:v>
                </c:pt>
                <c:pt idx="1">
                  <c:v>2.8</c:v>
                </c:pt>
                <c:pt idx="2">
                  <c:v>31.76</c:v>
                </c:pt>
                <c:pt idx="3">
                  <c:v>7.31</c:v>
                </c:pt>
                <c:pt idx="4" formatCode="0.0">
                  <c:v>0.7</c:v>
                </c:pt>
                <c:pt idx="5" formatCode="0">
                  <c:v>3</c:v>
                </c:pt>
                <c:pt idx="6" formatCode="0">
                  <c:v>7</c:v>
                </c:pt>
                <c:pt idx="7" formatCode="0.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3-4936-86E5-53D45E3B8A68}"/>
            </c:ext>
          </c:extLst>
        </c:ser>
        <c:ser>
          <c:idx val="3"/>
          <c:order val="3"/>
          <c:tx>
            <c:strRef>
              <c:f>'Lab Data 5-17'!$A$19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5-17'!$S$19:$Z$19</c:f>
              <c:numCache>
                <c:formatCode>0.00</c:formatCode>
                <c:ptCount val="8"/>
                <c:pt idx="0">
                  <c:v>4.5199999999999996</c:v>
                </c:pt>
                <c:pt idx="1">
                  <c:v>3.2</c:v>
                </c:pt>
                <c:pt idx="2">
                  <c:v>32.71</c:v>
                </c:pt>
                <c:pt idx="3">
                  <c:v>7.53</c:v>
                </c:pt>
                <c:pt idx="4" formatCode="0.0">
                  <c:v>0.6</c:v>
                </c:pt>
                <c:pt idx="5" formatCode="0">
                  <c:v>6</c:v>
                </c:pt>
                <c:pt idx="6" formatCode="0">
                  <c:v>9</c:v>
                </c:pt>
                <c:pt idx="7" formatCode="0.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63-4936-86E5-53D45E3B8A68}"/>
            </c:ext>
          </c:extLst>
        </c:ser>
        <c:ser>
          <c:idx val="4"/>
          <c:order val="4"/>
          <c:tx>
            <c:strRef>
              <c:f>'Lab Data 5-17'!$A$20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5-17'!$S$20:$Z$20</c:f>
              <c:numCache>
                <c:formatCode>0.00</c:formatCode>
                <c:ptCount val="8"/>
                <c:pt idx="0">
                  <c:v>3.2</c:v>
                </c:pt>
                <c:pt idx="1">
                  <c:v>2.54</c:v>
                </c:pt>
                <c:pt idx="2">
                  <c:v>34.630000000000003</c:v>
                </c:pt>
                <c:pt idx="3">
                  <c:v>7.87</c:v>
                </c:pt>
                <c:pt idx="4" formatCode="0.0">
                  <c:v>0.6</c:v>
                </c:pt>
                <c:pt idx="5" formatCode="0">
                  <c:v>7.68</c:v>
                </c:pt>
                <c:pt idx="6" formatCode="0">
                  <c:v>6.65</c:v>
                </c:pt>
                <c:pt idx="7" formatCode="0.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63-4936-86E5-53D45E3B8A68}"/>
            </c:ext>
          </c:extLst>
        </c:ser>
        <c:ser>
          <c:idx val="5"/>
          <c:order val="5"/>
          <c:tx>
            <c:strRef>
              <c:f>'Lab Data 5-17'!$A$21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5-17'!$S$21:$Z$21</c:f>
              <c:numCache>
                <c:formatCode>0.00</c:formatCode>
                <c:ptCount val="8"/>
                <c:pt idx="0">
                  <c:v>3.41</c:v>
                </c:pt>
                <c:pt idx="1">
                  <c:v>2.1800000000000002</c:v>
                </c:pt>
                <c:pt idx="2">
                  <c:v>32.119999999999997</c:v>
                </c:pt>
                <c:pt idx="3">
                  <c:v>7.49</c:v>
                </c:pt>
                <c:pt idx="4" formatCode="0.0">
                  <c:v>0.51900000000000002</c:v>
                </c:pt>
                <c:pt idx="5" formatCode="0">
                  <c:v>8.75</c:v>
                </c:pt>
                <c:pt idx="6" formatCode="0">
                  <c:v>7.36</c:v>
                </c:pt>
                <c:pt idx="7" formatCode="0.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63-4936-86E5-53D45E3B8A68}"/>
            </c:ext>
          </c:extLst>
        </c:ser>
        <c:ser>
          <c:idx val="6"/>
          <c:order val="6"/>
          <c:tx>
            <c:strRef>
              <c:f>'Lab Data 5-17'!$A$22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5-17'!$S$22:$Z$22</c:f>
              <c:numCache>
                <c:formatCode>0.00</c:formatCode>
                <c:ptCount val="8"/>
                <c:pt idx="0">
                  <c:v>4.08</c:v>
                </c:pt>
                <c:pt idx="1">
                  <c:v>2.4300000000000002</c:v>
                </c:pt>
                <c:pt idx="2">
                  <c:v>32.909999999999997</c:v>
                </c:pt>
                <c:pt idx="3">
                  <c:v>7.45</c:v>
                </c:pt>
                <c:pt idx="4" formatCode="0.0">
                  <c:v>0.7</c:v>
                </c:pt>
                <c:pt idx="5" formatCode="0">
                  <c:v>10.61</c:v>
                </c:pt>
                <c:pt idx="6" formatCode="0">
                  <c:v>1.68</c:v>
                </c:pt>
                <c:pt idx="7" formatCode="0.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63-4936-86E5-53D45E3B8A68}"/>
            </c:ext>
          </c:extLst>
        </c:ser>
        <c:ser>
          <c:idx val="7"/>
          <c:order val="7"/>
          <c:tx>
            <c:strRef>
              <c:f>'Lab Data 5-17'!$A$23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5-17'!$S$23:$Z$23</c:f>
              <c:numCache>
                <c:formatCode>0.00</c:formatCode>
                <c:ptCount val="8"/>
                <c:pt idx="0">
                  <c:v>3.22</c:v>
                </c:pt>
                <c:pt idx="1">
                  <c:v>2</c:v>
                </c:pt>
                <c:pt idx="2">
                  <c:v>32.603000000000002</c:v>
                </c:pt>
                <c:pt idx="3">
                  <c:v>7.52</c:v>
                </c:pt>
                <c:pt idx="4" formatCode="0.0">
                  <c:v>0.7</c:v>
                </c:pt>
                <c:pt idx="5" formatCode="0">
                  <c:v>8.75</c:v>
                </c:pt>
                <c:pt idx="6" formatCode="0">
                  <c:v>6.61</c:v>
                </c:pt>
                <c:pt idx="7" formatCode="0.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63-4936-86E5-53D45E3B8A68}"/>
            </c:ext>
          </c:extLst>
        </c:ser>
        <c:ser>
          <c:idx val="8"/>
          <c:order val="8"/>
          <c:tx>
            <c:strRef>
              <c:f>'Lab Data 5-17'!$A$24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5-17'!$S$24:$Z$24</c:f>
              <c:numCache>
                <c:formatCode>0.00</c:formatCode>
                <c:ptCount val="8"/>
                <c:pt idx="0">
                  <c:v>4.3</c:v>
                </c:pt>
                <c:pt idx="1">
                  <c:v>2.2000000000000002</c:v>
                </c:pt>
                <c:pt idx="2">
                  <c:v>33.06</c:v>
                </c:pt>
                <c:pt idx="3">
                  <c:v>7.51</c:v>
                </c:pt>
                <c:pt idx="4" formatCode="0.0">
                  <c:v>0.8</c:v>
                </c:pt>
                <c:pt idx="5" formatCode="0">
                  <c:v>10.91</c:v>
                </c:pt>
                <c:pt idx="6" formatCode="0">
                  <c:v>16.91</c:v>
                </c:pt>
                <c:pt idx="7" formatCode="0.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3-4936-86E5-53D45E3B8A68}"/>
            </c:ext>
          </c:extLst>
        </c:ser>
        <c:ser>
          <c:idx val="9"/>
          <c:order val="9"/>
          <c:tx>
            <c:strRef>
              <c:f>'Lab Data 5-17'!$A$25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5-17'!$S$25:$Z$25</c:f>
              <c:numCache>
                <c:formatCode>0.00</c:formatCode>
                <c:ptCount val="8"/>
                <c:pt idx="0">
                  <c:v>3.6</c:v>
                </c:pt>
                <c:pt idx="1">
                  <c:v>2.2000000000000002</c:v>
                </c:pt>
                <c:pt idx="2">
                  <c:v>32.69</c:v>
                </c:pt>
                <c:pt idx="3">
                  <c:v>7.51</c:v>
                </c:pt>
                <c:pt idx="4" formatCode="0.0">
                  <c:v>0.7</c:v>
                </c:pt>
                <c:pt idx="5" formatCode="0">
                  <c:v>10.39</c:v>
                </c:pt>
                <c:pt idx="6" formatCode="0">
                  <c:v>16.43</c:v>
                </c:pt>
                <c:pt idx="7" formatCode="0.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3-4936-86E5-53D45E3B8A68}"/>
            </c:ext>
          </c:extLst>
        </c:ser>
        <c:ser>
          <c:idx val="10"/>
          <c:order val="10"/>
          <c:tx>
            <c:strRef>
              <c:f>'Lab Data 5-17'!$A$26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5-17'!$S$26:$Z$26</c:f>
              <c:numCache>
                <c:formatCode>0.00</c:formatCode>
                <c:ptCount val="8"/>
                <c:pt idx="0">
                  <c:v>4.3</c:v>
                </c:pt>
                <c:pt idx="1">
                  <c:v>2.4</c:v>
                </c:pt>
                <c:pt idx="2">
                  <c:v>32.36</c:v>
                </c:pt>
                <c:pt idx="3">
                  <c:v>7.3</c:v>
                </c:pt>
                <c:pt idx="4" formatCode="0.0">
                  <c:v>0.72</c:v>
                </c:pt>
                <c:pt idx="5" formatCode="0">
                  <c:v>0</c:v>
                </c:pt>
                <c:pt idx="6" formatCode="0">
                  <c:v>0</c:v>
                </c:pt>
                <c:pt idx="7" formatCode="0.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63-4936-86E5-53D45E3B8A68}"/>
            </c:ext>
          </c:extLst>
        </c:ser>
        <c:ser>
          <c:idx val="11"/>
          <c:order val="11"/>
          <c:tx>
            <c:strRef>
              <c:f>'Lab Data 5-17'!$A$27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5-17'!$S$27:$Z$27</c:f>
              <c:numCache>
                <c:formatCode>0.00</c:formatCode>
                <c:ptCount val="8"/>
                <c:pt idx="0">
                  <c:v>3.15</c:v>
                </c:pt>
                <c:pt idx="1">
                  <c:v>2.6</c:v>
                </c:pt>
                <c:pt idx="2">
                  <c:v>32.08</c:v>
                </c:pt>
                <c:pt idx="3">
                  <c:v>7.35</c:v>
                </c:pt>
                <c:pt idx="4" formatCode="0.0">
                  <c:v>0.57999999999999996</c:v>
                </c:pt>
                <c:pt idx="5" formatCode="0">
                  <c:v>0</c:v>
                </c:pt>
                <c:pt idx="6" formatCode="0">
                  <c:v>5.5</c:v>
                </c:pt>
                <c:pt idx="7" formatCode="0.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63-4936-86E5-53D45E3B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391232"/>
        <c:axId val="1048703456"/>
      </c:barChart>
      <c:catAx>
        <c:axId val="104839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703456"/>
        <c:crosses val="autoZero"/>
        <c:auto val="1"/>
        <c:lblAlgn val="ctr"/>
        <c:lblOffset val="100"/>
        <c:noMultiLvlLbl val="0"/>
      </c:catAx>
      <c:valAx>
        <c:axId val="10487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B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 5-17'!$A$16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5-17'!$AB$16:$AC$16</c:f>
              <c:numCache>
                <c:formatCode>0%</c:formatCode>
                <c:ptCount val="2"/>
                <c:pt idx="0">
                  <c:v>0.22142857142857147</c:v>
                </c:pt>
                <c:pt idx="1">
                  <c:v>-0.48387096774193544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7-49ED-ADDF-4EAE5BBD91F3}"/>
            </c:ext>
          </c:extLst>
        </c:ser>
        <c:ser>
          <c:idx val="1"/>
          <c:order val="1"/>
          <c:tx>
            <c:strRef>
              <c:f>'Lab Data 5-17'!$A$17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5-17'!$AB$17:$AC$17</c:f>
              <c:numCache>
                <c:formatCode>0%</c:formatCode>
                <c:ptCount val="2"/>
                <c:pt idx="0">
                  <c:v>0.32269503546099298</c:v>
                </c:pt>
                <c:pt idx="1">
                  <c:v>-0.52380952380952384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7-49ED-ADDF-4EAE5BBD91F3}"/>
            </c:ext>
          </c:extLst>
        </c:ser>
        <c:ser>
          <c:idx val="2"/>
          <c:order val="2"/>
          <c:tx>
            <c:strRef>
              <c:f>'Lab Data 5-17'!$A$18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5-17'!$AB$18:$AC$18</c:f>
              <c:numCache>
                <c:formatCode>0%</c:formatCode>
                <c:ptCount val="2"/>
                <c:pt idx="0">
                  <c:v>0.62975778546712791</c:v>
                </c:pt>
                <c:pt idx="1">
                  <c:v>-0.54838709677419362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27-49ED-ADDF-4EAE5BBD91F3}"/>
            </c:ext>
          </c:extLst>
        </c:ser>
        <c:ser>
          <c:idx val="3"/>
          <c:order val="3"/>
          <c:tx>
            <c:strRef>
              <c:f>'Lab Data 5-17'!$A$19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5-17'!$AB$19:$AC$19</c:f>
              <c:numCache>
                <c:formatCode>0%</c:formatCode>
                <c:ptCount val="2"/>
                <c:pt idx="0">
                  <c:v>0.47231270358306182</c:v>
                </c:pt>
                <c:pt idx="1">
                  <c:v>-0.46666666666666662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27-49ED-ADDF-4EAE5BBD91F3}"/>
            </c:ext>
          </c:extLst>
        </c:ser>
        <c:ser>
          <c:idx val="4"/>
          <c:order val="4"/>
          <c:tx>
            <c:strRef>
              <c:f>'Lab Data 5-17'!$A$20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5-17'!$AB$20:$AC$20</c:f>
              <c:numCache>
                <c:formatCode>0%</c:formatCode>
                <c:ptCount val="2"/>
                <c:pt idx="0">
                  <c:v>0.50943396226415094</c:v>
                </c:pt>
                <c:pt idx="1">
                  <c:v>-0.57737104825291174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27-49ED-ADDF-4EAE5BBD91F3}"/>
            </c:ext>
          </c:extLst>
        </c:ser>
        <c:ser>
          <c:idx val="5"/>
          <c:order val="5"/>
          <c:tx>
            <c:strRef>
              <c:f>'Lab Data 5-17'!$A$21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5-17'!$AB$21:$AC$21</c:f>
              <c:numCache>
                <c:formatCode>0%</c:formatCode>
                <c:ptCount val="2"/>
                <c:pt idx="0">
                  <c:v>0.55707762557077634</c:v>
                </c:pt>
                <c:pt idx="1">
                  <c:v>-0.63361344537815123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27-49ED-ADDF-4EAE5BBD91F3}"/>
            </c:ext>
          </c:extLst>
        </c:ser>
        <c:ser>
          <c:idx val="6"/>
          <c:order val="6"/>
          <c:tx>
            <c:strRef>
              <c:f>'Lab Data 5-17'!$A$22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5-17'!$AB$22:$AC$22</c:f>
              <c:numCache>
                <c:formatCode>0%</c:formatCode>
                <c:ptCount val="2"/>
                <c:pt idx="0">
                  <c:v>0.8630136986301371</c:v>
                </c:pt>
                <c:pt idx="1">
                  <c:v>-0.58390410958904104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27-49ED-ADDF-4EAE5BBD91F3}"/>
            </c:ext>
          </c:extLst>
        </c:ser>
        <c:ser>
          <c:idx val="7"/>
          <c:order val="7"/>
          <c:tx>
            <c:strRef>
              <c:f>'Lab Data 5-17'!$A$23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5-17'!$AB$23:$AC$23</c:f>
              <c:numCache>
                <c:formatCode>0%</c:formatCode>
                <c:ptCount val="2"/>
                <c:pt idx="0">
                  <c:v>8.7837837837837912E-2</c:v>
                </c:pt>
                <c:pt idx="1">
                  <c:v>-0.65986394557823125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27-49ED-ADDF-4EAE5BBD91F3}"/>
            </c:ext>
          </c:extLst>
        </c:ser>
        <c:ser>
          <c:idx val="8"/>
          <c:order val="8"/>
          <c:tx>
            <c:strRef>
              <c:f>'Lab Data 5-17'!$A$24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5-17'!$AB$24:$AC$24</c:f>
              <c:numCache>
                <c:formatCode>0%</c:formatCode>
                <c:ptCount val="2"/>
                <c:pt idx="0">
                  <c:v>0.65384615384615374</c:v>
                </c:pt>
                <c:pt idx="1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27-49ED-ADDF-4EAE5BBD91F3}"/>
            </c:ext>
          </c:extLst>
        </c:ser>
        <c:ser>
          <c:idx val="9"/>
          <c:order val="9"/>
          <c:tx>
            <c:strRef>
              <c:f>'Lab Data 5-17'!$A$25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5-17'!$AB$25:$AC$25</c:f>
              <c:numCache>
                <c:formatCode>0%</c:formatCode>
                <c:ptCount val="2"/>
                <c:pt idx="0">
                  <c:v>0.50000000000000011</c:v>
                </c:pt>
                <c:pt idx="1">
                  <c:v>-0.57692307692307687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27-49ED-ADDF-4EAE5BBD91F3}"/>
            </c:ext>
          </c:extLst>
        </c:ser>
        <c:ser>
          <c:idx val="10"/>
          <c:order val="10"/>
          <c:tx>
            <c:strRef>
              <c:f>'Lab Data 5-17'!$A$26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5-17'!$AB$26:$AC$26</c:f>
              <c:numCache>
                <c:formatCode>0%</c:formatCode>
                <c:ptCount val="2"/>
                <c:pt idx="0">
                  <c:v>0.61048689138576773</c:v>
                </c:pt>
                <c:pt idx="1">
                  <c:v>-0.59322033898305093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27-49ED-ADDF-4EAE5BBD91F3}"/>
            </c:ext>
          </c:extLst>
        </c:ser>
        <c:ser>
          <c:idx val="11"/>
          <c:order val="11"/>
          <c:tx>
            <c:strRef>
              <c:f>'Lab Data 5-17'!$A$27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5-17'!$AB$27:$AC$27</c:f>
              <c:numCache>
                <c:formatCode>0%</c:formatCode>
                <c:ptCount val="2"/>
                <c:pt idx="0">
                  <c:v>0.21153846153846145</c:v>
                </c:pt>
                <c:pt idx="1">
                  <c:v>-0.51851851851851849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27-49ED-ADDF-4EAE5BBD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702672"/>
        <c:axId val="320381256"/>
      </c:barChart>
      <c:catAx>
        <c:axId val="104870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81256"/>
        <c:crosses val="autoZero"/>
        <c:auto val="1"/>
        <c:lblAlgn val="ctr"/>
        <c:lblOffset val="100"/>
        <c:noMultiLvlLbl val="0"/>
      </c:catAx>
      <c:valAx>
        <c:axId val="3203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70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5-17+'!$A$3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5-17+'!$S$3:$Z$3</c:f>
              <c:numCache>
                <c:formatCode>0.0</c:formatCode>
                <c:ptCount val="8"/>
                <c:pt idx="0" formatCode="0.00">
                  <c:v>3.43</c:v>
                </c:pt>
                <c:pt idx="1">
                  <c:v>4.7</c:v>
                </c:pt>
                <c:pt idx="2" formatCode="0.00">
                  <c:v>32.159999999999997</c:v>
                </c:pt>
                <c:pt idx="3" formatCode="0.00">
                  <c:v>7.26</c:v>
                </c:pt>
                <c:pt idx="4">
                  <c:v>0.5</c:v>
                </c:pt>
                <c:pt idx="5" formatCode="0">
                  <c:v>9</c:v>
                </c:pt>
                <c:pt idx="6" formatCode="0">
                  <c:v>18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FB4-BA13-035A0E6BC626}"/>
            </c:ext>
          </c:extLst>
        </c:ser>
        <c:ser>
          <c:idx val="1"/>
          <c:order val="1"/>
          <c:tx>
            <c:strRef>
              <c:f>' 5-17+'!$A$4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5-17+'!$S$4:$Z$4</c:f>
              <c:numCache>
                <c:formatCode>0.0</c:formatCode>
                <c:ptCount val="8"/>
                <c:pt idx="0" formatCode="0.00">
                  <c:v>3.9</c:v>
                </c:pt>
                <c:pt idx="1">
                  <c:v>5.0999999999999996</c:v>
                </c:pt>
                <c:pt idx="2" formatCode="0.00">
                  <c:v>32.58</c:v>
                </c:pt>
                <c:pt idx="3" formatCode="0.00">
                  <c:v>7.44</c:v>
                </c:pt>
                <c:pt idx="4">
                  <c:v>0.3</c:v>
                </c:pt>
                <c:pt idx="5" formatCode="0">
                  <c:v>9</c:v>
                </c:pt>
                <c:pt idx="6" formatCode="0">
                  <c:v>19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4-45FC-AC0E-9A13A8407677}"/>
            </c:ext>
          </c:extLst>
        </c:ser>
        <c:ser>
          <c:idx val="2"/>
          <c:order val="2"/>
          <c:tx>
            <c:strRef>
              <c:f>' 5-17+'!$A$7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5-17+'!$S$7:$Z$7</c:f>
              <c:numCache>
                <c:formatCode>0.0</c:formatCode>
                <c:ptCount val="8"/>
                <c:pt idx="0" formatCode="0.00">
                  <c:v>2.97</c:v>
                </c:pt>
                <c:pt idx="1">
                  <c:v>5.0999999999999996</c:v>
                </c:pt>
                <c:pt idx="2" formatCode="0.00">
                  <c:v>35.75</c:v>
                </c:pt>
                <c:pt idx="3" formatCode="0.00">
                  <c:v>8.14</c:v>
                </c:pt>
                <c:pt idx="4">
                  <c:v>0.7</c:v>
                </c:pt>
                <c:pt idx="5" formatCode="0">
                  <c:v>7.36</c:v>
                </c:pt>
                <c:pt idx="6" formatCode="0">
                  <c:v>9.1199999999999992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4-45FC-AC0E-9A13A8407677}"/>
            </c:ext>
          </c:extLst>
        </c:ser>
        <c:ser>
          <c:idx val="3"/>
          <c:order val="3"/>
          <c:tx>
            <c:strRef>
              <c:f>' 5-17+'!$A$8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5-17+'!$S$8:$Z$8</c:f>
              <c:numCache>
                <c:formatCode>0.0</c:formatCode>
                <c:ptCount val="8"/>
                <c:pt idx="0" formatCode="0.00">
                  <c:v>3.01</c:v>
                </c:pt>
                <c:pt idx="1">
                  <c:v>4.67</c:v>
                </c:pt>
                <c:pt idx="2" formatCode="0.00">
                  <c:v>33.03</c:v>
                </c:pt>
                <c:pt idx="3" formatCode="0.00">
                  <c:v>7.49</c:v>
                </c:pt>
                <c:pt idx="4">
                  <c:v>0.6</c:v>
                </c:pt>
                <c:pt idx="5" formatCode="0">
                  <c:v>7.64</c:v>
                </c:pt>
                <c:pt idx="6" formatCode="0">
                  <c:v>9.31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34-45FC-AC0E-9A13A8407677}"/>
            </c:ext>
          </c:extLst>
        </c:ser>
        <c:ser>
          <c:idx val="4"/>
          <c:order val="4"/>
          <c:tx>
            <c:strRef>
              <c:f>' 5-17+'!$A$9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5-17+'!$S$9:$Z$9</c:f>
              <c:numCache>
                <c:formatCode>0.0</c:formatCode>
                <c:ptCount val="8"/>
                <c:pt idx="0" formatCode="0.00">
                  <c:v>3.85</c:v>
                </c:pt>
                <c:pt idx="1">
                  <c:v>4.3600000000000003</c:v>
                </c:pt>
                <c:pt idx="2" formatCode="0.00">
                  <c:v>33.31</c:v>
                </c:pt>
                <c:pt idx="3" formatCode="0.00">
                  <c:v>7.62</c:v>
                </c:pt>
                <c:pt idx="4">
                  <c:v>0.7</c:v>
                </c:pt>
                <c:pt idx="5" formatCode="0">
                  <c:v>8.57</c:v>
                </c:pt>
                <c:pt idx="6" formatCode="0">
                  <c:v>11.36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34-45FC-AC0E-9A13A8407677}"/>
            </c:ext>
          </c:extLst>
        </c:ser>
        <c:ser>
          <c:idx val="5"/>
          <c:order val="5"/>
          <c:tx>
            <c:strRef>
              <c:f>' 5-17+'!$A$10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5-17+'!$S$10:$Z$10</c:f>
              <c:numCache>
                <c:formatCode>0.0</c:formatCode>
                <c:ptCount val="8"/>
                <c:pt idx="0" formatCode="0.00">
                  <c:v>3.6</c:v>
                </c:pt>
                <c:pt idx="1">
                  <c:v>2.16</c:v>
                </c:pt>
                <c:pt idx="2" formatCode="0.00">
                  <c:v>33.15</c:v>
                </c:pt>
                <c:pt idx="3" formatCode="0.00">
                  <c:v>7.58</c:v>
                </c:pt>
                <c:pt idx="4">
                  <c:v>0.7</c:v>
                </c:pt>
                <c:pt idx="5" formatCode="0">
                  <c:v>9.18</c:v>
                </c:pt>
                <c:pt idx="6" formatCode="0">
                  <c:v>13.08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34-45FC-AC0E-9A13A8407677}"/>
            </c:ext>
          </c:extLst>
        </c:ser>
        <c:ser>
          <c:idx val="6"/>
          <c:order val="6"/>
          <c:tx>
            <c:strRef>
              <c:f>' 5-17+'!$A$11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5-17+'!$S$11:$Z$11</c:f>
              <c:numCache>
                <c:formatCode>0.0</c:formatCode>
                <c:ptCount val="8"/>
                <c:pt idx="0" formatCode="0.00">
                  <c:v>3.4</c:v>
                </c:pt>
                <c:pt idx="1">
                  <c:v>4.5</c:v>
                </c:pt>
                <c:pt idx="2" formatCode="0.00">
                  <c:v>32.340000000000003</c:v>
                </c:pt>
                <c:pt idx="3" formatCode="0.00">
                  <c:v>7.38</c:v>
                </c:pt>
                <c:pt idx="4">
                  <c:v>0.6</c:v>
                </c:pt>
                <c:pt idx="5" formatCode="0">
                  <c:v>9.6</c:v>
                </c:pt>
                <c:pt idx="6" formatCode="0">
                  <c:v>19.18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34-45FC-AC0E-9A13A8407677}"/>
            </c:ext>
          </c:extLst>
        </c:ser>
        <c:ser>
          <c:idx val="7"/>
          <c:order val="7"/>
          <c:tx>
            <c:strRef>
              <c:f>' 5-17+'!$A$12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5-17+'!$S$12:$Z$12</c:f>
              <c:numCache>
                <c:formatCode>0.0</c:formatCode>
                <c:ptCount val="8"/>
                <c:pt idx="0" formatCode="0.00">
                  <c:v>3.3</c:v>
                </c:pt>
                <c:pt idx="1">
                  <c:v>4.2</c:v>
                </c:pt>
                <c:pt idx="2" formatCode="0.00">
                  <c:v>32.35</c:v>
                </c:pt>
                <c:pt idx="3" formatCode="0.00">
                  <c:v>7.36</c:v>
                </c:pt>
                <c:pt idx="4">
                  <c:v>0.7</c:v>
                </c:pt>
                <c:pt idx="5" formatCode="0">
                  <c:v>10.57</c:v>
                </c:pt>
                <c:pt idx="6" formatCode="0">
                  <c:v>24.61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34-45FC-AC0E-9A13A8407677}"/>
            </c:ext>
          </c:extLst>
        </c:ser>
        <c:ser>
          <c:idx val="8"/>
          <c:order val="8"/>
          <c:tx>
            <c:strRef>
              <c:f>' 5-17+'!$A$13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5-17+'!$S$13:$Z$13</c:f>
              <c:numCache>
                <c:formatCode>0.0</c:formatCode>
                <c:ptCount val="8"/>
                <c:pt idx="0" formatCode="0.00">
                  <c:v>2.83</c:v>
                </c:pt>
                <c:pt idx="1">
                  <c:v>5.4</c:v>
                </c:pt>
                <c:pt idx="2" formatCode="0.00">
                  <c:v>34.44</c:v>
                </c:pt>
                <c:pt idx="3" formatCode="0.00">
                  <c:v>7.31</c:v>
                </c:pt>
                <c:pt idx="4">
                  <c:v>0.17</c:v>
                </c:pt>
                <c:pt idx="5" formatCode="0">
                  <c:v>0</c:v>
                </c:pt>
                <c:pt idx="6" formatCode="0">
                  <c:v>8.36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34-45FC-AC0E-9A13A8407677}"/>
            </c:ext>
          </c:extLst>
        </c:ser>
        <c:ser>
          <c:idx val="9"/>
          <c:order val="9"/>
          <c:tx>
            <c:strRef>
              <c:f>' 5-17+'!$A$14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5-17+'!$S$14:$Z$14</c:f>
              <c:numCache>
                <c:formatCode>0.0</c:formatCode>
                <c:ptCount val="8"/>
                <c:pt idx="0" formatCode="0.00">
                  <c:v>3.22</c:v>
                </c:pt>
                <c:pt idx="1">
                  <c:v>4.8</c:v>
                </c:pt>
                <c:pt idx="2" formatCode="0.00">
                  <c:v>32.57</c:v>
                </c:pt>
                <c:pt idx="3" formatCode="0.00">
                  <c:v>7.4</c:v>
                </c:pt>
                <c:pt idx="4">
                  <c:v>0.24</c:v>
                </c:pt>
                <c:pt idx="5" formatCode="0">
                  <c:v>0</c:v>
                </c:pt>
                <c:pt idx="6" formatCode="0">
                  <c:v>10.27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34-45FC-AC0E-9A13A840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451608"/>
        <c:axId val="1431452392"/>
      </c:barChart>
      <c:catAx>
        <c:axId val="143145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2392"/>
        <c:crosses val="autoZero"/>
        <c:auto val="1"/>
        <c:lblAlgn val="ctr"/>
        <c:lblOffset val="100"/>
        <c:noMultiLvlLbl val="0"/>
      </c:catAx>
      <c:valAx>
        <c:axId val="143145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A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5-17+'!$A$3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5-17+'!$AB$3:$AC$3</c:f>
              <c:numCache>
                <c:formatCode>0%</c:formatCode>
                <c:ptCount val="2"/>
                <c:pt idx="0">
                  <c:v>0.27037037037037037</c:v>
                </c:pt>
                <c:pt idx="1">
                  <c:v>-0.41249999999999998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9-4830-A5E5-E19ABAD8A966}"/>
            </c:ext>
          </c:extLst>
        </c:ser>
        <c:ser>
          <c:idx val="1"/>
          <c:order val="1"/>
          <c:tx>
            <c:strRef>
              <c:f>' 5-17+'!$A$4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5-17+'!$AB$4:$AC$4</c:f>
              <c:numCache>
                <c:formatCode>0%</c:formatCode>
                <c:ptCount val="2"/>
                <c:pt idx="0">
                  <c:v>0.41818181818181815</c:v>
                </c:pt>
                <c:pt idx="1">
                  <c:v>-0.31081081081081091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2-4C87-A4BE-BBBAFCD6A1CF}"/>
            </c:ext>
          </c:extLst>
        </c:ser>
        <c:ser>
          <c:idx val="2"/>
          <c:order val="2"/>
          <c:tx>
            <c:strRef>
              <c:f>' 5-17+'!$A$7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5-17+'!$AB$7:$AC$7</c:f>
              <c:numCache>
                <c:formatCode>0%</c:formatCode>
                <c:ptCount val="2"/>
                <c:pt idx="0">
                  <c:v>0.42788461538461542</c:v>
                </c:pt>
                <c:pt idx="1">
                  <c:v>-0.34699103713188223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2-4C87-A4BE-BBBAFCD6A1CF}"/>
            </c:ext>
          </c:extLst>
        </c:ser>
        <c:ser>
          <c:idx val="3"/>
          <c:order val="3"/>
          <c:tx>
            <c:strRef>
              <c:f>' 5-17+'!$A$8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5-17+'!$AB$8:$AC$8</c:f>
              <c:numCache>
                <c:formatCode>0%</c:formatCode>
                <c:ptCount val="2"/>
                <c:pt idx="0">
                  <c:v>0.46116504854368917</c:v>
                </c:pt>
                <c:pt idx="1">
                  <c:v>-0.41915422885572134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2-4C87-A4BE-BBBAFCD6A1CF}"/>
            </c:ext>
          </c:extLst>
        </c:ser>
        <c:ser>
          <c:idx val="4"/>
          <c:order val="4"/>
          <c:tx>
            <c:strRef>
              <c:f>' 5-17+'!$A$9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5-17+'!$AB$9:$AC$9</c:f>
              <c:numCache>
                <c:formatCode>0%</c:formatCode>
                <c:ptCount val="2"/>
                <c:pt idx="0">
                  <c:v>0.71874999999999989</c:v>
                </c:pt>
                <c:pt idx="1">
                  <c:v>-0.45226130653266328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2-4C87-A4BE-BBBAFCD6A1CF}"/>
            </c:ext>
          </c:extLst>
        </c:ser>
        <c:ser>
          <c:idx val="5"/>
          <c:order val="5"/>
          <c:tx>
            <c:strRef>
              <c:f>' 5-17+'!$A$10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5-17+'!$AB$10:$AC$10</c:f>
              <c:numCache>
                <c:formatCode>0%</c:formatCode>
                <c:ptCount val="2"/>
                <c:pt idx="0">
                  <c:v>0.7142857142857143</c:v>
                </c:pt>
                <c:pt idx="1">
                  <c:v>-0.72484076433121014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2-4C87-A4BE-BBBAFCD6A1CF}"/>
            </c:ext>
          </c:extLst>
        </c:ser>
        <c:ser>
          <c:idx val="6"/>
          <c:order val="6"/>
          <c:tx>
            <c:strRef>
              <c:f>' 5-17+'!$A$11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5-17+'!$AB$11:$AC$11</c:f>
              <c:numCache>
                <c:formatCode>0%</c:formatCode>
                <c:ptCount val="2"/>
                <c:pt idx="0">
                  <c:v>0.41666666666666669</c:v>
                </c:pt>
                <c:pt idx="1">
                  <c:v>-0.15094339622641506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2-4C87-A4BE-BBBAFCD6A1CF}"/>
            </c:ext>
          </c:extLst>
        </c:ser>
        <c:ser>
          <c:idx val="7"/>
          <c:order val="7"/>
          <c:tx>
            <c:strRef>
              <c:f>' 5-17+'!$A$12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5-17+'!$AB$12:$AC$12</c:f>
              <c:numCache>
                <c:formatCode>0%</c:formatCode>
                <c:ptCount val="2"/>
                <c:pt idx="0">
                  <c:v>0.31999999999999995</c:v>
                </c:pt>
                <c:pt idx="1">
                  <c:v>-0.38235294117647056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2-4C87-A4BE-BBBAFCD6A1CF}"/>
            </c:ext>
          </c:extLst>
        </c:ser>
        <c:ser>
          <c:idx val="8"/>
          <c:order val="8"/>
          <c:tx>
            <c:strRef>
              <c:f>' 5-17+'!$A$13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5-17+'!$AB$13:$AC$13</c:f>
              <c:numCache>
                <c:formatCode>0%</c:formatCode>
                <c:ptCount val="2"/>
                <c:pt idx="0">
                  <c:v>3.6630036630036659E-2</c:v>
                </c:pt>
                <c:pt idx="1">
                  <c:v>-0.31645569620253161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2-4C87-A4BE-BBBAFCD6A1CF}"/>
            </c:ext>
          </c:extLst>
        </c:ser>
        <c:ser>
          <c:idx val="9"/>
          <c:order val="9"/>
          <c:tx>
            <c:strRef>
              <c:f>' 5-17+'!$A$14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5-17+'!$AB$14:$AC$14</c:f>
              <c:numCache>
                <c:formatCode>0%</c:formatCode>
                <c:ptCount val="2"/>
                <c:pt idx="0">
                  <c:v>0.12982456140350881</c:v>
                </c:pt>
                <c:pt idx="1">
                  <c:v>-0.35135135135135143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2-4C87-A4BE-BBBAFCD6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450432"/>
        <c:axId val="1431452000"/>
      </c:barChart>
      <c:catAx>
        <c:axId val="14314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2000"/>
        <c:crosses val="autoZero"/>
        <c:auto val="1"/>
        <c:lblAlgn val="ctr"/>
        <c:lblOffset val="100"/>
        <c:noMultiLvlLbl val="0"/>
      </c:catAx>
      <c:valAx>
        <c:axId val="143145200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5-17+'!$A$16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5-17+'!$O$16:$R$16</c:f>
              <c:numCache>
                <c:formatCode>0.00</c:formatCode>
                <c:ptCount val="4"/>
                <c:pt idx="0">
                  <c:v>2.8</c:v>
                </c:pt>
                <c:pt idx="1">
                  <c:v>6.2</c:v>
                </c:pt>
                <c:pt idx="2">
                  <c:v>37.83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2-4BA4-9AF1-E3FF29DF4C4F}"/>
            </c:ext>
          </c:extLst>
        </c:ser>
        <c:ser>
          <c:idx val="1"/>
          <c:order val="1"/>
          <c:tx>
            <c:strRef>
              <c:f>' 5-17+'!$A$17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5-17+'!$O$17:$R$17</c:f>
              <c:numCache>
                <c:formatCode>0.00</c:formatCode>
                <c:ptCount val="4"/>
                <c:pt idx="0">
                  <c:v>2.82</c:v>
                </c:pt>
                <c:pt idx="1">
                  <c:v>6.3</c:v>
                </c:pt>
                <c:pt idx="2">
                  <c:v>37.42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70C-4EB2-B4A1-452AB29F0EAD}"/>
            </c:ext>
          </c:extLst>
        </c:ser>
        <c:ser>
          <c:idx val="2"/>
          <c:order val="2"/>
          <c:tx>
            <c:strRef>
              <c:f>' 5-17+'!$A$20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5-17+'!$O$20:$R$20</c:f>
              <c:numCache>
                <c:formatCode>0.00</c:formatCode>
                <c:ptCount val="4"/>
                <c:pt idx="0">
                  <c:v>2.25</c:v>
                </c:pt>
                <c:pt idx="1">
                  <c:v>6.03</c:v>
                </c:pt>
                <c:pt idx="2">
                  <c:v>37.729999999999997</c:v>
                </c:pt>
                <c:pt idx="3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70C-4EB2-B4A1-452AB29F0EAD}"/>
            </c:ext>
          </c:extLst>
        </c:ser>
        <c:ser>
          <c:idx val="3"/>
          <c:order val="3"/>
          <c:tx>
            <c:strRef>
              <c:f>' 5-17+'!$A$21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5-17+'!$O$21:$R$21</c:f>
              <c:numCache>
                <c:formatCode>0.00</c:formatCode>
                <c:ptCount val="4"/>
                <c:pt idx="0">
                  <c:v>2.12</c:v>
                </c:pt>
                <c:pt idx="1">
                  <c:v>6.01</c:v>
                </c:pt>
                <c:pt idx="2">
                  <c:v>37.630000000000003</c:v>
                </c:pt>
                <c:pt idx="3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70C-4EB2-B4A1-452AB29F0EAD}"/>
            </c:ext>
          </c:extLst>
        </c:ser>
        <c:ser>
          <c:idx val="4"/>
          <c:order val="4"/>
          <c:tx>
            <c:strRef>
              <c:f>' 5-17+'!$A$22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5-17+'!$O$22:$R$22</c:f>
              <c:numCache>
                <c:formatCode>0.00</c:formatCode>
                <c:ptCount val="4"/>
                <c:pt idx="0">
                  <c:v>2.19</c:v>
                </c:pt>
                <c:pt idx="1">
                  <c:v>5.95</c:v>
                </c:pt>
                <c:pt idx="2">
                  <c:v>37.47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70C-4EB2-B4A1-452AB29F0EAD}"/>
            </c:ext>
          </c:extLst>
        </c:ser>
        <c:ser>
          <c:idx val="5"/>
          <c:order val="5"/>
          <c:tx>
            <c:strRef>
              <c:f>' 5-17+'!$A$23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5-17+'!$O$23:$R$23</c:f>
              <c:numCache>
                <c:formatCode>0.00</c:formatCode>
                <c:ptCount val="4"/>
                <c:pt idx="0">
                  <c:v>2.19</c:v>
                </c:pt>
                <c:pt idx="1">
                  <c:v>5.84</c:v>
                </c:pt>
                <c:pt idx="2">
                  <c:v>37.68</c:v>
                </c:pt>
                <c:pt idx="3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70C-4EB2-B4A1-452AB29F0EAD}"/>
            </c:ext>
          </c:extLst>
        </c:ser>
        <c:ser>
          <c:idx val="6"/>
          <c:order val="6"/>
          <c:tx>
            <c:strRef>
              <c:f>' 5-17+'!$A$24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5-17+'!$O$24:$R$24</c:f>
              <c:numCache>
                <c:formatCode>0.00</c:formatCode>
                <c:ptCount val="4"/>
                <c:pt idx="0">
                  <c:v>2.96</c:v>
                </c:pt>
                <c:pt idx="1">
                  <c:v>5.88</c:v>
                </c:pt>
                <c:pt idx="2">
                  <c:v>37.49</c:v>
                </c:pt>
                <c:pt idx="3">
                  <c:v>9.1199999999999992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70C-4EB2-B4A1-452AB29F0EAD}"/>
            </c:ext>
          </c:extLst>
        </c:ser>
        <c:ser>
          <c:idx val="7"/>
          <c:order val="7"/>
          <c:tx>
            <c:strRef>
              <c:f>' 5-17+'!$A$25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5-17+'!$O$25:$R$25</c:f>
              <c:numCache>
                <c:formatCode>0.00</c:formatCode>
                <c:ptCount val="4"/>
                <c:pt idx="0">
                  <c:v>2.6</c:v>
                </c:pt>
                <c:pt idx="1">
                  <c:v>5.5</c:v>
                </c:pt>
                <c:pt idx="2">
                  <c:v>37.229999999999997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70C-4EB2-B4A1-452AB29F0EAD}"/>
            </c:ext>
          </c:extLst>
        </c:ser>
        <c:ser>
          <c:idx val="8"/>
          <c:order val="8"/>
          <c:tx>
            <c:strRef>
              <c:f>' 5-17+'!$A$26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5-17+'!$O$26:$R$26</c:f>
              <c:numCache>
                <c:formatCode>0.00</c:formatCode>
                <c:ptCount val="4"/>
                <c:pt idx="0">
                  <c:v>2.4</c:v>
                </c:pt>
                <c:pt idx="1">
                  <c:v>5.2</c:v>
                </c:pt>
                <c:pt idx="2">
                  <c:v>37.46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70C-4EB2-B4A1-452AB29F0EAD}"/>
            </c:ext>
          </c:extLst>
        </c:ser>
        <c:ser>
          <c:idx val="9"/>
          <c:order val="9"/>
          <c:tx>
            <c:strRef>
              <c:f>' 5-17+'!$A$27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5-17+'!$O$27:$R$27</c:f>
              <c:numCache>
                <c:formatCode>0.00</c:formatCode>
                <c:ptCount val="4"/>
                <c:pt idx="0">
                  <c:v>2.67</c:v>
                </c:pt>
                <c:pt idx="1">
                  <c:v>5.9</c:v>
                </c:pt>
                <c:pt idx="2">
                  <c:v>40.5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F70C-4EB2-B4A1-452AB29F0EAD}"/>
            </c:ext>
          </c:extLst>
        </c:ser>
        <c:ser>
          <c:idx val="10"/>
          <c:order val="10"/>
          <c:tx>
            <c:strRef>
              <c:f>' 5-17+'!$A$28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5-17+'!$O$15:$R$15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 5-17+'!$O$28:$R$28</c:f>
              <c:numCache>
                <c:formatCode>0.00</c:formatCode>
                <c:ptCount val="4"/>
                <c:pt idx="0">
                  <c:v>2.6</c:v>
                </c:pt>
                <c:pt idx="1">
                  <c:v>5.4</c:v>
                </c:pt>
                <c:pt idx="2">
                  <c:v>37.47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F70C-4EB2-B4A1-452AB29F0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389272"/>
        <c:axId val="1048391624"/>
      </c:barChart>
      <c:catAx>
        <c:axId val="104838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91624"/>
        <c:crosses val="autoZero"/>
        <c:auto val="1"/>
        <c:lblAlgn val="ctr"/>
        <c:lblOffset val="100"/>
        <c:noMultiLvlLbl val="0"/>
      </c:catAx>
      <c:valAx>
        <c:axId val="104839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8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5-17+'!$A$16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5-17+'!$S$16:$Z$16</c:f>
              <c:numCache>
                <c:formatCode>0.0</c:formatCode>
                <c:ptCount val="8"/>
                <c:pt idx="0" formatCode="0.00">
                  <c:v>3.42</c:v>
                </c:pt>
                <c:pt idx="1">
                  <c:v>3.2</c:v>
                </c:pt>
                <c:pt idx="2" formatCode="0.00">
                  <c:v>31.13</c:v>
                </c:pt>
                <c:pt idx="3" formatCode="0.00">
                  <c:v>7.25</c:v>
                </c:pt>
                <c:pt idx="4">
                  <c:v>0.7</c:v>
                </c:pt>
                <c:pt idx="5" formatCode="0">
                  <c:v>9</c:v>
                </c:pt>
                <c:pt idx="6" formatCode="0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B-4092-99D0-08DA4B348674}"/>
            </c:ext>
          </c:extLst>
        </c:ser>
        <c:ser>
          <c:idx val="1"/>
          <c:order val="1"/>
          <c:tx>
            <c:strRef>
              <c:f>' 5-17+'!$A$17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5-17+'!$S$17:$Z$17</c:f>
              <c:numCache>
                <c:formatCode>0.0</c:formatCode>
                <c:ptCount val="8"/>
                <c:pt idx="0" formatCode="0.00">
                  <c:v>3.73</c:v>
                </c:pt>
                <c:pt idx="1">
                  <c:v>3</c:v>
                </c:pt>
                <c:pt idx="2" formatCode="0.00">
                  <c:v>32.31</c:v>
                </c:pt>
                <c:pt idx="3" formatCode="0.00">
                  <c:v>7.39</c:v>
                </c:pt>
                <c:pt idx="4">
                  <c:v>0.7</c:v>
                </c:pt>
                <c:pt idx="5" formatCode="0">
                  <c:v>8</c:v>
                </c:pt>
                <c:pt idx="6" formatCode="0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CAC-4468-BA66-8EB27976577D}"/>
            </c:ext>
          </c:extLst>
        </c:ser>
        <c:ser>
          <c:idx val="2"/>
          <c:order val="2"/>
          <c:tx>
            <c:strRef>
              <c:f>' 5-17+'!$A$20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5-17+'!$S$20:$Z$20</c:f>
              <c:numCache>
                <c:formatCode>0.0</c:formatCode>
                <c:ptCount val="8"/>
                <c:pt idx="0" formatCode="0.00">
                  <c:v>3.85</c:v>
                </c:pt>
                <c:pt idx="1">
                  <c:v>2.98</c:v>
                </c:pt>
                <c:pt idx="2" formatCode="0.00">
                  <c:v>34.11</c:v>
                </c:pt>
                <c:pt idx="3" formatCode="0.00">
                  <c:v>7.98</c:v>
                </c:pt>
                <c:pt idx="4">
                  <c:v>0.5</c:v>
                </c:pt>
                <c:pt idx="5" formatCode="0">
                  <c:v>6.93</c:v>
                </c:pt>
                <c:pt idx="6" formatCode="0">
                  <c:v>4.68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CAC-4468-BA66-8EB27976577D}"/>
            </c:ext>
          </c:extLst>
        </c:ser>
        <c:ser>
          <c:idx val="3"/>
          <c:order val="3"/>
          <c:tx>
            <c:strRef>
              <c:f>' 5-17+'!$A$21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5-17+'!$S$21:$Z$21</c:f>
              <c:numCache>
                <c:formatCode>0.0</c:formatCode>
                <c:ptCount val="8"/>
                <c:pt idx="0" formatCode="0.00">
                  <c:v>3.2</c:v>
                </c:pt>
                <c:pt idx="1">
                  <c:v>2.54</c:v>
                </c:pt>
                <c:pt idx="2" formatCode="0.00">
                  <c:v>34.630000000000003</c:v>
                </c:pt>
                <c:pt idx="3" formatCode="0.00">
                  <c:v>7.87</c:v>
                </c:pt>
                <c:pt idx="4">
                  <c:v>0.6</c:v>
                </c:pt>
                <c:pt idx="5" formatCode="0">
                  <c:v>7.68</c:v>
                </c:pt>
                <c:pt idx="6" formatCode="0">
                  <c:v>6.65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9CAC-4468-BA66-8EB27976577D}"/>
            </c:ext>
          </c:extLst>
        </c:ser>
        <c:ser>
          <c:idx val="4"/>
          <c:order val="4"/>
          <c:tx>
            <c:strRef>
              <c:f>' 5-17+'!$A$22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5-17+'!$S$22:$Z$22</c:f>
              <c:numCache>
                <c:formatCode>0.0</c:formatCode>
                <c:ptCount val="8"/>
                <c:pt idx="0" formatCode="0.00">
                  <c:v>3.41</c:v>
                </c:pt>
                <c:pt idx="1">
                  <c:v>2.1800000000000002</c:v>
                </c:pt>
                <c:pt idx="2" formatCode="0.00">
                  <c:v>32.119999999999997</c:v>
                </c:pt>
                <c:pt idx="3" formatCode="0.00">
                  <c:v>7.49</c:v>
                </c:pt>
                <c:pt idx="4">
                  <c:v>0.51900000000000002</c:v>
                </c:pt>
                <c:pt idx="5" formatCode="0">
                  <c:v>8.75</c:v>
                </c:pt>
                <c:pt idx="6" formatCode="0">
                  <c:v>7.36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CAC-4468-BA66-8EB27976577D}"/>
            </c:ext>
          </c:extLst>
        </c:ser>
        <c:ser>
          <c:idx val="5"/>
          <c:order val="5"/>
          <c:tx>
            <c:strRef>
              <c:f>' 5-17+'!$A$23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5-17+'!$S$23:$Z$23</c:f>
              <c:numCache>
                <c:formatCode>0.0</c:formatCode>
                <c:ptCount val="8"/>
                <c:pt idx="0" formatCode="0.00">
                  <c:v>4.08</c:v>
                </c:pt>
                <c:pt idx="1">
                  <c:v>2.4300000000000002</c:v>
                </c:pt>
                <c:pt idx="2" formatCode="0.00">
                  <c:v>32.909999999999997</c:v>
                </c:pt>
                <c:pt idx="3" formatCode="0.00">
                  <c:v>7.45</c:v>
                </c:pt>
                <c:pt idx="4">
                  <c:v>0.7</c:v>
                </c:pt>
                <c:pt idx="5" formatCode="0">
                  <c:v>10.61</c:v>
                </c:pt>
                <c:pt idx="6" formatCode="0">
                  <c:v>1.68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9CAC-4468-BA66-8EB27976577D}"/>
            </c:ext>
          </c:extLst>
        </c:ser>
        <c:ser>
          <c:idx val="6"/>
          <c:order val="6"/>
          <c:tx>
            <c:strRef>
              <c:f>' 5-17+'!$A$24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5-17+'!$S$24:$Z$24</c:f>
              <c:numCache>
                <c:formatCode>0.0</c:formatCode>
                <c:ptCount val="8"/>
                <c:pt idx="0" formatCode="0.00">
                  <c:v>3.22</c:v>
                </c:pt>
                <c:pt idx="1">
                  <c:v>2</c:v>
                </c:pt>
                <c:pt idx="2" formatCode="0.00">
                  <c:v>32.603000000000002</c:v>
                </c:pt>
                <c:pt idx="3" formatCode="0.00">
                  <c:v>7.52</c:v>
                </c:pt>
                <c:pt idx="4">
                  <c:v>0.7</c:v>
                </c:pt>
                <c:pt idx="5" formatCode="0">
                  <c:v>8.75</c:v>
                </c:pt>
                <c:pt idx="6" formatCode="0">
                  <c:v>6.61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CAC-4468-BA66-8EB27976577D}"/>
            </c:ext>
          </c:extLst>
        </c:ser>
        <c:ser>
          <c:idx val="7"/>
          <c:order val="7"/>
          <c:tx>
            <c:strRef>
              <c:f>' 5-17+'!$A$25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5-17+'!$S$25:$Z$25</c:f>
              <c:numCache>
                <c:formatCode>0.0</c:formatCode>
                <c:ptCount val="8"/>
                <c:pt idx="0" formatCode="0.00">
                  <c:v>4.3</c:v>
                </c:pt>
                <c:pt idx="1">
                  <c:v>2.2000000000000002</c:v>
                </c:pt>
                <c:pt idx="2" formatCode="0.00">
                  <c:v>33.06</c:v>
                </c:pt>
                <c:pt idx="3" formatCode="0.00">
                  <c:v>7.51</c:v>
                </c:pt>
                <c:pt idx="4">
                  <c:v>0.8</c:v>
                </c:pt>
                <c:pt idx="5" formatCode="0">
                  <c:v>10.91</c:v>
                </c:pt>
                <c:pt idx="6" formatCode="0">
                  <c:v>16.91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9CAC-4468-BA66-8EB27976577D}"/>
            </c:ext>
          </c:extLst>
        </c:ser>
        <c:ser>
          <c:idx val="8"/>
          <c:order val="8"/>
          <c:tx>
            <c:strRef>
              <c:f>' 5-17+'!$A$26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5-17+'!$S$26:$Z$26</c:f>
              <c:numCache>
                <c:formatCode>0.0</c:formatCode>
                <c:ptCount val="8"/>
                <c:pt idx="0" formatCode="0.00">
                  <c:v>3.6</c:v>
                </c:pt>
                <c:pt idx="1">
                  <c:v>2.2000000000000002</c:v>
                </c:pt>
                <c:pt idx="2" formatCode="0.00">
                  <c:v>32.69</c:v>
                </c:pt>
                <c:pt idx="3" formatCode="0.00">
                  <c:v>7.51</c:v>
                </c:pt>
                <c:pt idx="4">
                  <c:v>0.7</c:v>
                </c:pt>
                <c:pt idx="5" formatCode="0">
                  <c:v>10.39</c:v>
                </c:pt>
                <c:pt idx="6" formatCode="0">
                  <c:v>16.43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CAC-4468-BA66-8EB27976577D}"/>
            </c:ext>
          </c:extLst>
        </c:ser>
        <c:ser>
          <c:idx val="9"/>
          <c:order val="9"/>
          <c:tx>
            <c:strRef>
              <c:f>' 5-17+'!$A$27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5-17+'!$S$27:$Z$27</c:f>
              <c:numCache>
                <c:formatCode>0.0</c:formatCode>
                <c:ptCount val="8"/>
                <c:pt idx="0" formatCode="0.00">
                  <c:v>4.3</c:v>
                </c:pt>
                <c:pt idx="1">
                  <c:v>2.4</c:v>
                </c:pt>
                <c:pt idx="2" formatCode="0.00">
                  <c:v>32.36</c:v>
                </c:pt>
                <c:pt idx="3" formatCode="0.00">
                  <c:v>7.3</c:v>
                </c:pt>
                <c:pt idx="4">
                  <c:v>0.72</c:v>
                </c:pt>
                <c:pt idx="5" formatCode="0">
                  <c:v>0</c:v>
                </c:pt>
                <c:pt idx="6" formatCode="0">
                  <c:v>0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CAC-4468-BA66-8EB27976577D}"/>
            </c:ext>
          </c:extLst>
        </c:ser>
        <c:ser>
          <c:idx val="10"/>
          <c:order val="10"/>
          <c:tx>
            <c:strRef>
              <c:f>' 5-17+'!$A$28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5-17+'!$S$15:$Z$15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 5-17+'!$S$28:$Z$28</c:f>
              <c:numCache>
                <c:formatCode>0.0</c:formatCode>
                <c:ptCount val="8"/>
                <c:pt idx="0" formatCode="0.00">
                  <c:v>3.15</c:v>
                </c:pt>
                <c:pt idx="1">
                  <c:v>2.6</c:v>
                </c:pt>
                <c:pt idx="2" formatCode="0.00">
                  <c:v>32.08</c:v>
                </c:pt>
                <c:pt idx="3" formatCode="0.00">
                  <c:v>7.35</c:v>
                </c:pt>
                <c:pt idx="4">
                  <c:v>0.57999999999999996</c:v>
                </c:pt>
                <c:pt idx="5" formatCode="0">
                  <c:v>0</c:v>
                </c:pt>
                <c:pt idx="6" formatCode="0">
                  <c:v>5.5</c:v>
                </c:pt>
                <c:pt idx="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9CAC-4468-BA66-8EB279765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391232"/>
        <c:axId val="1048703456"/>
      </c:barChart>
      <c:catAx>
        <c:axId val="104839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703456"/>
        <c:crosses val="autoZero"/>
        <c:auto val="1"/>
        <c:lblAlgn val="ctr"/>
        <c:lblOffset val="100"/>
        <c:noMultiLvlLbl val="0"/>
      </c:catAx>
      <c:valAx>
        <c:axId val="10487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B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5-17+'!$A$16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5-17+'!$AB$16:$AC$16</c:f>
              <c:numCache>
                <c:formatCode>0%</c:formatCode>
                <c:ptCount val="2"/>
                <c:pt idx="0">
                  <c:v>0.22142857142857147</c:v>
                </c:pt>
                <c:pt idx="1">
                  <c:v>-0.48387096774193544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A-4CB8-B704-2727D683D34A}"/>
            </c:ext>
          </c:extLst>
        </c:ser>
        <c:ser>
          <c:idx val="1"/>
          <c:order val="1"/>
          <c:tx>
            <c:strRef>
              <c:f>' 5-17+'!$A$17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5-17+'!$AB$17:$AC$17</c:f>
              <c:numCache>
                <c:formatCode>0%</c:formatCode>
                <c:ptCount val="2"/>
                <c:pt idx="0">
                  <c:v>0.32269503546099298</c:v>
                </c:pt>
                <c:pt idx="1">
                  <c:v>-0.52380952380952384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E17-4A4C-AA69-70804509B263}"/>
            </c:ext>
          </c:extLst>
        </c:ser>
        <c:ser>
          <c:idx val="2"/>
          <c:order val="2"/>
          <c:tx>
            <c:strRef>
              <c:f>' 5-17+'!$A$20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5-17+'!$AB$20:$AC$20</c:f>
              <c:numCache>
                <c:formatCode>0%</c:formatCode>
                <c:ptCount val="2"/>
                <c:pt idx="0">
                  <c:v>0.71111111111111114</c:v>
                </c:pt>
                <c:pt idx="1">
                  <c:v>-0.50580431177446106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E17-4A4C-AA69-70804509B263}"/>
            </c:ext>
          </c:extLst>
        </c:ser>
        <c:ser>
          <c:idx val="3"/>
          <c:order val="3"/>
          <c:tx>
            <c:strRef>
              <c:f>' 5-17+'!$A$21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5-17+'!$AB$21:$AC$21</c:f>
              <c:numCache>
                <c:formatCode>0%</c:formatCode>
                <c:ptCount val="2"/>
                <c:pt idx="0">
                  <c:v>0.50943396226415094</c:v>
                </c:pt>
                <c:pt idx="1">
                  <c:v>-0.57737104825291174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17-4A4C-AA69-70804509B263}"/>
            </c:ext>
          </c:extLst>
        </c:ser>
        <c:ser>
          <c:idx val="4"/>
          <c:order val="4"/>
          <c:tx>
            <c:strRef>
              <c:f>' 5-17+'!$A$22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5-17+'!$AB$22:$AC$22</c:f>
              <c:numCache>
                <c:formatCode>0%</c:formatCode>
                <c:ptCount val="2"/>
                <c:pt idx="0">
                  <c:v>0.55707762557077634</c:v>
                </c:pt>
                <c:pt idx="1">
                  <c:v>-0.63361344537815123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E17-4A4C-AA69-70804509B263}"/>
            </c:ext>
          </c:extLst>
        </c:ser>
        <c:ser>
          <c:idx val="5"/>
          <c:order val="5"/>
          <c:tx>
            <c:strRef>
              <c:f>' 5-17+'!$A$23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5-17+'!$AB$23:$AC$23</c:f>
              <c:numCache>
                <c:formatCode>0%</c:formatCode>
                <c:ptCount val="2"/>
                <c:pt idx="0">
                  <c:v>0.8630136986301371</c:v>
                </c:pt>
                <c:pt idx="1">
                  <c:v>-0.58390410958904104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E17-4A4C-AA69-70804509B263}"/>
            </c:ext>
          </c:extLst>
        </c:ser>
        <c:ser>
          <c:idx val="6"/>
          <c:order val="6"/>
          <c:tx>
            <c:strRef>
              <c:f>' 5-17+'!$A$24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5-17+'!$AB$24:$AC$24</c:f>
              <c:numCache>
                <c:formatCode>0%</c:formatCode>
                <c:ptCount val="2"/>
                <c:pt idx="0">
                  <c:v>8.7837837837837912E-2</c:v>
                </c:pt>
                <c:pt idx="1">
                  <c:v>-0.65986394557823125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E17-4A4C-AA69-70804509B263}"/>
            </c:ext>
          </c:extLst>
        </c:ser>
        <c:ser>
          <c:idx val="7"/>
          <c:order val="7"/>
          <c:tx>
            <c:strRef>
              <c:f>' 5-17+'!$A$25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5-17+'!$AB$25:$AC$25</c:f>
              <c:numCache>
                <c:formatCode>0%</c:formatCode>
                <c:ptCount val="2"/>
                <c:pt idx="0">
                  <c:v>0.65384615384615374</c:v>
                </c:pt>
                <c:pt idx="1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E17-4A4C-AA69-70804509B263}"/>
            </c:ext>
          </c:extLst>
        </c:ser>
        <c:ser>
          <c:idx val="8"/>
          <c:order val="8"/>
          <c:tx>
            <c:strRef>
              <c:f>' 5-17+'!$A$26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5-17+'!$AB$26:$AC$26</c:f>
              <c:numCache>
                <c:formatCode>0%</c:formatCode>
                <c:ptCount val="2"/>
                <c:pt idx="0">
                  <c:v>0.50000000000000011</c:v>
                </c:pt>
                <c:pt idx="1">
                  <c:v>-0.57692307692307687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E17-4A4C-AA69-70804509B263}"/>
            </c:ext>
          </c:extLst>
        </c:ser>
        <c:ser>
          <c:idx val="9"/>
          <c:order val="9"/>
          <c:tx>
            <c:strRef>
              <c:f>' 5-17+'!$A$27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5-17+'!$AB$27:$AC$27</c:f>
              <c:numCache>
                <c:formatCode>0%</c:formatCode>
                <c:ptCount val="2"/>
                <c:pt idx="0">
                  <c:v>0.61048689138576773</c:v>
                </c:pt>
                <c:pt idx="1">
                  <c:v>-0.59322033898305093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E17-4A4C-AA69-70804509B263}"/>
            </c:ext>
          </c:extLst>
        </c:ser>
        <c:ser>
          <c:idx val="10"/>
          <c:order val="10"/>
          <c:tx>
            <c:strRef>
              <c:f>' 5-17+'!$A$28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5-17+'!$AB$15:$AC$15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 5-17+'!$AB$28:$AC$28</c:f>
              <c:numCache>
                <c:formatCode>0%</c:formatCode>
                <c:ptCount val="2"/>
                <c:pt idx="0">
                  <c:v>0.21153846153846145</c:v>
                </c:pt>
                <c:pt idx="1">
                  <c:v>-0.51851851851851849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E17-4A4C-AA69-70804509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702672"/>
        <c:axId val="320381256"/>
      </c:barChart>
      <c:catAx>
        <c:axId val="104870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81256"/>
        <c:crosses val="autoZero"/>
        <c:auto val="1"/>
        <c:lblAlgn val="ctr"/>
        <c:lblOffset val="100"/>
        <c:noMultiLvlLbl val="0"/>
      </c:catAx>
      <c:valAx>
        <c:axId val="3203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70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 5-17'!$A$3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5-17'!$O$3:$R$3</c:f>
              <c:numCache>
                <c:formatCode>0.00</c:formatCode>
                <c:ptCount val="4"/>
                <c:pt idx="0">
                  <c:v>2.7</c:v>
                </c:pt>
                <c:pt idx="1">
                  <c:v>8</c:v>
                </c:pt>
                <c:pt idx="2">
                  <c:v>36.880000000000003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C-4BEF-B2B3-3CB457BD87C3}"/>
            </c:ext>
          </c:extLst>
        </c:ser>
        <c:ser>
          <c:idx val="1"/>
          <c:order val="1"/>
          <c:tx>
            <c:strRef>
              <c:f>'Lab Data 5-17'!$A$4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5-17'!$O$4:$R$4</c:f>
              <c:numCache>
                <c:formatCode>0.00</c:formatCode>
                <c:ptCount val="4"/>
                <c:pt idx="0">
                  <c:v>2.75</c:v>
                </c:pt>
                <c:pt idx="1">
                  <c:v>7.4</c:v>
                </c:pt>
                <c:pt idx="2">
                  <c:v>37</c:v>
                </c:pt>
                <c:pt idx="3">
                  <c:v>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C-4BEF-B2B3-3CB457BD87C3}"/>
            </c:ext>
          </c:extLst>
        </c:ser>
        <c:ser>
          <c:idx val="2"/>
          <c:order val="2"/>
          <c:tx>
            <c:strRef>
              <c:f>'Lab Data 5-17'!$A$5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5-17'!$O$5:$R$5</c:f>
              <c:numCache>
                <c:formatCode>0.00</c:formatCode>
                <c:ptCount val="4"/>
                <c:pt idx="0">
                  <c:v>2.5499999999999998</c:v>
                </c:pt>
                <c:pt idx="1">
                  <c:v>7.9</c:v>
                </c:pt>
                <c:pt idx="2">
                  <c:v>36.93</c:v>
                </c:pt>
                <c:pt idx="3">
                  <c:v>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C-4BEF-B2B3-3CB457BD87C3}"/>
            </c:ext>
          </c:extLst>
        </c:ser>
        <c:ser>
          <c:idx val="3"/>
          <c:order val="3"/>
          <c:tx>
            <c:strRef>
              <c:f>'Lab Data 5-17'!$A$6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5-17'!$O$6:$R$6</c:f>
              <c:numCache>
                <c:formatCode>0.00</c:formatCode>
                <c:ptCount val="4"/>
                <c:pt idx="0">
                  <c:v>2.5</c:v>
                </c:pt>
                <c:pt idx="1">
                  <c:v>8.1</c:v>
                </c:pt>
                <c:pt idx="2">
                  <c:v>36.92</c:v>
                </c:pt>
                <c:pt idx="3">
                  <c:v>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C-4BEF-B2B3-3CB457BD87C3}"/>
            </c:ext>
          </c:extLst>
        </c:ser>
        <c:ser>
          <c:idx val="4"/>
          <c:order val="4"/>
          <c:tx>
            <c:strRef>
              <c:f>'Lab Data 5-17'!$A$7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5-17'!$O$7:$R$7</c:f>
              <c:numCache>
                <c:formatCode>0.00</c:formatCode>
                <c:ptCount val="4"/>
                <c:pt idx="0">
                  <c:v>2.08</c:v>
                </c:pt>
                <c:pt idx="1">
                  <c:v>7.81</c:v>
                </c:pt>
                <c:pt idx="2">
                  <c:v>37.11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1C-4BEF-B2B3-3CB457BD87C3}"/>
            </c:ext>
          </c:extLst>
        </c:ser>
        <c:ser>
          <c:idx val="5"/>
          <c:order val="5"/>
          <c:tx>
            <c:strRef>
              <c:f>'Lab Data 5-17'!$A$8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5-17'!$O$8:$R$8</c:f>
              <c:numCache>
                <c:formatCode>0.00</c:formatCode>
                <c:ptCount val="4"/>
                <c:pt idx="0">
                  <c:v>2.06</c:v>
                </c:pt>
                <c:pt idx="1">
                  <c:v>8.0399999999999991</c:v>
                </c:pt>
                <c:pt idx="2">
                  <c:v>36.99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1C-4BEF-B2B3-3CB457BD87C3}"/>
            </c:ext>
          </c:extLst>
        </c:ser>
        <c:ser>
          <c:idx val="6"/>
          <c:order val="6"/>
          <c:tx>
            <c:strRef>
              <c:f>'Lab Data 5-17'!$A$9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5-17'!$O$9:$R$9</c:f>
              <c:numCache>
                <c:formatCode>0.00</c:formatCode>
                <c:ptCount val="4"/>
                <c:pt idx="0">
                  <c:v>2.2400000000000002</c:v>
                </c:pt>
                <c:pt idx="1">
                  <c:v>7.96</c:v>
                </c:pt>
                <c:pt idx="2">
                  <c:v>37.26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1C-4BEF-B2B3-3CB457BD87C3}"/>
            </c:ext>
          </c:extLst>
        </c:ser>
        <c:ser>
          <c:idx val="7"/>
          <c:order val="7"/>
          <c:tx>
            <c:strRef>
              <c:f>'Lab Data 5-17'!$A$10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5-17'!$O$10:$R$10</c:f>
              <c:numCache>
                <c:formatCode>0.00</c:formatCode>
                <c:ptCount val="4"/>
                <c:pt idx="0">
                  <c:v>2.1</c:v>
                </c:pt>
                <c:pt idx="1">
                  <c:v>7.85</c:v>
                </c:pt>
                <c:pt idx="2">
                  <c:v>36.979999999999997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1C-4BEF-B2B3-3CB457BD87C3}"/>
            </c:ext>
          </c:extLst>
        </c:ser>
        <c:ser>
          <c:idx val="8"/>
          <c:order val="8"/>
          <c:tx>
            <c:strRef>
              <c:f>'Lab Data 5-17'!$A$11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5-17'!$O$11:$R$11</c:f>
              <c:numCache>
                <c:formatCode>0.00</c:formatCode>
                <c:ptCount val="4"/>
                <c:pt idx="0">
                  <c:v>2.4</c:v>
                </c:pt>
                <c:pt idx="1">
                  <c:v>5.3</c:v>
                </c:pt>
                <c:pt idx="2">
                  <c:v>36.979999999999997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1C-4BEF-B2B3-3CB457BD87C3}"/>
            </c:ext>
          </c:extLst>
        </c:ser>
        <c:ser>
          <c:idx val="9"/>
          <c:order val="9"/>
          <c:tx>
            <c:strRef>
              <c:f>'Lab Data 5-17'!$A$12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6C-4C88-A0BF-155CC74ECCF3}"/>
              </c:ext>
            </c:extLst>
          </c:dPt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5-17'!$O$12:$R$12</c:f>
              <c:numCache>
                <c:formatCode>0.00</c:formatCode>
                <c:ptCount val="4"/>
                <c:pt idx="0">
                  <c:v>2.5</c:v>
                </c:pt>
                <c:pt idx="1">
                  <c:v>6.8</c:v>
                </c:pt>
                <c:pt idx="2">
                  <c:v>37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1C-4BEF-B2B3-3CB457BD87C3}"/>
            </c:ext>
          </c:extLst>
        </c:ser>
        <c:ser>
          <c:idx val="10"/>
          <c:order val="10"/>
          <c:tx>
            <c:strRef>
              <c:f>'Lab Data 5-17'!$A$13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5-17'!$O$13:$R$13</c:f>
              <c:numCache>
                <c:formatCode>0.00</c:formatCode>
                <c:ptCount val="4"/>
                <c:pt idx="0">
                  <c:v>2.73</c:v>
                </c:pt>
                <c:pt idx="1">
                  <c:v>7.9</c:v>
                </c:pt>
                <c:pt idx="2">
                  <c:v>38.1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1C-4BEF-B2B3-3CB457BD87C3}"/>
            </c:ext>
          </c:extLst>
        </c:ser>
        <c:ser>
          <c:idx val="11"/>
          <c:order val="11"/>
          <c:tx>
            <c:strRef>
              <c:f>'Lab Data 5-17'!$A$14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5-17'!$O$2:$R$2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 5-17'!$O$14:$R$14</c:f>
              <c:numCache>
                <c:formatCode>0.00</c:formatCode>
                <c:ptCount val="4"/>
                <c:pt idx="0">
                  <c:v>2.85</c:v>
                </c:pt>
                <c:pt idx="1">
                  <c:v>7.4</c:v>
                </c:pt>
                <c:pt idx="2">
                  <c:v>39.36</c:v>
                </c:pt>
                <c:pt idx="3">
                  <c:v>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1C-4BEF-B2B3-3CB457BD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450824"/>
        <c:axId val="1431452784"/>
      </c:barChart>
      <c:catAx>
        <c:axId val="143145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2784"/>
        <c:crosses val="autoZero"/>
        <c:auto val="1"/>
        <c:lblAlgn val="ctr"/>
        <c:lblOffset val="100"/>
        <c:noMultiLvlLbl val="0"/>
      </c:catAx>
      <c:valAx>
        <c:axId val="143145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 5-17'!$A$3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5-17'!$S$3:$Z$3</c:f>
              <c:numCache>
                <c:formatCode>0.00</c:formatCode>
                <c:ptCount val="8"/>
                <c:pt idx="0">
                  <c:v>3.43</c:v>
                </c:pt>
                <c:pt idx="1">
                  <c:v>4.7</c:v>
                </c:pt>
                <c:pt idx="2">
                  <c:v>32.159999999999997</c:v>
                </c:pt>
                <c:pt idx="3">
                  <c:v>7.26</c:v>
                </c:pt>
                <c:pt idx="4" formatCode="0.0">
                  <c:v>0.5</c:v>
                </c:pt>
                <c:pt idx="5" formatCode="0">
                  <c:v>9</c:v>
                </c:pt>
                <c:pt idx="6" formatCode="0">
                  <c:v>18</c:v>
                </c:pt>
                <c:pt idx="7" formatCode="0.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0-4611-86B2-36EE19303244}"/>
            </c:ext>
          </c:extLst>
        </c:ser>
        <c:ser>
          <c:idx val="1"/>
          <c:order val="1"/>
          <c:tx>
            <c:strRef>
              <c:f>'Lab Data 5-17'!$A$4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5-17'!$S$4:$Z$4</c:f>
              <c:numCache>
                <c:formatCode>0.00</c:formatCode>
                <c:ptCount val="8"/>
                <c:pt idx="0">
                  <c:v>3.9</c:v>
                </c:pt>
                <c:pt idx="1">
                  <c:v>5.0999999999999996</c:v>
                </c:pt>
                <c:pt idx="2">
                  <c:v>32.58</c:v>
                </c:pt>
                <c:pt idx="3">
                  <c:v>7.44</c:v>
                </c:pt>
                <c:pt idx="4" formatCode="0.0">
                  <c:v>0.3</c:v>
                </c:pt>
                <c:pt idx="5" formatCode="0">
                  <c:v>9</c:v>
                </c:pt>
                <c:pt idx="6" formatCode="0">
                  <c:v>19</c:v>
                </c:pt>
                <c:pt idx="7" formatCode="0.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0-4611-86B2-36EE19303244}"/>
            </c:ext>
          </c:extLst>
        </c:ser>
        <c:ser>
          <c:idx val="2"/>
          <c:order val="2"/>
          <c:tx>
            <c:strRef>
              <c:f>'Lab Data 5-17'!$A$5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5-17'!$S$5:$Z$5</c:f>
              <c:numCache>
                <c:formatCode>0.00</c:formatCode>
                <c:ptCount val="8"/>
                <c:pt idx="0">
                  <c:v>3.67</c:v>
                </c:pt>
                <c:pt idx="1">
                  <c:v>5.4</c:v>
                </c:pt>
                <c:pt idx="2">
                  <c:v>31.55</c:v>
                </c:pt>
                <c:pt idx="3">
                  <c:v>7.3</c:v>
                </c:pt>
                <c:pt idx="4" formatCode="0.0">
                  <c:v>0.5</c:v>
                </c:pt>
                <c:pt idx="5" formatCode="0">
                  <c:v>5</c:v>
                </c:pt>
                <c:pt idx="6" formatCode="0">
                  <c:v>10</c:v>
                </c:pt>
                <c:pt idx="7" formatCode="0.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0-4611-86B2-36EE19303244}"/>
            </c:ext>
          </c:extLst>
        </c:ser>
        <c:ser>
          <c:idx val="3"/>
          <c:order val="3"/>
          <c:tx>
            <c:strRef>
              <c:f>'Lab Data 5-17'!$A$6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5-17'!$S$6:$Z$6</c:f>
              <c:numCache>
                <c:formatCode>0.00</c:formatCode>
                <c:ptCount val="8"/>
                <c:pt idx="0">
                  <c:v>4.5</c:v>
                </c:pt>
                <c:pt idx="1">
                  <c:v>5.5</c:v>
                </c:pt>
                <c:pt idx="2">
                  <c:v>32.07</c:v>
                </c:pt>
                <c:pt idx="3">
                  <c:v>7.38</c:v>
                </c:pt>
                <c:pt idx="4" formatCode="0.0">
                  <c:v>0.3</c:v>
                </c:pt>
                <c:pt idx="5" formatCode="0">
                  <c:v>4</c:v>
                </c:pt>
                <c:pt idx="6" formatCode="0">
                  <c:v>12</c:v>
                </c:pt>
                <c:pt idx="7" formatCode="0.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0-4611-86B2-36EE19303244}"/>
            </c:ext>
          </c:extLst>
        </c:ser>
        <c:ser>
          <c:idx val="4"/>
          <c:order val="4"/>
          <c:tx>
            <c:strRef>
              <c:f>'Lab Data 5-17'!$A$7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5-17'!$S$7:$Z$7</c:f>
              <c:numCache>
                <c:formatCode>0.00</c:formatCode>
                <c:ptCount val="8"/>
                <c:pt idx="0">
                  <c:v>2.97</c:v>
                </c:pt>
                <c:pt idx="1">
                  <c:v>5.0999999999999996</c:v>
                </c:pt>
                <c:pt idx="2">
                  <c:v>35.75</c:v>
                </c:pt>
                <c:pt idx="3">
                  <c:v>8.14</c:v>
                </c:pt>
                <c:pt idx="4" formatCode="0.0">
                  <c:v>0.7</c:v>
                </c:pt>
                <c:pt idx="5" formatCode="0">
                  <c:v>7.36</c:v>
                </c:pt>
                <c:pt idx="6" formatCode="0">
                  <c:v>9.1199999999999992</c:v>
                </c:pt>
                <c:pt idx="7" formatCode="0.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0-4611-86B2-36EE19303244}"/>
            </c:ext>
          </c:extLst>
        </c:ser>
        <c:ser>
          <c:idx val="5"/>
          <c:order val="5"/>
          <c:tx>
            <c:strRef>
              <c:f>'Lab Data 5-17'!$A$8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5-17'!$S$8:$Z$8</c:f>
              <c:numCache>
                <c:formatCode>0.00</c:formatCode>
                <c:ptCount val="8"/>
                <c:pt idx="0">
                  <c:v>3.01</c:v>
                </c:pt>
                <c:pt idx="1">
                  <c:v>4.67</c:v>
                </c:pt>
                <c:pt idx="2">
                  <c:v>33.03</c:v>
                </c:pt>
                <c:pt idx="3">
                  <c:v>7.49</c:v>
                </c:pt>
                <c:pt idx="4" formatCode="0.0">
                  <c:v>0.6</c:v>
                </c:pt>
                <c:pt idx="5" formatCode="0">
                  <c:v>7.64</c:v>
                </c:pt>
                <c:pt idx="6" formatCode="0">
                  <c:v>9.31</c:v>
                </c:pt>
                <c:pt idx="7" formatCode="0.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0-4611-86B2-36EE19303244}"/>
            </c:ext>
          </c:extLst>
        </c:ser>
        <c:ser>
          <c:idx val="6"/>
          <c:order val="6"/>
          <c:tx>
            <c:strRef>
              <c:f>'Lab Data 5-17'!$A$9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5-17'!$S$9:$Z$9</c:f>
              <c:numCache>
                <c:formatCode>0.00</c:formatCode>
                <c:ptCount val="8"/>
                <c:pt idx="0">
                  <c:v>3.85</c:v>
                </c:pt>
                <c:pt idx="1">
                  <c:v>4.3600000000000003</c:v>
                </c:pt>
                <c:pt idx="2">
                  <c:v>33.31</c:v>
                </c:pt>
                <c:pt idx="3">
                  <c:v>7.62</c:v>
                </c:pt>
                <c:pt idx="4" formatCode="0.0">
                  <c:v>0.7</c:v>
                </c:pt>
                <c:pt idx="5" formatCode="0">
                  <c:v>8.57</c:v>
                </c:pt>
                <c:pt idx="6" formatCode="0">
                  <c:v>11.36</c:v>
                </c:pt>
                <c:pt idx="7" formatCode="0.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20-4611-86B2-36EE19303244}"/>
            </c:ext>
          </c:extLst>
        </c:ser>
        <c:ser>
          <c:idx val="7"/>
          <c:order val="7"/>
          <c:tx>
            <c:strRef>
              <c:f>'Lab Data 5-17'!$A$10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5-17'!$S$10:$Z$10</c:f>
              <c:numCache>
                <c:formatCode>0.00</c:formatCode>
                <c:ptCount val="8"/>
                <c:pt idx="0">
                  <c:v>3.6</c:v>
                </c:pt>
                <c:pt idx="1">
                  <c:v>2.16</c:v>
                </c:pt>
                <c:pt idx="2">
                  <c:v>33.15</c:v>
                </c:pt>
                <c:pt idx="3">
                  <c:v>7.58</c:v>
                </c:pt>
                <c:pt idx="4" formatCode="0.0">
                  <c:v>0.7</c:v>
                </c:pt>
                <c:pt idx="5" formatCode="0">
                  <c:v>9.18</c:v>
                </c:pt>
                <c:pt idx="6" formatCode="0">
                  <c:v>13.08</c:v>
                </c:pt>
                <c:pt idx="7" formatCode="0.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20-4611-86B2-36EE19303244}"/>
            </c:ext>
          </c:extLst>
        </c:ser>
        <c:ser>
          <c:idx val="8"/>
          <c:order val="8"/>
          <c:tx>
            <c:strRef>
              <c:f>'Lab Data 5-17'!$A$11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5-17'!$S$11:$Z$11</c:f>
              <c:numCache>
                <c:formatCode>0.00</c:formatCode>
                <c:ptCount val="8"/>
                <c:pt idx="0">
                  <c:v>3.4</c:v>
                </c:pt>
                <c:pt idx="1">
                  <c:v>4.5</c:v>
                </c:pt>
                <c:pt idx="2">
                  <c:v>32.340000000000003</c:v>
                </c:pt>
                <c:pt idx="3">
                  <c:v>7.38</c:v>
                </c:pt>
                <c:pt idx="4" formatCode="0.0">
                  <c:v>0.6</c:v>
                </c:pt>
                <c:pt idx="5" formatCode="0">
                  <c:v>9.6</c:v>
                </c:pt>
                <c:pt idx="6" formatCode="0">
                  <c:v>19.18</c:v>
                </c:pt>
                <c:pt idx="7" formatCode="0.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20-4611-86B2-36EE19303244}"/>
            </c:ext>
          </c:extLst>
        </c:ser>
        <c:ser>
          <c:idx val="9"/>
          <c:order val="9"/>
          <c:tx>
            <c:strRef>
              <c:f>'Lab Data 5-17'!$A$12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5-17'!$S$12:$Z$12</c:f>
              <c:numCache>
                <c:formatCode>0.00</c:formatCode>
                <c:ptCount val="8"/>
                <c:pt idx="0">
                  <c:v>3.3</c:v>
                </c:pt>
                <c:pt idx="1">
                  <c:v>4.2</c:v>
                </c:pt>
                <c:pt idx="2">
                  <c:v>32.35</c:v>
                </c:pt>
                <c:pt idx="3">
                  <c:v>7.36</c:v>
                </c:pt>
                <c:pt idx="4" formatCode="0.0">
                  <c:v>0.7</c:v>
                </c:pt>
                <c:pt idx="5" formatCode="0">
                  <c:v>10.57</c:v>
                </c:pt>
                <c:pt idx="6" formatCode="0">
                  <c:v>24.61</c:v>
                </c:pt>
                <c:pt idx="7" formatCode="0.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20-4611-86B2-36EE19303244}"/>
            </c:ext>
          </c:extLst>
        </c:ser>
        <c:ser>
          <c:idx val="10"/>
          <c:order val="10"/>
          <c:tx>
            <c:strRef>
              <c:f>'Lab Data 5-17'!$A$13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5-17'!$S$13:$Z$13</c:f>
              <c:numCache>
                <c:formatCode>0.00</c:formatCode>
                <c:ptCount val="8"/>
                <c:pt idx="0">
                  <c:v>2.83</c:v>
                </c:pt>
                <c:pt idx="1">
                  <c:v>5.4</c:v>
                </c:pt>
                <c:pt idx="2">
                  <c:v>34.44</c:v>
                </c:pt>
                <c:pt idx="3">
                  <c:v>7.31</c:v>
                </c:pt>
                <c:pt idx="4" formatCode="0.0">
                  <c:v>0.17</c:v>
                </c:pt>
                <c:pt idx="5" formatCode="0">
                  <c:v>0</c:v>
                </c:pt>
                <c:pt idx="6" formatCode="0">
                  <c:v>8.36</c:v>
                </c:pt>
                <c:pt idx="7" formatCode="0.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920-4611-86B2-36EE19303244}"/>
            </c:ext>
          </c:extLst>
        </c:ser>
        <c:ser>
          <c:idx val="11"/>
          <c:order val="11"/>
          <c:tx>
            <c:strRef>
              <c:f>'Lab Data 5-17'!$A$14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5-17'!$S$2:$Z$2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 5-17'!$S$14:$Z$14</c:f>
              <c:numCache>
                <c:formatCode>0.00</c:formatCode>
                <c:ptCount val="8"/>
                <c:pt idx="0">
                  <c:v>3.22</c:v>
                </c:pt>
                <c:pt idx="1">
                  <c:v>4.8</c:v>
                </c:pt>
                <c:pt idx="2">
                  <c:v>32.57</c:v>
                </c:pt>
                <c:pt idx="3">
                  <c:v>7.4</c:v>
                </c:pt>
                <c:pt idx="4" formatCode="0.0">
                  <c:v>0.24</c:v>
                </c:pt>
                <c:pt idx="5" formatCode="0">
                  <c:v>0</c:v>
                </c:pt>
                <c:pt idx="6" formatCode="0">
                  <c:v>10.27</c:v>
                </c:pt>
                <c:pt idx="7" formatCode="0.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20-4611-86B2-36EE1930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451608"/>
        <c:axId val="1431452392"/>
      </c:barChart>
      <c:catAx>
        <c:axId val="143145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2392"/>
        <c:crosses val="autoZero"/>
        <c:auto val="1"/>
        <c:lblAlgn val="ctr"/>
        <c:lblOffset val="100"/>
        <c:noMultiLvlLbl val="0"/>
      </c:catAx>
      <c:valAx>
        <c:axId val="143145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A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 5-17'!$A$3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5-17'!$AB$3:$AC$3</c:f>
              <c:numCache>
                <c:formatCode>0%</c:formatCode>
                <c:ptCount val="2"/>
                <c:pt idx="0">
                  <c:v>0.27037037037037037</c:v>
                </c:pt>
                <c:pt idx="1">
                  <c:v>-0.41249999999999998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4-4A43-9E24-C14EE6A7A4CF}"/>
            </c:ext>
          </c:extLst>
        </c:ser>
        <c:ser>
          <c:idx val="1"/>
          <c:order val="1"/>
          <c:tx>
            <c:strRef>
              <c:f>'Lab Data 5-17'!$A$4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5-17'!$AB$4:$AC$4</c:f>
              <c:numCache>
                <c:formatCode>0%</c:formatCode>
                <c:ptCount val="2"/>
                <c:pt idx="0">
                  <c:v>0.41818181818181815</c:v>
                </c:pt>
                <c:pt idx="1">
                  <c:v>-0.31081081081081091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4-4A43-9E24-C14EE6A7A4CF}"/>
            </c:ext>
          </c:extLst>
        </c:ser>
        <c:ser>
          <c:idx val="2"/>
          <c:order val="2"/>
          <c:tx>
            <c:strRef>
              <c:f>'Lab Data 5-17'!$A$5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5-17'!$AB$5:$AC$5</c:f>
              <c:numCache>
                <c:formatCode>0%</c:formatCode>
                <c:ptCount val="2"/>
                <c:pt idx="0">
                  <c:v>0.43921568627450985</c:v>
                </c:pt>
                <c:pt idx="1">
                  <c:v>-0.31645569620253161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4-4A43-9E24-C14EE6A7A4CF}"/>
            </c:ext>
          </c:extLst>
        </c:ser>
        <c:ser>
          <c:idx val="3"/>
          <c:order val="3"/>
          <c:tx>
            <c:strRef>
              <c:f>'Lab Data 5-17'!$A$6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5-17'!$AB$6:$AC$6</c:f>
              <c:numCache>
                <c:formatCode>0%</c:formatCode>
                <c:ptCount val="2"/>
                <c:pt idx="0">
                  <c:v>0.8</c:v>
                </c:pt>
                <c:pt idx="1">
                  <c:v>-0.32098765432098764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4-4A43-9E24-C14EE6A7A4CF}"/>
            </c:ext>
          </c:extLst>
        </c:ser>
        <c:ser>
          <c:idx val="4"/>
          <c:order val="4"/>
          <c:tx>
            <c:strRef>
              <c:f>'Lab Data 5-17'!$A$7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5-17'!$AB$7:$AC$7</c:f>
              <c:numCache>
                <c:formatCode>0%</c:formatCode>
                <c:ptCount val="2"/>
                <c:pt idx="0">
                  <c:v>0.42788461538461542</c:v>
                </c:pt>
                <c:pt idx="1">
                  <c:v>-0.34699103713188223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4-4A43-9E24-C14EE6A7A4CF}"/>
            </c:ext>
          </c:extLst>
        </c:ser>
        <c:ser>
          <c:idx val="5"/>
          <c:order val="5"/>
          <c:tx>
            <c:strRef>
              <c:f>'Lab Data 5-17'!$A$8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5-17'!$AB$8:$AC$8</c:f>
              <c:numCache>
                <c:formatCode>0%</c:formatCode>
                <c:ptCount val="2"/>
                <c:pt idx="0">
                  <c:v>0.46116504854368917</c:v>
                </c:pt>
                <c:pt idx="1">
                  <c:v>-0.41915422885572134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64-4A43-9E24-C14EE6A7A4CF}"/>
            </c:ext>
          </c:extLst>
        </c:ser>
        <c:ser>
          <c:idx val="6"/>
          <c:order val="6"/>
          <c:tx>
            <c:strRef>
              <c:f>'Lab Data 5-17'!$A$9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5-17'!$AB$9:$AC$9</c:f>
              <c:numCache>
                <c:formatCode>0%</c:formatCode>
                <c:ptCount val="2"/>
                <c:pt idx="0">
                  <c:v>0.71874999999999989</c:v>
                </c:pt>
                <c:pt idx="1">
                  <c:v>-0.45226130653266328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4-4A43-9E24-C14EE6A7A4CF}"/>
            </c:ext>
          </c:extLst>
        </c:ser>
        <c:ser>
          <c:idx val="7"/>
          <c:order val="7"/>
          <c:tx>
            <c:strRef>
              <c:f>'Lab Data 5-17'!$A$10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5-17'!$AB$10:$AC$10</c:f>
              <c:numCache>
                <c:formatCode>0%</c:formatCode>
                <c:ptCount val="2"/>
                <c:pt idx="0">
                  <c:v>0.7142857142857143</c:v>
                </c:pt>
                <c:pt idx="1">
                  <c:v>-0.72484076433121014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64-4A43-9E24-C14EE6A7A4CF}"/>
            </c:ext>
          </c:extLst>
        </c:ser>
        <c:ser>
          <c:idx val="8"/>
          <c:order val="8"/>
          <c:tx>
            <c:strRef>
              <c:f>'Lab Data 5-17'!$A$11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5-17'!$AB$11:$AC$11</c:f>
              <c:numCache>
                <c:formatCode>0%</c:formatCode>
                <c:ptCount val="2"/>
                <c:pt idx="0">
                  <c:v>0.41666666666666669</c:v>
                </c:pt>
                <c:pt idx="1">
                  <c:v>-0.15094339622641506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64-4A43-9E24-C14EE6A7A4CF}"/>
            </c:ext>
          </c:extLst>
        </c:ser>
        <c:ser>
          <c:idx val="9"/>
          <c:order val="9"/>
          <c:tx>
            <c:strRef>
              <c:f>'Lab Data 5-17'!$A$12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5-17'!$AB$12:$AC$12</c:f>
              <c:numCache>
                <c:formatCode>0%</c:formatCode>
                <c:ptCount val="2"/>
                <c:pt idx="0">
                  <c:v>0.31999999999999995</c:v>
                </c:pt>
                <c:pt idx="1">
                  <c:v>-0.38235294117647056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4-4A43-9E24-C14EE6A7A4CF}"/>
            </c:ext>
          </c:extLst>
        </c:ser>
        <c:ser>
          <c:idx val="10"/>
          <c:order val="10"/>
          <c:tx>
            <c:strRef>
              <c:f>'Lab Data 5-17'!$A$13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5-17'!$AB$13:$AC$13</c:f>
              <c:numCache>
                <c:formatCode>0%</c:formatCode>
                <c:ptCount val="2"/>
                <c:pt idx="0">
                  <c:v>3.6630036630036659E-2</c:v>
                </c:pt>
                <c:pt idx="1">
                  <c:v>-0.31645569620253161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464-4A43-9E24-C14EE6A7A4CF}"/>
            </c:ext>
          </c:extLst>
        </c:ser>
        <c:ser>
          <c:idx val="11"/>
          <c:order val="11"/>
          <c:tx>
            <c:strRef>
              <c:f>'Lab Data 5-17'!$A$14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 5-17'!$AB$2:$AC$2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 5-17'!$AB$14:$AC$14</c:f>
              <c:numCache>
                <c:formatCode>0%</c:formatCode>
                <c:ptCount val="2"/>
                <c:pt idx="0">
                  <c:v>0.12982456140350881</c:v>
                </c:pt>
                <c:pt idx="1">
                  <c:v>-0.35135135135135143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64-4A43-9E24-C14EE6A7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450432"/>
        <c:axId val="1431452000"/>
      </c:barChart>
      <c:catAx>
        <c:axId val="14314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2000"/>
        <c:crosses val="autoZero"/>
        <c:auto val="1"/>
        <c:lblAlgn val="ctr"/>
        <c:lblOffset val="100"/>
        <c:noMultiLvlLbl val="0"/>
      </c:catAx>
      <c:valAx>
        <c:axId val="143145200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646045</xdr:colOff>
      <xdr:row>28</xdr:row>
      <xdr:rowOff>159544</xdr:rowOff>
    </xdr:from>
    <xdr:to>
      <xdr:col>13</xdr:col>
      <xdr:colOff>184215</xdr:colOff>
      <xdr:row>39</xdr:row>
      <xdr:rowOff>48948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40191DE-5904-4509-B5A4-30DFB7911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282376</xdr:colOff>
      <xdr:row>28</xdr:row>
      <xdr:rowOff>156501</xdr:rowOff>
    </xdr:from>
    <xdr:to>
      <xdr:col>20</xdr:col>
      <xdr:colOff>161065</xdr:colOff>
      <xdr:row>39</xdr:row>
      <xdr:rowOff>61780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58E486-202A-4DB1-808C-F7717862A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462750</xdr:colOff>
      <xdr:row>40</xdr:row>
      <xdr:rowOff>72183</xdr:rowOff>
    </xdr:from>
    <xdr:to>
      <xdr:col>26</xdr:col>
      <xdr:colOff>1172495</xdr:colOff>
      <xdr:row>57</xdr:row>
      <xdr:rowOff>127216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9B69336-43E8-4E78-B57C-EE8620135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74064</xdr:colOff>
      <xdr:row>40</xdr:row>
      <xdr:rowOff>41096</xdr:rowOff>
    </xdr:from>
    <xdr:to>
      <xdr:col>13</xdr:col>
      <xdr:colOff>403386</xdr:colOff>
      <xdr:row>57</xdr:row>
      <xdr:rowOff>85546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3227DF8-3792-42AE-A912-D33BCDF52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471481</xdr:colOff>
      <xdr:row>40</xdr:row>
      <xdr:rowOff>13206</xdr:rowOff>
    </xdr:from>
    <xdr:to>
      <xdr:col>20</xdr:col>
      <xdr:colOff>353345</xdr:colOff>
      <xdr:row>57</xdr:row>
      <xdr:rowOff>70621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8EF9282-D8F3-4620-8563-43EC84EA5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25285</xdr:colOff>
      <xdr:row>40</xdr:row>
      <xdr:rowOff>66556</xdr:rowOff>
    </xdr:from>
    <xdr:to>
      <xdr:col>34</xdr:col>
      <xdr:colOff>162951</xdr:colOff>
      <xdr:row>57</xdr:row>
      <xdr:rowOff>113122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503B98B-ECD2-4201-A68D-801AF1F63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646045</xdr:colOff>
      <xdr:row>27</xdr:row>
      <xdr:rowOff>159544</xdr:rowOff>
    </xdr:from>
    <xdr:to>
      <xdr:col>13</xdr:col>
      <xdr:colOff>184215</xdr:colOff>
      <xdr:row>38</xdr:row>
      <xdr:rowOff>48948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BE3CF3-4DC2-4692-A8B2-C2B2A6982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282376</xdr:colOff>
      <xdr:row>27</xdr:row>
      <xdr:rowOff>156501</xdr:rowOff>
    </xdr:from>
    <xdr:to>
      <xdr:col>20</xdr:col>
      <xdr:colOff>161065</xdr:colOff>
      <xdr:row>38</xdr:row>
      <xdr:rowOff>61780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988D58-6918-42CE-AFE5-B4C74D3BD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462750</xdr:colOff>
      <xdr:row>39</xdr:row>
      <xdr:rowOff>72183</xdr:rowOff>
    </xdr:from>
    <xdr:to>
      <xdr:col>26</xdr:col>
      <xdr:colOff>1172495</xdr:colOff>
      <xdr:row>56</xdr:row>
      <xdr:rowOff>127216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697D09-ECCD-4B2B-A20D-4A16B9A8E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74064</xdr:colOff>
      <xdr:row>39</xdr:row>
      <xdr:rowOff>41096</xdr:rowOff>
    </xdr:from>
    <xdr:to>
      <xdr:col>13</xdr:col>
      <xdr:colOff>403386</xdr:colOff>
      <xdr:row>56</xdr:row>
      <xdr:rowOff>85546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D3206A-4FB9-474F-8BD7-45DE9B4EB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471481</xdr:colOff>
      <xdr:row>39</xdr:row>
      <xdr:rowOff>13206</xdr:rowOff>
    </xdr:from>
    <xdr:to>
      <xdr:col>20</xdr:col>
      <xdr:colOff>353345</xdr:colOff>
      <xdr:row>56</xdr:row>
      <xdr:rowOff>70621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202AD4-F1FA-46B2-B92F-B04850D89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25285</xdr:colOff>
      <xdr:row>39</xdr:row>
      <xdr:rowOff>66556</xdr:rowOff>
    </xdr:from>
    <xdr:to>
      <xdr:col>34</xdr:col>
      <xdr:colOff>162951</xdr:colOff>
      <xdr:row>56</xdr:row>
      <xdr:rowOff>113122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B1E21F-431C-44F0-818C-684BCC6DA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38"/>
  <sheetViews>
    <sheetView showGridLines="0" topLeftCell="A10" zoomScale="104" zoomScaleNormal="104" workbookViewId="0">
      <selection activeCell="C20" sqref="A20:XFD20"/>
    </sheetView>
  </sheetViews>
  <sheetFormatPr defaultColWidth="8.7265625" defaultRowHeight="12.5" x14ac:dyDescent="0.25"/>
  <cols>
    <col min="1" max="1" width="8.7265625" style="1"/>
    <col min="2" max="2" width="12.54296875" style="1" customWidth="1"/>
    <col min="3" max="7" width="11.54296875" style="1" customWidth="1"/>
    <col min="8" max="8" width="7.453125" style="1" bestFit="1" customWidth="1"/>
    <col min="9" max="9" width="13.7265625" style="1" bestFit="1" customWidth="1"/>
    <col min="10" max="11" width="14.7265625" style="1" bestFit="1" customWidth="1"/>
    <col min="12" max="12" width="5.453125" style="1" bestFit="1" customWidth="1"/>
    <col min="13" max="13" width="7.453125" style="1" bestFit="1" customWidth="1"/>
    <col min="14" max="14" width="15.54296875" style="1" bestFit="1" customWidth="1"/>
    <col min="15" max="25" width="8.7265625" style="1"/>
    <col min="26" max="26" width="11.54296875" style="1" bestFit="1" customWidth="1"/>
    <col min="27" max="27" width="19.7265625" style="1" bestFit="1" customWidth="1"/>
    <col min="28" max="28" width="10.453125" style="3" customWidth="1"/>
    <col min="29" max="36" width="8.7265625" style="1"/>
    <col min="37" max="68" width="8.7265625" style="3"/>
    <col min="69" max="69" width="8.6328125" style="3" bestFit="1" customWidth="1"/>
    <col min="70" max="71" width="8.7265625" style="3"/>
    <col min="72" max="72" width="8.90625" style="3" customWidth="1"/>
    <col min="73" max="75" width="8.7265625" style="3"/>
    <col min="76" max="76" width="10.54296875" style="3" customWidth="1"/>
    <col min="77" max="77" width="10.7265625" style="3" customWidth="1"/>
    <col min="78" max="78" width="11.453125" style="3" customWidth="1"/>
    <col min="79" max="79" width="10" style="3" customWidth="1"/>
    <col min="80" max="80" width="11" style="3" customWidth="1"/>
    <col min="81" max="84" width="8.7265625" style="3"/>
    <col min="85" max="16384" width="8.7265625" style="1"/>
  </cols>
  <sheetData>
    <row r="1" spans="1:84" s="20" customFormat="1" ht="13" customHeight="1" thickBot="1" x14ac:dyDescent="0.3">
      <c r="A1" s="226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9"/>
      <c r="N1" s="228"/>
      <c r="O1" s="226" t="s">
        <v>6</v>
      </c>
      <c r="P1" s="227"/>
      <c r="Q1" s="227"/>
      <c r="R1" s="228"/>
      <c r="S1" s="226" t="s">
        <v>7</v>
      </c>
      <c r="T1" s="227"/>
      <c r="U1" s="227"/>
      <c r="V1" s="227"/>
      <c r="W1" s="227"/>
      <c r="X1" s="227"/>
      <c r="Y1" s="227"/>
      <c r="Z1" s="227"/>
      <c r="AA1" s="229"/>
      <c r="AK1" s="242" t="s">
        <v>115</v>
      </c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43"/>
      <c r="BA1" s="242" t="s">
        <v>7</v>
      </c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2"/>
      <c r="BQ1" s="230" t="s">
        <v>116</v>
      </c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2"/>
    </row>
    <row r="2" spans="1:84" s="20" customFormat="1" ht="38" thickBot="1" x14ac:dyDescent="0.3">
      <c r="A2" s="21" t="s">
        <v>0</v>
      </c>
      <c r="B2" s="50" t="s">
        <v>2</v>
      </c>
      <c r="C2" s="50" t="s">
        <v>3</v>
      </c>
      <c r="D2" s="49" t="s">
        <v>158</v>
      </c>
      <c r="E2" s="49" t="s">
        <v>155</v>
      </c>
      <c r="F2" s="49" t="s">
        <v>156</v>
      </c>
      <c r="G2" s="49" t="s">
        <v>157</v>
      </c>
      <c r="H2" s="50" t="s">
        <v>4</v>
      </c>
      <c r="I2" s="50" t="s">
        <v>5</v>
      </c>
      <c r="J2" s="50" t="s">
        <v>6</v>
      </c>
      <c r="K2" s="50" t="s">
        <v>7</v>
      </c>
      <c r="L2" s="49" t="s">
        <v>95</v>
      </c>
      <c r="M2" s="51" t="s">
        <v>126</v>
      </c>
      <c r="N2" s="22" t="s">
        <v>8</v>
      </c>
      <c r="O2" s="21" t="s">
        <v>9</v>
      </c>
      <c r="P2" s="50" t="s">
        <v>10</v>
      </c>
      <c r="Q2" s="50" t="s">
        <v>11</v>
      </c>
      <c r="R2" s="22" t="s">
        <v>12</v>
      </c>
      <c r="S2" s="21" t="s">
        <v>9</v>
      </c>
      <c r="T2" s="50" t="s">
        <v>10</v>
      </c>
      <c r="U2" s="50" t="s">
        <v>11</v>
      </c>
      <c r="V2" s="50" t="s">
        <v>12</v>
      </c>
      <c r="W2" s="49" t="s">
        <v>13</v>
      </c>
      <c r="X2" s="50" t="s">
        <v>14</v>
      </c>
      <c r="Y2" s="50" t="s">
        <v>15</v>
      </c>
      <c r="Z2" s="49" t="s">
        <v>16</v>
      </c>
      <c r="AA2" s="51" t="s">
        <v>17</v>
      </c>
      <c r="AB2" s="52" t="s">
        <v>82</v>
      </c>
      <c r="AC2" s="53" t="s">
        <v>96</v>
      </c>
      <c r="AD2" s="53" t="s">
        <v>13</v>
      </c>
      <c r="AE2" s="57" t="s">
        <v>14</v>
      </c>
      <c r="AF2" s="57" t="s">
        <v>15</v>
      </c>
      <c r="AG2" s="56" t="s">
        <v>16</v>
      </c>
      <c r="AH2" s="58" t="s">
        <v>83</v>
      </c>
      <c r="AI2" s="54" t="s">
        <v>90</v>
      </c>
      <c r="AJ2" s="55" t="s">
        <v>0</v>
      </c>
      <c r="AK2" s="44" t="s">
        <v>99</v>
      </c>
      <c r="AL2" s="45" t="s">
        <v>100</v>
      </c>
      <c r="AM2" s="45" t="s">
        <v>101</v>
      </c>
      <c r="AN2" s="45" t="s">
        <v>102</v>
      </c>
      <c r="AO2" s="45" t="s">
        <v>103</v>
      </c>
      <c r="AP2" s="45" t="s">
        <v>104</v>
      </c>
      <c r="AQ2" s="45" t="s">
        <v>105</v>
      </c>
      <c r="AR2" s="45" t="s">
        <v>106</v>
      </c>
      <c r="AS2" s="45" t="s">
        <v>107</v>
      </c>
      <c r="AT2" s="45" t="s">
        <v>108</v>
      </c>
      <c r="AU2" s="45" t="s">
        <v>109</v>
      </c>
      <c r="AV2" s="45" t="s">
        <v>110</v>
      </c>
      <c r="AW2" s="45" t="s">
        <v>111</v>
      </c>
      <c r="AX2" s="45" t="s">
        <v>112</v>
      </c>
      <c r="AY2" s="45" t="s">
        <v>113</v>
      </c>
      <c r="AZ2" s="46" t="s">
        <v>114</v>
      </c>
      <c r="BA2" s="44" t="s">
        <v>99</v>
      </c>
      <c r="BB2" s="45" t="s">
        <v>100</v>
      </c>
      <c r="BC2" s="45" t="s">
        <v>101</v>
      </c>
      <c r="BD2" s="45" t="s">
        <v>102</v>
      </c>
      <c r="BE2" s="45" t="s">
        <v>103</v>
      </c>
      <c r="BF2" s="45" t="s">
        <v>104</v>
      </c>
      <c r="BG2" s="45" t="s">
        <v>105</v>
      </c>
      <c r="BH2" s="45" t="s">
        <v>106</v>
      </c>
      <c r="BI2" s="45" t="s">
        <v>107</v>
      </c>
      <c r="BJ2" s="45" t="s">
        <v>108</v>
      </c>
      <c r="BK2" s="45" t="s">
        <v>109</v>
      </c>
      <c r="BL2" s="45" t="s">
        <v>110</v>
      </c>
      <c r="BM2" s="45" t="s">
        <v>111</v>
      </c>
      <c r="BN2" s="45" t="s">
        <v>112</v>
      </c>
      <c r="BO2" s="45" t="s">
        <v>113</v>
      </c>
      <c r="BP2" s="47" t="s">
        <v>114</v>
      </c>
      <c r="BQ2" s="48" t="s">
        <v>99</v>
      </c>
      <c r="BR2" s="45" t="s">
        <v>100</v>
      </c>
      <c r="BS2" s="45" t="s">
        <v>101</v>
      </c>
      <c r="BT2" s="45" t="s">
        <v>102</v>
      </c>
      <c r="BU2" s="45" t="s">
        <v>103</v>
      </c>
      <c r="BV2" s="45" t="s">
        <v>104</v>
      </c>
      <c r="BW2" s="45" t="s">
        <v>105</v>
      </c>
      <c r="BX2" s="45" t="s">
        <v>106</v>
      </c>
      <c r="BY2" s="45" t="s">
        <v>107</v>
      </c>
      <c r="BZ2" s="45" t="s">
        <v>108</v>
      </c>
      <c r="CA2" s="45" t="s">
        <v>109</v>
      </c>
      <c r="CB2" s="45" t="s">
        <v>110</v>
      </c>
      <c r="CC2" s="45" t="s">
        <v>111</v>
      </c>
      <c r="CD2" s="45" t="s">
        <v>112</v>
      </c>
      <c r="CE2" s="45" t="s">
        <v>113</v>
      </c>
      <c r="CF2" s="47" t="s">
        <v>114</v>
      </c>
    </row>
    <row r="3" spans="1:84" ht="15.75" customHeight="1" thickTop="1" x14ac:dyDescent="0.25">
      <c r="A3" s="59" t="s">
        <v>85</v>
      </c>
      <c r="B3" s="27">
        <v>5</v>
      </c>
      <c r="C3" s="27" t="s">
        <v>161</v>
      </c>
      <c r="D3" s="27">
        <v>0</v>
      </c>
      <c r="E3" s="27">
        <v>0</v>
      </c>
      <c r="F3" s="27">
        <v>0</v>
      </c>
      <c r="G3" s="27">
        <v>0</v>
      </c>
      <c r="H3" s="27" t="s">
        <v>56</v>
      </c>
      <c r="I3" s="27" t="s">
        <v>87</v>
      </c>
      <c r="J3" s="172">
        <v>44601.65347222222</v>
      </c>
      <c r="K3" s="172">
        <v>44608.708333333336</v>
      </c>
      <c r="L3" s="27" t="s">
        <v>122</v>
      </c>
      <c r="M3" s="29" t="s">
        <v>1</v>
      </c>
      <c r="N3" s="28" t="s">
        <v>89</v>
      </c>
      <c r="O3" s="183">
        <v>2.7</v>
      </c>
      <c r="P3" s="184">
        <v>8</v>
      </c>
      <c r="Q3" s="184">
        <v>36.880000000000003</v>
      </c>
      <c r="R3" s="185">
        <v>8.84</v>
      </c>
      <c r="S3" s="183">
        <v>3.43</v>
      </c>
      <c r="T3" s="200">
        <v>4.7</v>
      </c>
      <c r="U3" s="184">
        <v>32.159999999999997</v>
      </c>
      <c r="V3" s="184">
        <v>7.26</v>
      </c>
      <c r="W3" s="200">
        <v>0.5</v>
      </c>
      <c r="X3" s="196">
        <v>9</v>
      </c>
      <c r="Y3" s="196">
        <v>18</v>
      </c>
      <c r="Z3" s="200">
        <v>5.5</v>
      </c>
      <c r="AA3" s="29">
        <v>4464</v>
      </c>
      <c r="AB3" s="25">
        <f t="shared" ref="AB3:AB27" si="0">(S3-O3)/O3</f>
        <v>0.27037037037037037</v>
      </c>
      <c r="AC3" s="26">
        <f t="shared" ref="AC3:AC27" si="1">(T3-P3)/P3</f>
        <v>-0.41249999999999998</v>
      </c>
      <c r="AD3" s="27">
        <f t="shared" ref="AD3:AD27" si="2">W3</f>
        <v>0.5</v>
      </c>
      <c r="AE3" s="27">
        <f t="shared" ref="AE3:AE27" si="3">X3</f>
        <v>9</v>
      </c>
      <c r="AF3" s="27">
        <f t="shared" ref="AF3:AF27" si="4">Y3</f>
        <v>18</v>
      </c>
      <c r="AG3" s="28">
        <f t="shared" ref="AG3:AG27" si="5">Z3</f>
        <v>5.5</v>
      </c>
      <c r="AH3" s="29">
        <f t="shared" ref="AH3:AH27" si="6">V3</f>
        <v>7.26</v>
      </c>
      <c r="AI3" s="60" t="str">
        <f t="shared" ref="AI3:AI27" si="7">N3</f>
        <v>Oil A</v>
      </c>
      <c r="AJ3" s="43" t="str">
        <f t="shared" ref="AJ3:AJ27" si="8">A3</f>
        <v>G</v>
      </c>
      <c r="AK3" s="61">
        <v>1</v>
      </c>
      <c r="AL3" s="62">
        <v>234</v>
      </c>
      <c r="AM3" s="62">
        <v>1486</v>
      </c>
      <c r="AN3" s="62">
        <v>0</v>
      </c>
      <c r="AO3" s="62">
        <v>0</v>
      </c>
      <c r="AP3" s="62">
        <v>2</v>
      </c>
      <c r="AQ3" s="62">
        <v>0</v>
      </c>
      <c r="AR3" s="62">
        <v>802</v>
      </c>
      <c r="AS3" s="62">
        <v>0</v>
      </c>
      <c r="AT3" s="62">
        <v>0</v>
      </c>
      <c r="AU3" s="62">
        <v>0</v>
      </c>
      <c r="AV3" s="62">
        <v>751</v>
      </c>
      <c r="AW3" s="62">
        <v>4</v>
      </c>
      <c r="AX3" s="62">
        <v>1</v>
      </c>
      <c r="AY3" s="62">
        <v>0</v>
      </c>
      <c r="AZ3" s="62">
        <v>864</v>
      </c>
      <c r="BA3" s="116">
        <v>3</v>
      </c>
      <c r="BB3" s="116">
        <v>32</v>
      </c>
      <c r="BC3" s="116">
        <v>1408</v>
      </c>
      <c r="BD3" s="116">
        <v>0</v>
      </c>
      <c r="BE3" s="116">
        <v>19</v>
      </c>
      <c r="BF3" s="116">
        <v>7</v>
      </c>
      <c r="BG3" s="116">
        <v>0</v>
      </c>
      <c r="BH3" s="116">
        <v>780</v>
      </c>
      <c r="BI3" s="116">
        <v>1</v>
      </c>
      <c r="BJ3" s="116">
        <v>0</v>
      </c>
      <c r="BK3" s="116">
        <v>1</v>
      </c>
      <c r="BL3" s="116">
        <v>706</v>
      </c>
      <c r="BM3" s="116">
        <v>136</v>
      </c>
      <c r="BN3" s="116">
        <v>7</v>
      </c>
      <c r="BO3" s="116">
        <v>0</v>
      </c>
      <c r="BP3" s="116">
        <v>836</v>
      </c>
      <c r="BQ3" s="115">
        <f>(AK3-BA3)/AK3</f>
        <v>-2</v>
      </c>
      <c r="BR3" s="109">
        <f t="shared" ref="BR3:BR9" si="9">(AL3-BB3)/AL3</f>
        <v>0.86324786324786329</v>
      </c>
      <c r="BS3" s="109">
        <f t="shared" ref="BS3:BS9" si="10">(AM3-BC3)/AM3</f>
        <v>5.2489905787348586E-2</v>
      </c>
      <c r="BT3" s="109" t="e">
        <f t="shared" ref="BT3:BT9" si="11">(AN3-BD3)/AN3</f>
        <v>#DIV/0!</v>
      </c>
      <c r="BU3" s="109" t="e">
        <f t="shared" ref="BU3:BU9" si="12">(AO3-BE3)/AO3</f>
        <v>#DIV/0!</v>
      </c>
      <c r="BV3" s="109">
        <f t="shared" ref="BV3:BV9" si="13">(AP3-BF3)/AP3</f>
        <v>-2.5</v>
      </c>
      <c r="BW3" s="109" t="e">
        <f t="shared" ref="BW3:BW9" si="14">(AQ3-BG3)/AQ3</f>
        <v>#DIV/0!</v>
      </c>
      <c r="BX3" s="109">
        <f t="shared" ref="BX3:BX9" si="15">(AR3-BH3)/AR3</f>
        <v>2.7431421446384038E-2</v>
      </c>
      <c r="BY3" s="109" t="e">
        <f t="shared" ref="BY3:BY9" si="16">(AS3-BI3)/AS3</f>
        <v>#DIV/0!</v>
      </c>
      <c r="BZ3" s="109" t="e">
        <f t="shared" ref="BZ3:BZ9" si="17">(AT3-BJ3)/AT3</f>
        <v>#DIV/0!</v>
      </c>
      <c r="CA3" s="109" t="e">
        <f t="shared" ref="CA3:CA9" si="18">(AU3-BK3)/AU3</f>
        <v>#DIV/0!</v>
      </c>
      <c r="CB3" s="109">
        <f t="shared" ref="CB3:CB9" si="19">(AV3-BL3)/AV3</f>
        <v>5.9920106524633823E-2</v>
      </c>
      <c r="CC3" s="109">
        <f t="shared" ref="CC3:CC9" si="20">(AW3-BM3)/AW3</f>
        <v>-33</v>
      </c>
      <c r="CD3" s="109">
        <f t="shared" ref="CD3:CD9" si="21">(AX3-BN3)/AX3</f>
        <v>-6</v>
      </c>
      <c r="CE3" s="109" t="e">
        <f t="shared" ref="CE3:CE9" si="22">(AY3-BO3)/AY3</f>
        <v>#DIV/0!</v>
      </c>
      <c r="CF3" s="110">
        <f t="shared" ref="CF3:CF9" si="23">(AZ3-BP3)/AZ3</f>
        <v>3.2407407407407406E-2</v>
      </c>
    </row>
    <row r="4" spans="1:84" ht="15.75" customHeight="1" x14ac:dyDescent="0.25">
      <c r="A4" s="59" t="s">
        <v>85</v>
      </c>
      <c r="B4" s="27">
        <v>23</v>
      </c>
      <c r="C4" s="27" t="s">
        <v>162</v>
      </c>
      <c r="D4" s="27">
        <v>864</v>
      </c>
      <c r="E4" s="27">
        <v>72</v>
      </c>
      <c r="F4" s="27">
        <v>4</v>
      </c>
      <c r="G4" s="27">
        <v>1</v>
      </c>
      <c r="H4" s="27" t="s">
        <v>45</v>
      </c>
      <c r="I4" s="27" t="s">
        <v>132</v>
      </c>
      <c r="J4" s="173">
        <v>44628.588194444441</v>
      </c>
      <c r="K4" s="172">
        <v>44634.699305555558</v>
      </c>
      <c r="L4" s="27" t="s">
        <v>122</v>
      </c>
      <c r="M4" s="29" t="s">
        <v>1</v>
      </c>
      <c r="N4" s="28" t="s">
        <v>89</v>
      </c>
      <c r="O4" s="183">
        <v>2.75</v>
      </c>
      <c r="P4" s="184">
        <v>7.4</v>
      </c>
      <c r="Q4" s="184">
        <v>37</v>
      </c>
      <c r="R4" s="185">
        <v>8.86</v>
      </c>
      <c r="S4" s="183">
        <v>3.9</v>
      </c>
      <c r="T4" s="200">
        <v>5.0999999999999996</v>
      </c>
      <c r="U4" s="184">
        <v>32.58</v>
      </c>
      <c r="V4" s="184">
        <v>7.44</v>
      </c>
      <c r="W4" s="200">
        <v>0.3</v>
      </c>
      <c r="X4" s="196">
        <v>9</v>
      </c>
      <c r="Y4" s="196">
        <v>19</v>
      </c>
      <c r="Z4" s="200">
        <v>2.4</v>
      </c>
      <c r="AA4" s="29">
        <v>4626</v>
      </c>
      <c r="AB4" s="25">
        <f t="shared" ref="AB4" si="24">(S4-O4)/O4</f>
        <v>0.41818181818181815</v>
      </c>
      <c r="AC4" s="26">
        <f t="shared" ref="AC4" si="25">(T4-P4)/P4</f>
        <v>-0.31081081081081091</v>
      </c>
      <c r="AD4" s="27">
        <f t="shared" ref="AD4" si="26">W4</f>
        <v>0.3</v>
      </c>
      <c r="AE4" s="27">
        <f t="shared" ref="AE4" si="27">X4</f>
        <v>9</v>
      </c>
      <c r="AF4" s="27">
        <f t="shared" ref="AF4" si="28">Y4</f>
        <v>19</v>
      </c>
      <c r="AG4" s="28">
        <f t="shared" ref="AG4" si="29">Z4</f>
        <v>2.4</v>
      </c>
      <c r="AH4" s="29">
        <f t="shared" ref="AH4" si="30">V4</f>
        <v>7.44</v>
      </c>
      <c r="AI4" s="60" t="str">
        <f t="shared" ref="AI4" si="31">N4</f>
        <v>Oil A</v>
      </c>
      <c r="AJ4" s="43" t="str">
        <f t="shared" ref="AJ4" si="32">A4</f>
        <v>G</v>
      </c>
      <c r="AK4" s="61">
        <v>1</v>
      </c>
      <c r="AL4" s="62">
        <v>232</v>
      </c>
      <c r="AM4" s="62">
        <v>1484</v>
      </c>
      <c r="AN4" s="62">
        <v>0</v>
      </c>
      <c r="AO4" s="62">
        <v>0</v>
      </c>
      <c r="AP4" s="62">
        <v>2</v>
      </c>
      <c r="AQ4" s="62">
        <v>0</v>
      </c>
      <c r="AR4" s="62">
        <v>801</v>
      </c>
      <c r="AS4" s="62">
        <v>0</v>
      </c>
      <c r="AT4" s="62">
        <v>0</v>
      </c>
      <c r="AU4" s="62">
        <v>0</v>
      </c>
      <c r="AV4" s="62">
        <v>750</v>
      </c>
      <c r="AW4" s="62">
        <v>4</v>
      </c>
      <c r="AX4" s="62">
        <v>1</v>
      </c>
      <c r="AY4" s="62">
        <v>0</v>
      </c>
      <c r="AZ4" s="62">
        <v>866</v>
      </c>
      <c r="BA4" s="62">
        <v>5</v>
      </c>
      <c r="BB4" s="62">
        <v>27</v>
      </c>
      <c r="BC4" s="62">
        <v>1419</v>
      </c>
      <c r="BD4" s="62">
        <v>0</v>
      </c>
      <c r="BE4" s="62">
        <v>16</v>
      </c>
      <c r="BF4" s="62">
        <v>7</v>
      </c>
      <c r="BG4" s="62">
        <v>1</v>
      </c>
      <c r="BH4" s="62">
        <v>775</v>
      </c>
      <c r="BI4" s="62">
        <v>0</v>
      </c>
      <c r="BJ4" s="62">
        <v>2</v>
      </c>
      <c r="BK4" s="62">
        <v>3</v>
      </c>
      <c r="BL4" s="62">
        <v>712</v>
      </c>
      <c r="BM4" s="62">
        <v>50</v>
      </c>
      <c r="BN4" s="62">
        <v>4</v>
      </c>
      <c r="BO4" s="62">
        <v>0</v>
      </c>
      <c r="BP4" s="62">
        <v>820</v>
      </c>
      <c r="BQ4" s="109">
        <f t="shared" ref="BQ4:BQ9" si="33">(AK4-BA4)/AK4</f>
        <v>-4</v>
      </c>
      <c r="BR4" s="109">
        <f t="shared" si="9"/>
        <v>0.88362068965517238</v>
      </c>
      <c r="BS4" s="109">
        <f t="shared" si="10"/>
        <v>4.3800539083557952E-2</v>
      </c>
      <c r="BT4" s="109" t="e">
        <f t="shared" si="11"/>
        <v>#DIV/0!</v>
      </c>
      <c r="BU4" s="109" t="e">
        <f t="shared" si="12"/>
        <v>#DIV/0!</v>
      </c>
      <c r="BV4" s="109">
        <f t="shared" si="13"/>
        <v>-2.5</v>
      </c>
      <c r="BW4" s="109" t="e">
        <f t="shared" si="14"/>
        <v>#DIV/0!</v>
      </c>
      <c r="BX4" s="109">
        <f t="shared" si="15"/>
        <v>3.2459425717852687E-2</v>
      </c>
      <c r="BY4" s="109" t="e">
        <f t="shared" si="16"/>
        <v>#DIV/0!</v>
      </c>
      <c r="BZ4" s="109" t="e">
        <f t="shared" si="17"/>
        <v>#DIV/0!</v>
      </c>
      <c r="CA4" s="109" t="e">
        <f t="shared" si="18"/>
        <v>#DIV/0!</v>
      </c>
      <c r="CB4" s="109">
        <f t="shared" si="19"/>
        <v>5.0666666666666665E-2</v>
      </c>
      <c r="CC4" s="109">
        <f t="shared" si="20"/>
        <v>-11.5</v>
      </c>
      <c r="CD4" s="109">
        <f t="shared" si="21"/>
        <v>-3</v>
      </c>
      <c r="CE4" s="109" t="e">
        <f t="shared" si="22"/>
        <v>#DIV/0!</v>
      </c>
      <c r="CF4" s="110">
        <f t="shared" si="23"/>
        <v>5.3117782909930716E-2</v>
      </c>
    </row>
    <row r="5" spans="1:84" ht="15.75" customHeight="1" x14ac:dyDescent="0.25">
      <c r="A5" s="59" t="s">
        <v>85</v>
      </c>
      <c r="B5" s="27">
        <v>12</v>
      </c>
      <c r="C5" s="27" t="s">
        <v>164</v>
      </c>
      <c r="D5" s="27">
        <v>864</v>
      </c>
      <c r="E5" s="27">
        <v>144</v>
      </c>
      <c r="F5" s="27">
        <v>4</v>
      </c>
      <c r="G5" s="27">
        <v>2</v>
      </c>
      <c r="H5" s="27" t="s">
        <v>65</v>
      </c>
      <c r="I5" s="27" t="s">
        <v>165</v>
      </c>
      <c r="J5" s="172">
        <v>44645.597222222219</v>
      </c>
      <c r="K5" s="172">
        <v>44650.543749999997</v>
      </c>
      <c r="L5" s="27" t="s">
        <v>122</v>
      </c>
      <c r="M5" s="29" t="s">
        <v>1</v>
      </c>
      <c r="N5" s="28" t="s">
        <v>89</v>
      </c>
      <c r="O5" s="183">
        <v>2.5499999999999998</v>
      </c>
      <c r="P5" s="184">
        <v>7.9</v>
      </c>
      <c r="Q5" s="184">
        <v>36.93</v>
      </c>
      <c r="R5" s="185">
        <v>8.85</v>
      </c>
      <c r="S5" s="183">
        <v>3.67</v>
      </c>
      <c r="T5" s="200">
        <v>5.4</v>
      </c>
      <c r="U5" s="184">
        <v>31.55</v>
      </c>
      <c r="V5" s="184">
        <v>7.3</v>
      </c>
      <c r="W5" s="200">
        <v>0.5</v>
      </c>
      <c r="X5" s="196">
        <v>5</v>
      </c>
      <c r="Y5" s="196">
        <v>10</v>
      </c>
      <c r="Z5" s="200">
        <v>2.9</v>
      </c>
      <c r="AA5" s="29">
        <v>4356</v>
      </c>
      <c r="AB5" s="25">
        <f t="shared" ref="AB5" si="34">(S5-O5)/O5</f>
        <v>0.43921568627450985</v>
      </c>
      <c r="AC5" s="26">
        <f t="shared" ref="AC5" si="35">(T5-P5)/P5</f>
        <v>-0.31645569620253161</v>
      </c>
      <c r="AD5" s="27">
        <f t="shared" ref="AD5" si="36">W5</f>
        <v>0.5</v>
      </c>
      <c r="AE5" s="27">
        <f t="shared" ref="AE5" si="37">X5</f>
        <v>5</v>
      </c>
      <c r="AF5" s="27">
        <f t="shared" ref="AF5" si="38">Y5</f>
        <v>10</v>
      </c>
      <c r="AG5" s="28">
        <f t="shared" ref="AG5" si="39">Z5</f>
        <v>2.9</v>
      </c>
      <c r="AH5" s="29">
        <f t="shared" ref="AH5" si="40">V5</f>
        <v>7.3</v>
      </c>
      <c r="AI5" s="60" t="str">
        <f t="shared" ref="AI5" si="41">N5</f>
        <v>Oil A</v>
      </c>
      <c r="AJ5" s="43" t="str">
        <f t="shared" ref="AJ5" si="42">A5</f>
        <v>G</v>
      </c>
      <c r="AK5" s="61">
        <v>1</v>
      </c>
      <c r="AL5" s="62">
        <v>227</v>
      </c>
      <c r="AM5" s="62">
        <v>1469</v>
      </c>
      <c r="AN5" s="62">
        <v>0</v>
      </c>
      <c r="AO5" s="62">
        <v>0</v>
      </c>
      <c r="AP5" s="62">
        <v>2</v>
      </c>
      <c r="AQ5" s="62">
        <v>0</v>
      </c>
      <c r="AR5" s="62">
        <v>789</v>
      </c>
      <c r="AS5" s="62">
        <v>0</v>
      </c>
      <c r="AT5" s="62">
        <v>0</v>
      </c>
      <c r="AU5" s="62">
        <v>0</v>
      </c>
      <c r="AV5" s="62">
        <v>752</v>
      </c>
      <c r="AW5" s="62">
        <v>4</v>
      </c>
      <c r="AX5" s="62">
        <v>0</v>
      </c>
      <c r="AY5" s="62">
        <v>0</v>
      </c>
      <c r="AZ5" s="62">
        <v>864</v>
      </c>
      <c r="BA5" s="62">
        <v>3</v>
      </c>
      <c r="BB5" s="62">
        <v>32</v>
      </c>
      <c r="BC5" s="62">
        <v>1392</v>
      </c>
      <c r="BD5" s="62">
        <v>0</v>
      </c>
      <c r="BE5" s="62">
        <v>18</v>
      </c>
      <c r="BF5" s="62">
        <v>7</v>
      </c>
      <c r="BG5" s="62">
        <v>0</v>
      </c>
      <c r="BH5" s="62">
        <v>783</v>
      </c>
      <c r="BI5" s="62">
        <v>0</v>
      </c>
      <c r="BJ5" s="62">
        <v>0</v>
      </c>
      <c r="BK5" s="62">
        <v>4</v>
      </c>
      <c r="BL5" s="62">
        <v>716</v>
      </c>
      <c r="BM5" s="62">
        <v>53</v>
      </c>
      <c r="BN5" s="62">
        <v>5</v>
      </c>
      <c r="BO5" s="62">
        <v>0</v>
      </c>
      <c r="BP5" s="62">
        <v>827</v>
      </c>
      <c r="BQ5" s="109">
        <f t="shared" ref="BQ5" si="43">(AK5-BA5)/AK5</f>
        <v>-2</v>
      </c>
      <c r="BR5" s="109">
        <f t="shared" ref="BR5" si="44">(AL5-BB5)/AL5</f>
        <v>0.8590308370044053</v>
      </c>
      <c r="BS5" s="109">
        <f t="shared" ref="BS5" si="45">(AM5-BC5)/AM5</f>
        <v>5.241660993873383E-2</v>
      </c>
      <c r="BT5" s="109" t="e">
        <f t="shared" ref="BT5" si="46">(AN5-BD5)/AN5</f>
        <v>#DIV/0!</v>
      </c>
      <c r="BU5" s="109" t="e">
        <f t="shared" ref="BU5" si="47">(AO5-BE5)/AO5</f>
        <v>#DIV/0!</v>
      </c>
      <c r="BV5" s="109">
        <f t="shared" ref="BV5" si="48">(AP5-BF5)/AP5</f>
        <v>-2.5</v>
      </c>
      <c r="BW5" s="109" t="e">
        <f t="shared" ref="BW5" si="49">(AQ5-BG5)/AQ5</f>
        <v>#DIV/0!</v>
      </c>
      <c r="BX5" s="109">
        <f t="shared" ref="BX5" si="50">(AR5-BH5)/AR5</f>
        <v>7.6045627376425855E-3</v>
      </c>
      <c r="BY5" s="109" t="e">
        <f t="shared" ref="BY5" si="51">(AS5-BI5)/AS5</f>
        <v>#DIV/0!</v>
      </c>
      <c r="BZ5" s="109" t="e">
        <f t="shared" ref="BZ5" si="52">(AT5-BJ5)/AT5</f>
        <v>#DIV/0!</v>
      </c>
      <c r="CA5" s="109" t="e">
        <f t="shared" ref="CA5" si="53">(AU5-BK5)/AU5</f>
        <v>#DIV/0!</v>
      </c>
      <c r="CB5" s="109">
        <f t="shared" ref="CB5" si="54">(AV5-BL5)/AV5</f>
        <v>4.7872340425531915E-2</v>
      </c>
      <c r="CC5" s="109">
        <f t="shared" ref="CC5" si="55">(AW5-BM5)/AW5</f>
        <v>-12.25</v>
      </c>
      <c r="CD5" s="109" t="e">
        <f t="shared" ref="CD5" si="56">(AX5-BN5)/AX5</f>
        <v>#DIV/0!</v>
      </c>
      <c r="CE5" s="109" t="e">
        <f t="shared" ref="CE5" si="57">(AY5-BO5)/AY5</f>
        <v>#DIV/0!</v>
      </c>
      <c r="CF5" s="110">
        <f t="shared" ref="CF5" si="58">(AZ5-BP5)/AZ5</f>
        <v>4.2824074074074077E-2</v>
      </c>
    </row>
    <row r="6" spans="1:84" ht="15.75" customHeight="1" x14ac:dyDescent="0.25">
      <c r="A6" s="59" t="s">
        <v>85</v>
      </c>
      <c r="B6" s="27">
        <v>18</v>
      </c>
      <c r="C6" s="27" t="s">
        <v>166</v>
      </c>
      <c r="D6" s="27">
        <v>0</v>
      </c>
      <c r="E6" s="27">
        <v>216</v>
      </c>
      <c r="F6" s="27">
        <v>0</v>
      </c>
      <c r="G6" s="27">
        <v>3</v>
      </c>
      <c r="H6" s="27" t="s">
        <v>72</v>
      </c>
      <c r="I6" s="27" t="s">
        <v>167</v>
      </c>
      <c r="J6" s="172">
        <v>44663.461805555555</v>
      </c>
      <c r="K6" s="172">
        <v>44669.477777777778</v>
      </c>
      <c r="L6" s="27" t="s">
        <v>122</v>
      </c>
      <c r="M6" s="29" t="s">
        <v>1</v>
      </c>
      <c r="N6" s="28" t="s">
        <v>89</v>
      </c>
      <c r="O6" s="183">
        <v>2.5</v>
      </c>
      <c r="P6" s="184">
        <v>8.1</v>
      </c>
      <c r="Q6" s="184">
        <v>36.92</v>
      </c>
      <c r="R6" s="185">
        <v>8.82</v>
      </c>
      <c r="S6" s="183">
        <v>4.5</v>
      </c>
      <c r="T6" s="200">
        <v>5.5</v>
      </c>
      <c r="U6" s="184">
        <v>32.07</v>
      </c>
      <c r="V6" s="184">
        <v>7.38</v>
      </c>
      <c r="W6" s="200">
        <v>0.3</v>
      </c>
      <c r="X6" s="196">
        <v>4</v>
      </c>
      <c r="Y6" s="196">
        <v>12</v>
      </c>
      <c r="Z6" s="200">
        <v>3.5</v>
      </c>
      <c r="AA6" s="29">
        <v>4547</v>
      </c>
      <c r="AB6" s="25">
        <f t="shared" ref="AB6" si="59">(S6-O6)/O6</f>
        <v>0.8</v>
      </c>
      <c r="AC6" s="26">
        <f t="shared" ref="AC6" si="60">(T6-P6)/P6</f>
        <v>-0.32098765432098764</v>
      </c>
      <c r="AD6" s="27">
        <f t="shared" ref="AD6" si="61">W6</f>
        <v>0.3</v>
      </c>
      <c r="AE6" s="27">
        <f t="shared" ref="AE6" si="62">X6</f>
        <v>4</v>
      </c>
      <c r="AF6" s="27">
        <f t="shared" ref="AF6" si="63">Y6</f>
        <v>12</v>
      </c>
      <c r="AG6" s="28">
        <f t="shared" ref="AG6" si="64">Z6</f>
        <v>3.5</v>
      </c>
      <c r="AH6" s="29">
        <f t="shared" ref="AH6" si="65">V6</f>
        <v>7.38</v>
      </c>
      <c r="AI6" s="60" t="str">
        <f t="shared" ref="AI6" si="66">N6</f>
        <v>Oil A</v>
      </c>
      <c r="AJ6" s="43" t="str">
        <f t="shared" ref="AJ6" si="67">A6</f>
        <v>G</v>
      </c>
      <c r="AK6" s="61">
        <v>0</v>
      </c>
      <c r="AL6" s="62">
        <v>232</v>
      </c>
      <c r="AM6" s="62">
        <v>1468</v>
      </c>
      <c r="AN6" s="62">
        <v>0</v>
      </c>
      <c r="AO6" s="62">
        <v>0</v>
      </c>
      <c r="AP6" s="62">
        <v>2</v>
      </c>
      <c r="AQ6" s="62">
        <v>0</v>
      </c>
      <c r="AR6" s="62">
        <v>803</v>
      </c>
      <c r="AS6" s="62">
        <v>0</v>
      </c>
      <c r="AT6" s="62">
        <v>0</v>
      </c>
      <c r="AU6" s="62">
        <v>0</v>
      </c>
      <c r="AV6" s="62">
        <v>751</v>
      </c>
      <c r="AW6" s="62">
        <v>4</v>
      </c>
      <c r="AX6" s="62">
        <v>2</v>
      </c>
      <c r="AY6" s="62">
        <v>0</v>
      </c>
      <c r="AZ6" s="62">
        <v>862</v>
      </c>
      <c r="BA6" s="62">
        <v>2</v>
      </c>
      <c r="BB6" s="62">
        <v>39</v>
      </c>
      <c r="BC6" s="62">
        <v>1401</v>
      </c>
      <c r="BD6" s="62">
        <v>0</v>
      </c>
      <c r="BE6" s="62">
        <v>15</v>
      </c>
      <c r="BF6" s="62">
        <v>7</v>
      </c>
      <c r="BG6" s="62">
        <v>0</v>
      </c>
      <c r="BH6" s="62">
        <v>781</v>
      </c>
      <c r="BI6" s="62">
        <v>0</v>
      </c>
      <c r="BJ6" s="62">
        <v>0</v>
      </c>
      <c r="BK6" s="62">
        <v>3</v>
      </c>
      <c r="BL6" s="62">
        <v>730</v>
      </c>
      <c r="BM6" s="62">
        <v>86</v>
      </c>
      <c r="BN6" s="62">
        <v>7</v>
      </c>
      <c r="BO6" s="62">
        <v>0</v>
      </c>
      <c r="BP6" s="62">
        <v>811</v>
      </c>
      <c r="BQ6" s="109" t="e">
        <f t="shared" ref="BQ6" si="68">(AK6-BA6)/AK6</f>
        <v>#DIV/0!</v>
      </c>
      <c r="BR6" s="109">
        <f t="shared" ref="BR6" si="69">(AL6-BB6)/AL6</f>
        <v>0.8318965517241379</v>
      </c>
      <c r="BS6" s="109">
        <f t="shared" ref="BS6" si="70">(AM6-BC6)/AM6</f>
        <v>4.564032697547684E-2</v>
      </c>
      <c r="BT6" s="109" t="e">
        <f t="shared" ref="BT6" si="71">(AN6-BD6)/AN6</f>
        <v>#DIV/0!</v>
      </c>
      <c r="BU6" s="109" t="e">
        <f t="shared" ref="BU6" si="72">(AO6-BE6)/AO6</f>
        <v>#DIV/0!</v>
      </c>
      <c r="BV6" s="109">
        <f t="shared" ref="BV6" si="73">(AP6-BF6)/AP6</f>
        <v>-2.5</v>
      </c>
      <c r="BW6" s="109" t="e">
        <f t="shared" ref="BW6" si="74">(AQ6-BG6)/AQ6</f>
        <v>#DIV/0!</v>
      </c>
      <c r="BX6" s="109">
        <f t="shared" ref="BX6" si="75">(AR6-BH6)/AR6</f>
        <v>2.7397260273972601E-2</v>
      </c>
      <c r="BY6" s="109" t="e">
        <f t="shared" ref="BY6" si="76">(AS6-BI6)/AS6</f>
        <v>#DIV/0!</v>
      </c>
      <c r="BZ6" s="109" t="e">
        <f t="shared" ref="BZ6" si="77">(AT6-BJ6)/AT6</f>
        <v>#DIV/0!</v>
      </c>
      <c r="CA6" s="109" t="e">
        <f t="shared" ref="CA6" si="78">(AU6-BK6)/AU6</f>
        <v>#DIV/0!</v>
      </c>
      <c r="CB6" s="109">
        <f t="shared" ref="CB6" si="79">(AV6-BL6)/AV6</f>
        <v>2.7962716378162451E-2</v>
      </c>
      <c r="CC6" s="109">
        <f t="shared" ref="CC6" si="80">(AW6-BM6)/AW6</f>
        <v>-20.5</v>
      </c>
      <c r="CD6" s="109">
        <f t="shared" ref="CD6" si="81">(AX6-BN6)/AX6</f>
        <v>-2.5</v>
      </c>
      <c r="CE6" s="109" t="e">
        <f t="shared" ref="CE6" si="82">(AY6-BO6)/AY6</f>
        <v>#DIV/0!</v>
      </c>
      <c r="CF6" s="110">
        <f t="shared" ref="CF6" si="83">(AZ6-BP6)/AZ6</f>
        <v>5.916473317865429E-2</v>
      </c>
    </row>
    <row r="7" spans="1:84" s="134" customFormat="1" ht="15.75" customHeight="1" x14ac:dyDescent="0.25">
      <c r="A7" s="117" t="s">
        <v>1</v>
      </c>
      <c r="B7" s="118">
        <v>1</v>
      </c>
      <c r="C7" s="118" t="s">
        <v>123</v>
      </c>
      <c r="D7" s="118">
        <v>648</v>
      </c>
      <c r="E7" s="118">
        <v>0</v>
      </c>
      <c r="F7" s="118">
        <v>3</v>
      </c>
      <c r="G7" s="118">
        <v>0</v>
      </c>
      <c r="H7" s="118" t="s">
        <v>56</v>
      </c>
      <c r="I7" s="118" t="s">
        <v>124</v>
      </c>
      <c r="J7" s="119">
        <v>44631</v>
      </c>
      <c r="K7" s="120">
        <v>44634</v>
      </c>
      <c r="L7" s="118" t="s">
        <v>122</v>
      </c>
      <c r="M7" s="121" t="s">
        <v>1</v>
      </c>
      <c r="N7" s="122" t="s">
        <v>89</v>
      </c>
      <c r="O7" s="186">
        <v>2.08</v>
      </c>
      <c r="P7" s="187">
        <v>7.81</v>
      </c>
      <c r="Q7" s="187">
        <v>37.11</v>
      </c>
      <c r="R7" s="188">
        <v>8.83</v>
      </c>
      <c r="S7" s="186">
        <v>2.97</v>
      </c>
      <c r="T7" s="201">
        <v>5.0999999999999996</v>
      </c>
      <c r="U7" s="187">
        <v>35.75</v>
      </c>
      <c r="V7" s="187">
        <v>8.14</v>
      </c>
      <c r="W7" s="201">
        <v>0.7</v>
      </c>
      <c r="X7" s="197">
        <v>7.36</v>
      </c>
      <c r="Y7" s="197">
        <v>9.1199999999999992</v>
      </c>
      <c r="Z7" s="201">
        <v>2.2000000000000002</v>
      </c>
      <c r="AA7" s="121">
        <v>4294</v>
      </c>
      <c r="AB7" s="123">
        <f t="shared" si="0"/>
        <v>0.42788461538461542</v>
      </c>
      <c r="AC7" s="124">
        <f t="shared" si="1"/>
        <v>-0.34699103713188223</v>
      </c>
      <c r="AD7" s="125">
        <f t="shared" si="2"/>
        <v>0.7</v>
      </c>
      <c r="AE7" s="125">
        <f t="shared" si="3"/>
        <v>7.36</v>
      </c>
      <c r="AF7" s="125">
        <f t="shared" si="4"/>
        <v>9.1199999999999992</v>
      </c>
      <c r="AG7" s="126">
        <f t="shared" si="5"/>
        <v>2.2000000000000002</v>
      </c>
      <c r="AH7" s="127">
        <f t="shared" si="6"/>
        <v>8.14</v>
      </c>
      <c r="AI7" s="128" t="str">
        <f t="shared" si="7"/>
        <v>Oil A</v>
      </c>
      <c r="AJ7" s="129" t="str">
        <f t="shared" si="8"/>
        <v>A</v>
      </c>
      <c r="AK7" s="130">
        <v>0</v>
      </c>
      <c r="AL7" s="131">
        <v>237</v>
      </c>
      <c r="AM7" s="131">
        <v>1439</v>
      </c>
      <c r="AN7" s="131">
        <v>0</v>
      </c>
      <c r="AO7" s="131">
        <v>0</v>
      </c>
      <c r="AP7" s="131">
        <v>2</v>
      </c>
      <c r="AQ7" s="131">
        <v>0</v>
      </c>
      <c r="AR7" s="131">
        <v>800</v>
      </c>
      <c r="AS7" s="131">
        <v>0</v>
      </c>
      <c r="AT7" s="131">
        <v>0</v>
      </c>
      <c r="AU7" s="131">
        <v>0</v>
      </c>
      <c r="AV7" s="131">
        <v>770</v>
      </c>
      <c r="AW7" s="131">
        <v>5</v>
      </c>
      <c r="AX7" s="131">
        <v>0</v>
      </c>
      <c r="AY7" s="131">
        <v>0</v>
      </c>
      <c r="AZ7" s="131">
        <v>861</v>
      </c>
      <c r="BA7" s="131">
        <v>0</v>
      </c>
      <c r="BB7" s="131">
        <v>62</v>
      </c>
      <c r="BC7" s="131">
        <v>1419</v>
      </c>
      <c r="BD7" s="131">
        <v>0</v>
      </c>
      <c r="BE7" s="131">
        <v>9</v>
      </c>
      <c r="BF7" s="131">
        <v>6</v>
      </c>
      <c r="BG7" s="131">
        <v>0</v>
      </c>
      <c r="BH7" s="131">
        <v>797</v>
      </c>
      <c r="BI7" s="131">
        <v>0</v>
      </c>
      <c r="BJ7" s="131">
        <v>15</v>
      </c>
      <c r="BK7" s="131">
        <v>0</v>
      </c>
      <c r="BL7" s="131">
        <v>718</v>
      </c>
      <c r="BM7" s="131">
        <v>14</v>
      </c>
      <c r="BN7" s="131">
        <v>5</v>
      </c>
      <c r="BO7" s="131">
        <v>0</v>
      </c>
      <c r="BP7" s="131">
        <v>804</v>
      </c>
      <c r="BQ7" s="132" t="e">
        <f t="shared" si="33"/>
        <v>#DIV/0!</v>
      </c>
      <c r="BR7" s="132">
        <f t="shared" si="9"/>
        <v>0.73839662447257381</v>
      </c>
      <c r="BS7" s="132">
        <f t="shared" si="10"/>
        <v>1.3898540653231411E-2</v>
      </c>
      <c r="BT7" s="132" t="e">
        <f t="shared" si="11"/>
        <v>#DIV/0!</v>
      </c>
      <c r="BU7" s="132" t="e">
        <f t="shared" si="12"/>
        <v>#DIV/0!</v>
      </c>
      <c r="BV7" s="132">
        <f t="shared" si="13"/>
        <v>-2</v>
      </c>
      <c r="BW7" s="132" t="e">
        <f t="shared" si="14"/>
        <v>#DIV/0!</v>
      </c>
      <c r="BX7" s="132">
        <f t="shared" si="15"/>
        <v>3.7499999999999999E-3</v>
      </c>
      <c r="BY7" s="132" t="e">
        <f t="shared" si="16"/>
        <v>#DIV/0!</v>
      </c>
      <c r="BZ7" s="132" t="e">
        <f t="shared" si="17"/>
        <v>#DIV/0!</v>
      </c>
      <c r="CA7" s="132" t="e">
        <f t="shared" si="18"/>
        <v>#DIV/0!</v>
      </c>
      <c r="CB7" s="132">
        <f t="shared" si="19"/>
        <v>6.7532467532467527E-2</v>
      </c>
      <c r="CC7" s="132">
        <f t="shared" si="20"/>
        <v>-1.8</v>
      </c>
      <c r="CD7" s="132" t="e">
        <f t="shared" si="21"/>
        <v>#DIV/0!</v>
      </c>
      <c r="CE7" s="132" t="e">
        <f t="shared" si="22"/>
        <v>#DIV/0!</v>
      </c>
      <c r="CF7" s="133">
        <f t="shared" si="23"/>
        <v>6.6202090592334492E-2</v>
      </c>
    </row>
    <row r="8" spans="1:84" s="134" customFormat="1" ht="15.75" customHeight="1" x14ac:dyDescent="0.25">
      <c r="A8" s="117" t="s">
        <v>1</v>
      </c>
      <c r="B8" s="118">
        <v>8</v>
      </c>
      <c r="C8" s="118" t="s">
        <v>120</v>
      </c>
      <c r="D8" s="118">
        <v>0</v>
      </c>
      <c r="E8" s="118">
        <v>72</v>
      </c>
      <c r="F8" s="118">
        <v>0</v>
      </c>
      <c r="G8" s="118">
        <v>1</v>
      </c>
      <c r="H8" s="118" t="s">
        <v>64</v>
      </c>
      <c r="I8" s="118" t="s">
        <v>125</v>
      </c>
      <c r="J8" s="119">
        <v>44638</v>
      </c>
      <c r="K8" s="120">
        <v>44641</v>
      </c>
      <c r="L8" s="118" t="s">
        <v>122</v>
      </c>
      <c r="M8" s="121" t="s">
        <v>1</v>
      </c>
      <c r="N8" s="122" t="s">
        <v>89</v>
      </c>
      <c r="O8" s="186">
        <v>2.06</v>
      </c>
      <c r="P8" s="187">
        <v>8.0399999999999991</v>
      </c>
      <c r="Q8" s="187">
        <v>36.99</v>
      </c>
      <c r="R8" s="188">
        <v>8.8699999999999992</v>
      </c>
      <c r="S8" s="186">
        <v>3.01</v>
      </c>
      <c r="T8" s="201">
        <v>4.67</v>
      </c>
      <c r="U8" s="187">
        <v>33.03</v>
      </c>
      <c r="V8" s="187">
        <v>7.49</v>
      </c>
      <c r="W8" s="201">
        <v>0.6</v>
      </c>
      <c r="X8" s="197">
        <v>7.64</v>
      </c>
      <c r="Y8" s="197">
        <v>9.31</v>
      </c>
      <c r="Z8" s="201">
        <v>2.5</v>
      </c>
      <c r="AA8" s="121">
        <v>4368</v>
      </c>
      <c r="AB8" s="123">
        <f t="shared" si="0"/>
        <v>0.46116504854368917</v>
      </c>
      <c r="AC8" s="124">
        <f t="shared" si="1"/>
        <v>-0.41915422885572134</v>
      </c>
      <c r="AD8" s="125">
        <f t="shared" si="2"/>
        <v>0.6</v>
      </c>
      <c r="AE8" s="125">
        <f t="shared" si="3"/>
        <v>7.64</v>
      </c>
      <c r="AF8" s="125">
        <f t="shared" si="4"/>
        <v>9.31</v>
      </c>
      <c r="AG8" s="126">
        <f t="shared" si="5"/>
        <v>2.5</v>
      </c>
      <c r="AH8" s="127">
        <f t="shared" si="6"/>
        <v>7.49</v>
      </c>
      <c r="AI8" s="128" t="str">
        <f t="shared" si="7"/>
        <v>Oil A</v>
      </c>
      <c r="AJ8" s="129" t="str">
        <f t="shared" si="8"/>
        <v>A</v>
      </c>
      <c r="AK8" s="130">
        <v>0</v>
      </c>
      <c r="AL8" s="131">
        <v>230</v>
      </c>
      <c r="AM8" s="131">
        <v>1444</v>
      </c>
      <c r="AN8" s="131">
        <v>0</v>
      </c>
      <c r="AO8" s="131">
        <v>0</v>
      </c>
      <c r="AP8" s="131">
        <v>2</v>
      </c>
      <c r="AQ8" s="131">
        <v>0</v>
      </c>
      <c r="AR8" s="131">
        <v>800</v>
      </c>
      <c r="AS8" s="131">
        <v>0</v>
      </c>
      <c r="AT8" s="131">
        <v>0</v>
      </c>
      <c r="AU8" s="131">
        <v>0</v>
      </c>
      <c r="AV8" s="131">
        <v>753</v>
      </c>
      <c r="AW8" s="131">
        <v>4</v>
      </c>
      <c r="AX8" s="131">
        <v>0</v>
      </c>
      <c r="AY8" s="131">
        <v>0</v>
      </c>
      <c r="AZ8" s="131">
        <v>838</v>
      </c>
      <c r="BA8" s="131">
        <v>0</v>
      </c>
      <c r="BB8" s="131">
        <v>38</v>
      </c>
      <c r="BC8" s="131">
        <v>1394</v>
      </c>
      <c r="BD8" s="131">
        <v>0</v>
      </c>
      <c r="BE8" s="131">
        <v>12</v>
      </c>
      <c r="BF8" s="131">
        <v>7</v>
      </c>
      <c r="BG8" s="131">
        <v>0</v>
      </c>
      <c r="BH8" s="131">
        <v>771</v>
      </c>
      <c r="BI8" s="131">
        <v>0</v>
      </c>
      <c r="BJ8" s="131">
        <v>1</v>
      </c>
      <c r="BK8" s="131">
        <v>5</v>
      </c>
      <c r="BL8" s="131">
        <v>736</v>
      </c>
      <c r="BM8" s="131">
        <v>46</v>
      </c>
      <c r="BN8" s="131">
        <v>6</v>
      </c>
      <c r="BO8" s="131">
        <v>0</v>
      </c>
      <c r="BP8" s="131">
        <v>813</v>
      </c>
      <c r="BQ8" s="132" t="e">
        <f t="shared" si="33"/>
        <v>#DIV/0!</v>
      </c>
      <c r="BR8" s="132">
        <f t="shared" si="9"/>
        <v>0.83478260869565213</v>
      </c>
      <c r="BS8" s="132">
        <f t="shared" si="10"/>
        <v>3.4626038781163437E-2</v>
      </c>
      <c r="BT8" s="132" t="e">
        <f t="shared" si="11"/>
        <v>#DIV/0!</v>
      </c>
      <c r="BU8" s="132" t="e">
        <f t="shared" si="12"/>
        <v>#DIV/0!</v>
      </c>
      <c r="BV8" s="132">
        <f t="shared" si="13"/>
        <v>-2.5</v>
      </c>
      <c r="BW8" s="132" t="e">
        <f t="shared" si="14"/>
        <v>#DIV/0!</v>
      </c>
      <c r="BX8" s="132">
        <f t="shared" si="15"/>
        <v>3.6249999999999998E-2</v>
      </c>
      <c r="BY8" s="132" t="e">
        <f t="shared" si="16"/>
        <v>#DIV/0!</v>
      </c>
      <c r="BZ8" s="132" t="e">
        <f t="shared" si="17"/>
        <v>#DIV/0!</v>
      </c>
      <c r="CA8" s="132" t="e">
        <f t="shared" si="18"/>
        <v>#DIV/0!</v>
      </c>
      <c r="CB8" s="132">
        <f t="shared" si="19"/>
        <v>2.2576361221779549E-2</v>
      </c>
      <c r="CC8" s="132">
        <f t="shared" si="20"/>
        <v>-10.5</v>
      </c>
      <c r="CD8" s="132" t="e">
        <f t="shared" si="21"/>
        <v>#DIV/0!</v>
      </c>
      <c r="CE8" s="132" t="e">
        <f t="shared" si="22"/>
        <v>#DIV/0!</v>
      </c>
      <c r="CF8" s="133">
        <f t="shared" si="23"/>
        <v>2.9832935560859187E-2</v>
      </c>
    </row>
    <row r="9" spans="1:84" s="134" customFormat="1" ht="15.75" customHeight="1" x14ac:dyDescent="0.25">
      <c r="A9" s="117" t="s">
        <v>1</v>
      </c>
      <c r="B9" s="118">
        <v>19</v>
      </c>
      <c r="C9" s="118" t="s">
        <v>120</v>
      </c>
      <c r="D9" s="118">
        <v>0</v>
      </c>
      <c r="E9" s="118">
        <v>144</v>
      </c>
      <c r="F9" s="118">
        <v>0</v>
      </c>
      <c r="G9" s="118">
        <v>2</v>
      </c>
      <c r="H9" s="118" t="s">
        <v>147</v>
      </c>
      <c r="I9" s="118" t="s">
        <v>148</v>
      </c>
      <c r="J9" s="119">
        <v>44651</v>
      </c>
      <c r="K9" s="120">
        <v>44655</v>
      </c>
      <c r="L9" s="118" t="s">
        <v>122</v>
      </c>
      <c r="M9" s="121" t="s">
        <v>1</v>
      </c>
      <c r="N9" s="122" t="s">
        <v>89</v>
      </c>
      <c r="O9" s="186">
        <v>2.2400000000000002</v>
      </c>
      <c r="P9" s="187">
        <v>7.96</v>
      </c>
      <c r="Q9" s="187">
        <v>37.26</v>
      </c>
      <c r="R9" s="188">
        <v>8.8699999999999992</v>
      </c>
      <c r="S9" s="186">
        <v>3.85</v>
      </c>
      <c r="T9" s="201">
        <v>4.3600000000000003</v>
      </c>
      <c r="U9" s="187">
        <v>33.31</v>
      </c>
      <c r="V9" s="187">
        <v>7.62</v>
      </c>
      <c r="W9" s="201">
        <v>0.7</v>
      </c>
      <c r="X9" s="197">
        <v>8.57</v>
      </c>
      <c r="Y9" s="197">
        <v>11.36</v>
      </c>
      <c r="Z9" s="201">
        <v>2</v>
      </c>
      <c r="AA9" s="121">
        <v>4447</v>
      </c>
      <c r="AB9" s="123">
        <f t="shared" ref="AB9" si="84">(S9-O9)/O9</f>
        <v>0.71874999999999989</v>
      </c>
      <c r="AC9" s="124">
        <f t="shared" ref="AC9" si="85">(T9-P9)/P9</f>
        <v>-0.45226130653266328</v>
      </c>
      <c r="AD9" s="125">
        <f t="shared" ref="AD9" si="86">W9</f>
        <v>0.7</v>
      </c>
      <c r="AE9" s="125">
        <f t="shared" ref="AE9" si="87">X9</f>
        <v>8.57</v>
      </c>
      <c r="AF9" s="125">
        <f t="shared" ref="AF9" si="88">Y9</f>
        <v>11.36</v>
      </c>
      <c r="AG9" s="126">
        <f t="shared" ref="AG9" si="89">Z9</f>
        <v>2</v>
      </c>
      <c r="AH9" s="127">
        <f t="shared" ref="AH9" si="90">V9</f>
        <v>7.62</v>
      </c>
      <c r="AI9" s="128" t="str">
        <f t="shared" ref="AI9" si="91">N9</f>
        <v>Oil A</v>
      </c>
      <c r="AJ9" s="129" t="str">
        <f t="shared" ref="AJ9" si="92">A9</f>
        <v>A</v>
      </c>
      <c r="AK9" s="130">
        <v>0</v>
      </c>
      <c r="AL9" s="131">
        <v>231</v>
      </c>
      <c r="AM9" s="131">
        <v>1426</v>
      </c>
      <c r="AN9" s="131">
        <v>0</v>
      </c>
      <c r="AO9" s="131">
        <v>0</v>
      </c>
      <c r="AP9" s="131">
        <v>2</v>
      </c>
      <c r="AQ9" s="131">
        <v>0</v>
      </c>
      <c r="AR9" s="131">
        <v>793</v>
      </c>
      <c r="AS9" s="131">
        <v>0</v>
      </c>
      <c r="AT9" s="131">
        <v>0</v>
      </c>
      <c r="AU9" s="131">
        <v>0</v>
      </c>
      <c r="AV9" s="131">
        <v>752</v>
      </c>
      <c r="AW9" s="131">
        <v>4</v>
      </c>
      <c r="AX9" s="131">
        <v>0</v>
      </c>
      <c r="AY9" s="131">
        <v>0</v>
      </c>
      <c r="AZ9" s="131">
        <v>841</v>
      </c>
      <c r="BA9" s="131">
        <v>0</v>
      </c>
      <c r="BB9" s="131">
        <v>31</v>
      </c>
      <c r="BC9" s="131">
        <v>1378</v>
      </c>
      <c r="BD9" s="131">
        <v>0</v>
      </c>
      <c r="BE9" s="131">
        <v>11</v>
      </c>
      <c r="BF9" s="131">
        <v>7</v>
      </c>
      <c r="BG9" s="131">
        <v>0</v>
      </c>
      <c r="BH9" s="131">
        <v>779</v>
      </c>
      <c r="BI9" s="131">
        <v>0</v>
      </c>
      <c r="BJ9" s="131">
        <v>1</v>
      </c>
      <c r="BK9" s="131">
        <v>0</v>
      </c>
      <c r="BL9" s="131">
        <v>722</v>
      </c>
      <c r="BM9" s="131">
        <v>23</v>
      </c>
      <c r="BN9" s="131">
        <v>0</v>
      </c>
      <c r="BO9" s="131">
        <v>0</v>
      </c>
      <c r="BP9" s="131">
        <v>803</v>
      </c>
      <c r="BQ9" s="132" t="e">
        <f t="shared" si="33"/>
        <v>#DIV/0!</v>
      </c>
      <c r="BR9" s="132">
        <f t="shared" si="9"/>
        <v>0.86580086580086579</v>
      </c>
      <c r="BS9" s="132">
        <f t="shared" si="10"/>
        <v>3.3660589060308554E-2</v>
      </c>
      <c r="BT9" s="132" t="e">
        <f t="shared" si="11"/>
        <v>#DIV/0!</v>
      </c>
      <c r="BU9" s="132" t="e">
        <f t="shared" si="12"/>
        <v>#DIV/0!</v>
      </c>
      <c r="BV9" s="132">
        <f t="shared" si="13"/>
        <v>-2.5</v>
      </c>
      <c r="BW9" s="132" t="e">
        <f t="shared" si="14"/>
        <v>#DIV/0!</v>
      </c>
      <c r="BX9" s="132">
        <f t="shared" si="15"/>
        <v>1.7654476670870115E-2</v>
      </c>
      <c r="BY9" s="132" t="e">
        <f t="shared" si="16"/>
        <v>#DIV/0!</v>
      </c>
      <c r="BZ9" s="132" t="e">
        <f t="shared" si="17"/>
        <v>#DIV/0!</v>
      </c>
      <c r="CA9" s="132" t="e">
        <f t="shared" si="18"/>
        <v>#DIV/0!</v>
      </c>
      <c r="CB9" s="132">
        <f t="shared" si="19"/>
        <v>3.9893617021276598E-2</v>
      </c>
      <c r="CC9" s="132">
        <f t="shared" si="20"/>
        <v>-4.75</v>
      </c>
      <c r="CD9" s="132" t="e">
        <f t="shared" si="21"/>
        <v>#DIV/0!</v>
      </c>
      <c r="CE9" s="132" t="e">
        <f t="shared" si="22"/>
        <v>#DIV/0!</v>
      </c>
      <c r="CF9" s="133">
        <f t="shared" si="23"/>
        <v>4.5184304399524373E-2</v>
      </c>
    </row>
    <row r="10" spans="1:84" s="134" customFormat="1" ht="30" customHeight="1" thickBot="1" x14ac:dyDescent="0.3">
      <c r="A10" s="135" t="s">
        <v>1</v>
      </c>
      <c r="B10" s="136">
        <v>14</v>
      </c>
      <c r="C10" s="118" t="s">
        <v>123</v>
      </c>
      <c r="D10" s="118">
        <v>648</v>
      </c>
      <c r="E10" s="118">
        <v>216</v>
      </c>
      <c r="F10" s="118">
        <v>3</v>
      </c>
      <c r="G10" s="118">
        <v>3</v>
      </c>
      <c r="H10" s="136" t="s">
        <v>72</v>
      </c>
      <c r="I10" s="136" t="s">
        <v>151</v>
      </c>
      <c r="J10" s="137">
        <v>44671</v>
      </c>
      <c r="K10" s="137">
        <v>44674</v>
      </c>
      <c r="L10" s="136" t="s">
        <v>122</v>
      </c>
      <c r="M10" s="138" t="s">
        <v>1</v>
      </c>
      <c r="N10" s="139" t="s">
        <v>89</v>
      </c>
      <c r="O10" s="189">
        <v>2.1</v>
      </c>
      <c r="P10" s="190">
        <v>7.85</v>
      </c>
      <c r="Q10" s="190">
        <v>36.979999999999997</v>
      </c>
      <c r="R10" s="191">
        <v>8.89</v>
      </c>
      <c r="S10" s="189">
        <v>3.6</v>
      </c>
      <c r="T10" s="202">
        <v>2.16</v>
      </c>
      <c r="U10" s="190">
        <v>33.15</v>
      </c>
      <c r="V10" s="190">
        <v>7.58</v>
      </c>
      <c r="W10" s="202">
        <v>0.7</v>
      </c>
      <c r="X10" s="198">
        <v>9.18</v>
      </c>
      <c r="Y10" s="198">
        <v>13.08</v>
      </c>
      <c r="Z10" s="210">
        <v>2.5</v>
      </c>
      <c r="AA10" s="138">
        <v>4308</v>
      </c>
      <c r="AB10" s="140">
        <f t="shared" ref="AB10" si="93">(S10-O10)/O10</f>
        <v>0.7142857142857143</v>
      </c>
      <c r="AC10" s="141">
        <f t="shared" ref="AC10" si="94">(T10-P10)/P10</f>
        <v>-0.72484076433121014</v>
      </c>
      <c r="AD10" s="142">
        <f t="shared" ref="AD10" si="95">W10</f>
        <v>0.7</v>
      </c>
      <c r="AE10" s="142">
        <f t="shared" ref="AE10" si="96">X10</f>
        <v>9.18</v>
      </c>
      <c r="AF10" s="142">
        <f t="shared" ref="AF10" si="97">Y10</f>
        <v>13.08</v>
      </c>
      <c r="AG10" s="143">
        <f t="shared" ref="AG10" si="98">Z10</f>
        <v>2.5</v>
      </c>
      <c r="AH10" s="144">
        <f t="shared" ref="AH10" si="99">V10</f>
        <v>7.58</v>
      </c>
      <c r="AI10" s="145" t="str">
        <f>N10</f>
        <v>Oil A</v>
      </c>
      <c r="AJ10" s="146" t="str">
        <f>A10</f>
        <v>A</v>
      </c>
      <c r="AK10" s="147">
        <v>0</v>
      </c>
      <c r="AL10" s="148">
        <v>237</v>
      </c>
      <c r="AM10" s="148">
        <v>1466</v>
      </c>
      <c r="AN10" s="148">
        <v>0</v>
      </c>
      <c r="AO10" s="148">
        <v>0</v>
      </c>
      <c r="AP10" s="148">
        <v>2</v>
      </c>
      <c r="AQ10" s="148">
        <v>0</v>
      </c>
      <c r="AR10" s="148">
        <v>803</v>
      </c>
      <c r="AS10" s="148">
        <v>0</v>
      </c>
      <c r="AT10" s="148">
        <v>0</v>
      </c>
      <c r="AU10" s="148">
        <v>0</v>
      </c>
      <c r="AV10" s="148">
        <v>756</v>
      </c>
      <c r="AW10" s="148">
        <v>4</v>
      </c>
      <c r="AX10" s="148">
        <v>0</v>
      </c>
      <c r="AY10" s="148">
        <v>0</v>
      </c>
      <c r="AZ10" s="148">
        <v>852</v>
      </c>
      <c r="BA10" s="148">
        <v>0</v>
      </c>
      <c r="BB10" s="148">
        <v>26</v>
      </c>
      <c r="BC10" s="148">
        <v>1412</v>
      </c>
      <c r="BD10" s="148">
        <v>0</v>
      </c>
      <c r="BE10" s="148">
        <v>12</v>
      </c>
      <c r="BF10" s="148">
        <v>6</v>
      </c>
      <c r="BG10" s="148">
        <v>0</v>
      </c>
      <c r="BH10" s="148">
        <v>769</v>
      </c>
      <c r="BI10" s="148">
        <v>0</v>
      </c>
      <c r="BJ10" s="148">
        <v>2</v>
      </c>
      <c r="BK10" s="148">
        <v>9</v>
      </c>
      <c r="BL10" s="148">
        <v>724</v>
      </c>
      <c r="BM10" s="148">
        <v>19</v>
      </c>
      <c r="BN10" s="148">
        <v>13</v>
      </c>
      <c r="BO10" s="148">
        <v>0</v>
      </c>
      <c r="BP10" s="148">
        <v>806</v>
      </c>
      <c r="BQ10" s="132" t="e">
        <f t="shared" ref="BQ10:CF10" si="100">(AK10-BA10)/AK10</f>
        <v>#DIV/0!</v>
      </c>
      <c r="BR10" s="132">
        <f t="shared" si="100"/>
        <v>0.89029535864978904</v>
      </c>
      <c r="BS10" s="132">
        <f t="shared" si="100"/>
        <v>3.6834924965893585E-2</v>
      </c>
      <c r="BT10" s="132" t="e">
        <f t="shared" si="100"/>
        <v>#DIV/0!</v>
      </c>
      <c r="BU10" s="132" t="e">
        <f t="shared" si="100"/>
        <v>#DIV/0!</v>
      </c>
      <c r="BV10" s="132">
        <f t="shared" si="100"/>
        <v>-2</v>
      </c>
      <c r="BW10" s="132" t="e">
        <f t="shared" si="100"/>
        <v>#DIV/0!</v>
      </c>
      <c r="BX10" s="132">
        <f t="shared" si="100"/>
        <v>4.2341220423412207E-2</v>
      </c>
      <c r="BY10" s="132" t="e">
        <f t="shared" si="100"/>
        <v>#DIV/0!</v>
      </c>
      <c r="BZ10" s="132" t="e">
        <f t="shared" si="100"/>
        <v>#DIV/0!</v>
      </c>
      <c r="CA10" s="132" t="e">
        <f t="shared" si="100"/>
        <v>#DIV/0!</v>
      </c>
      <c r="CB10" s="132">
        <f t="shared" si="100"/>
        <v>4.2328042328042326E-2</v>
      </c>
      <c r="CC10" s="132">
        <f t="shared" si="100"/>
        <v>-3.75</v>
      </c>
      <c r="CD10" s="132" t="e">
        <f t="shared" si="100"/>
        <v>#DIV/0!</v>
      </c>
      <c r="CE10" s="132" t="e">
        <f t="shared" si="100"/>
        <v>#DIV/0!</v>
      </c>
      <c r="CF10" s="133">
        <f t="shared" si="100"/>
        <v>5.39906103286385E-2</v>
      </c>
    </row>
    <row r="11" spans="1:84" s="134" customFormat="1" ht="15.75" customHeight="1" x14ac:dyDescent="0.25">
      <c r="A11" s="117" t="s">
        <v>86</v>
      </c>
      <c r="B11" s="118">
        <v>10</v>
      </c>
      <c r="C11" s="118">
        <v>1</v>
      </c>
      <c r="D11" s="118">
        <v>864</v>
      </c>
      <c r="E11" s="118">
        <v>0</v>
      </c>
      <c r="F11" s="118">
        <v>4</v>
      </c>
      <c r="G11" s="118">
        <v>0</v>
      </c>
      <c r="H11" s="118" t="s">
        <v>64</v>
      </c>
      <c r="I11" s="118" t="s">
        <v>141</v>
      </c>
      <c r="J11" s="119">
        <v>44631</v>
      </c>
      <c r="K11" s="120">
        <v>44634</v>
      </c>
      <c r="L11" s="118" t="s">
        <v>122</v>
      </c>
      <c r="M11" s="121" t="s">
        <v>1</v>
      </c>
      <c r="N11" s="122" t="s">
        <v>89</v>
      </c>
      <c r="O11" s="186">
        <v>2.4</v>
      </c>
      <c r="P11" s="187">
        <v>5.3</v>
      </c>
      <c r="Q11" s="187">
        <v>36.979999999999997</v>
      </c>
      <c r="R11" s="188">
        <v>8.83</v>
      </c>
      <c r="S11" s="186">
        <v>3.4</v>
      </c>
      <c r="T11" s="201">
        <v>4.5</v>
      </c>
      <c r="U11" s="187">
        <v>32.340000000000003</v>
      </c>
      <c r="V11" s="187">
        <v>7.38</v>
      </c>
      <c r="W11" s="201">
        <v>0.6</v>
      </c>
      <c r="X11" s="197">
        <v>9.6</v>
      </c>
      <c r="Y11" s="197">
        <v>19.18</v>
      </c>
      <c r="Z11" s="201">
        <v>2.1</v>
      </c>
      <c r="AA11" s="121">
        <v>4311</v>
      </c>
      <c r="AB11" s="123">
        <f t="shared" si="0"/>
        <v>0.41666666666666669</v>
      </c>
      <c r="AC11" s="124">
        <f t="shared" si="1"/>
        <v>-0.15094339622641506</v>
      </c>
      <c r="AD11" s="125">
        <f t="shared" si="2"/>
        <v>0.6</v>
      </c>
      <c r="AE11" s="125">
        <f t="shared" si="3"/>
        <v>9.6</v>
      </c>
      <c r="AF11" s="125">
        <f t="shared" si="4"/>
        <v>19.18</v>
      </c>
      <c r="AG11" s="126">
        <f t="shared" si="5"/>
        <v>2.1</v>
      </c>
      <c r="AH11" s="127">
        <f t="shared" si="6"/>
        <v>7.38</v>
      </c>
      <c r="AI11" s="128" t="str">
        <f t="shared" si="7"/>
        <v>Oil A</v>
      </c>
      <c r="AJ11" s="129" t="str">
        <f t="shared" si="8"/>
        <v>D</v>
      </c>
      <c r="AK11" s="130">
        <v>1</v>
      </c>
      <c r="AL11" s="131">
        <v>228</v>
      </c>
      <c r="AM11" s="131">
        <v>1515</v>
      </c>
      <c r="AN11" s="131">
        <v>0</v>
      </c>
      <c r="AO11" s="131">
        <v>0</v>
      </c>
      <c r="AP11" s="131">
        <v>2</v>
      </c>
      <c r="AQ11" s="131">
        <v>0</v>
      </c>
      <c r="AR11" s="131">
        <v>800</v>
      </c>
      <c r="AS11" s="131">
        <v>0</v>
      </c>
      <c r="AT11" s="131">
        <v>0</v>
      </c>
      <c r="AU11" s="131">
        <v>0</v>
      </c>
      <c r="AV11" s="131">
        <v>760</v>
      </c>
      <c r="AW11" s="131">
        <v>4</v>
      </c>
      <c r="AX11" s="131">
        <v>0</v>
      </c>
      <c r="AY11" s="131">
        <v>0</v>
      </c>
      <c r="AZ11" s="131">
        <v>868</v>
      </c>
      <c r="BA11" s="131">
        <v>2</v>
      </c>
      <c r="BB11" s="131">
        <v>38</v>
      </c>
      <c r="BC11" s="131">
        <v>1449</v>
      </c>
      <c r="BD11" s="131">
        <v>0</v>
      </c>
      <c r="BE11" s="131">
        <v>7</v>
      </c>
      <c r="BF11" s="131">
        <v>7</v>
      </c>
      <c r="BG11" s="131">
        <v>0</v>
      </c>
      <c r="BH11" s="131">
        <v>780</v>
      </c>
      <c r="BI11" s="131">
        <v>1</v>
      </c>
      <c r="BJ11" s="131">
        <v>2</v>
      </c>
      <c r="BK11" s="131">
        <v>7</v>
      </c>
      <c r="BL11" s="131">
        <v>728</v>
      </c>
      <c r="BM11" s="131">
        <v>46</v>
      </c>
      <c r="BN11" s="131">
        <v>4</v>
      </c>
      <c r="BO11" s="131">
        <v>0</v>
      </c>
      <c r="BP11" s="131">
        <v>825</v>
      </c>
      <c r="BQ11" s="132">
        <f t="shared" ref="BQ11:BQ12" si="101">(AK11-BA11)/AK11</f>
        <v>-1</v>
      </c>
      <c r="BR11" s="132">
        <f t="shared" ref="BR11:BR12" si="102">(AL11-BB11)/AL11</f>
        <v>0.83333333333333337</v>
      </c>
      <c r="BS11" s="132">
        <f t="shared" ref="BS11:BS12" si="103">(AM11-BC11)/AM11</f>
        <v>4.3564356435643561E-2</v>
      </c>
      <c r="BT11" s="132" t="e">
        <f t="shared" ref="BT11:BT12" si="104">(AN11-BD11)/AN11</f>
        <v>#DIV/0!</v>
      </c>
      <c r="BU11" s="132" t="e">
        <f t="shared" ref="BU11:BU12" si="105">(AO11-BE11)/AO11</f>
        <v>#DIV/0!</v>
      </c>
      <c r="BV11" s="132">
        <f t="shared" ref="BV11:BV12" si="106">(AP11-BF11)/AP11</f>
        <v>-2.5</v>
      </c>
      <c r="BW11" s="132" t="e">
        <f t="shared" ref="BW11:BW12" si="107">(AQ11-BG11)/AQ11</f>
        <v>#DIV/0!</v>
      </c>
      <c r="BX11" s="132">
        <f t="shared" ref="BX11:BX12" si="108">(AR11-BH11)/AR11</f>
        <v>2.5000000000000001E-2</v>
      </c>
      <c r="BY11" s="132" t="e">
        <f t="shared" ref="BY11:BY12" si="109">(AS11-BI11)/AS11</f>
        <v>#DIV/0!</v>
      </c>
      <c r="BZ11" s="132" t="e">
        <f t="shared" ref="BZ11:BZ12" si="110">(AT11-BJ11)/AT11</f>
        <v>#DIV/0!</v>
      </c>
      <c r="CA11" s="132" t="e">
        <f t="shared" ref="CA11:CA12" si="111">(AU11-BK11)/AU11</f>
        <v>#DIV/0!</v>
      </c>
      <c r="CB11" s="132">
        <f t="shared" ref="CB11:CB12" si="112">(AV11-BL11)/AV11</f>
        <v>4.2105263157894736E-2</v>
      </c>
      <c r="CC11" s="132">
        <f t="shared" ref="CC11:CC12" si="113">(AW11-BM11)/AW11</f>
        <v>-10.5</v>
      </c>
      <c r="CD11" s="132" t="e">
        <f t="shared" ref="CD11:CD12" si="114">(AX11-BN11)/AX11</f>
        <v>#DIV/0!</v>
      </c>
      <c r="CE11" s="132" t="e">
        <f t="shared" ref="CE11:CE12" si="115">(AY11-BO11)/AY11</f>
        <v>#DIV/0!</v>
      </c>
      <c r="CF11" s="133">
        <f t="shared" ref="CF11:CF12" si="116">(AZ11-BP11)/AZ11</f>
        <v>4.9539170506912443E-2</v>
      </c>
    </row>
    <row r="12" spans="1:84" s="134" customFormat="1" ht="15.75" customHeight="1" x14ac:dyDescent="0.25">
      <c r="A12" s="117" t="s">
        <v>86</v>
      </c>
      <c r="B12" s="118">
        <v>16</v>
      </c>
      <c r="C12" s="118">
        <v>2</v>
      </c>
      <c r="D12" s="118">
        <v>0</v>
      </c>
      <c r="E12" s="118">
        <v>72</v>
      </c>
      <c r="F12" s="118">
        <v>0</v>
      </c>
      <c r="G12" s="118">
        <v>1</v>
      </c>
      <c r="H12" s="118" t="s">
        <v>44</v>
      </c>
      <c r="I12" s="118" t="s">
        <v>142</v>
      </c>
      <c r="J12" s="119">
        <v>44641</v>
      </c>
      <c r="K12" s="120">
        <v>44644</v>
      </c>
      <c r="L12" s="118" t="s">
        <v>122</v>
      </c>
      <c r="M12" s="121" t="s">
        <v>1</v>
      </c>
      <c r="N12" s="122" t="s">
        <v>89</v>
      </c>
      <c r="O12" s="186">
        <v>2.5</v>
      </c>
      <c r="P12" s="187">
        <v>6.8</v>
      </c>
      <c r="Q12" s="187">
        <v>37</v>
      </c>
      <c r="R12" s="188">
        <v>8.8800000000000008</v>
      </c>
      <c r="S12" s="186">
        <v>3.3</v>
      </c>
      <c r="T12" s="201">
        <v>4.2</v>
      </c>
      <c r="U12" s="187">
        <v>32.35</v>
      </c>
      <c r="V12" s="187">
        <v>7.36</v>
      </c>
      <c r="W12" s="201">
        <v>0.7</v>
      </c>
      <c r="X12" s="197">
        <v>10.57</v>
      </c>
      <c r="Y12" s="197">
        <v>24.61</v>
      </c>
      <c r="Z12" s="201">
        <v>1.9</v>
      </c>
      <c r="AA12" s="121">
        <v>4558</v>
      </c>
      <c r="AB12" s="123">
        <f t="shared" ref="AB12" si="117">(S12-O12)/O12</f>
        <v>0.31999999999999995</v>
      </c>
      <c r="AC12" s="124">
        <f t="shared" ref="AC12" si="118">(T12-P12)/P12</f>
        <v>-0.38235294117647056</v>
      </c>
      <c r="AD12" s="125">
        <f t="shared" ref="AD12" si="119">W12</f>
        <v>0.7</v>
      </c>
      <c r="AE12" s="125">
        <f t="shared" ref="AE12" si="120">X12</f>
        <v>10.57</v>
      </c>
      <c r="AF12" s="125">
        <f t="shared" ref="AF12" si="121">Y12</f>
        <v>24.61</v>
      </c>
      <c r="AG12" s="126">
        <f t="shared" ref="AG12" si="122">Z12</f>
        <v>1.9</v>
      </c>
      <c r="AH12" s="127">
        <f t="shared" ref="AH12" si="123">V12</f>
        <v>7.36</v>
      </c>
      <c r="AI12" s="128" t="str">
        <f t="shared" ref="AI12:AI14" si="124">N12</f>
        <v>Oil A</v>
      </c>
      <c r="AJ12" s="129" t="str">
        <f t="shared" ref="AJ12" si="125">A12</f>
        <v>D</v>
      </c>
      <c r="AK12" s="130">
        <v>1</v>
      </c>
      <c r="AL12" s="131">
        <v>227</v>
      </c>
      <c r="AM12" s="131">
        <v>1528</v>
      </c>
      <c r="AN12" s="131">
        <v>0</v>
      </c>
      <c r="AO12" s="131">
        <v>0</v>
      </c>
      <c r="AP12" s="131">
        <v>2</v>
      </c>
      <c r="AQ12" s="131">
        <v>0</v>
      </c>
      <c r="AR12" s="131">
        <v>807</v>
      </c>
      <c r="AS12" s="131">
        <v>0</v>
      </c>
      <c r="AT12" s="131">
        <v>0</v>
      </c>
      <c r="AU12" s="131">
        <v>0</v>
      </c>
      <c r="AV12" s="131">
        <v>770</v>
      </c>
      <c r="AW12" s="131">
        <v>5</v>
      </c>
      <c r="AX12" s="131">
        <v>0</v>
      </c>
      <c r="AY12" s="131">
        <v>0</v>
      </c>
      <c r="AZ12" s="131">
        <v>883</v>
      </c>
      <c r="BA12" s="131">
        <v>2</v>
      </c>
      <c r="BB12" s="131">
        <v>21</v>
      </c>
      <c r="BC12" s="131">
        <v>1466</v>
      </c>
      <c r="BD12" s="131">
        <v>0</v>
      </c>
      <c r="BE12" s="131">
        <v>2</v>
      </c>
      <c r="BF12" s="131">
        <v>7</v>
      </c>
      <c r="BG12" s="131">
        <v>0</v>
      </c>
      <c r="BH12" s="131">
        <v>803</v>
      </c>
      <c r="BI12" s="131">
        <v>0</v>
      </c>
      <c r="BJ12" s="131">
        <v>1</v>
      </c>
      <c r="BK12" s="131">
        <v>4</v>
      </c>
      <c r="BL12" s="131">
        <v>744</v>
      </c>
      <c r="BM12" s="131">
        <v>39</v>
      </c>
      <c r="BN12" s="131">
        <v>0</v>
      </c>
      <c r="BO12" s="131">
        <v>0</v>
      </c>
      <c r="BP12" s="131">
        <v>838</v>
      </c>
      <c r="BQ12" s="132">
        <f t="shared" si="101"/>
        <v>-1</v>
      </c>
      <c r="BR12" s="132">
        <f t="shared" si="102"/>
        <v>0.90748898678414092</v>
      </c>
      <c r="BS12" s="132">
        <f t="shared" si="103"/>
        <v>4.0575916230366493E-2</v>
      </c>
      <c r="BT12" s="132" t="e">
        <f t="shared" si="104"/>
        <v>#DIV/0!</v>
      </c>
      <c r="BU12" s="132" t="e">
        <f t="shared" si="105"/>
        <v>#DIV/0!</v>
      </c>
      <c r="BV12" s="132">
        <f t="shared" si="106"/>
        <v>-2.5</v>
      </c>
      <c r="BW12" s="132" t="e">
        <f t="shared" si="107"/>
        <v>#DIV/0!</v>
      </c>
      <c r="BX12" s="132">
        <f t="shared" si="108"/>
        <v>4.9566294919454771E-3</v>
      </c>
      <c r="BY12" s="132" t="e">
        <f t="shared" si="109"/>
        <v>#DIV/0!</v>
      </c>
      <c r="BZ12" s="132" t="e">
        <f t="shared" si="110"/>
        <v>#DIV/0!</v>
      </c>
      <c r="CA12" s="132" t="e">
        <f t="shared" si="111"/>
        <v>#DIV/0!</v>
      </c>
      <c r="CB12" s="132">
        <f t="shared" si="112"/>
        <v>3.3766233766233764E-2</v>
      </c>
      <c r="CC12" s="132">
        <f t="shared" si="113"/>
        <v>-6.8</v>
      </c>
      <c r="CD12" s="132" t="e">
        <f t="shared" si="114"/>
        <v>#DIV/0!</v>
      </c>
      <c r="CE12" s="132" t="e">
        <f t="shared" si="115"/>
        <v>#DIV/0!</v>
      </c>
      <c r="CF12" s="133">
        <f t="shared" si="116"/>
        <v>5.0962627406568518E-2</v>
      </c>
    </row>
    <row r="13" spans="1:84" s="134" customFormat="1" ht="15.75" customHeight="1" x14ac:dyDescent="0.25">
      <c r="A13" s="135" t="s">
        <v>98</v>
      </c>
      <c r="B13" s="136">
        <v>3</v>
      </c>
      <c r="C13" s="136" t="s">
        <v>135</v>
      </c>
      <c r="D13" s="136">
        <v>288</v>
      </c>
      <c r="E13" s="136">
        <v>0</v>
      </c>
      <c r="F13" s="136">
        <v>4</v>
      </c>
      <c r="G13" s="136">
        <v>1</v>
      </c>
      <c r="H13" s="136" t="s">
        <v>136</v>
      </c>
      <c r="I13" s="136" t="s">
        <v>137</v>
      </c>
      <c r="J13" s="137">
        <v>44631</v>
      </c>
      <c r="K13" s="137">
        <v>44635</v>
      </c>
      <c r="L13" s="136" t="s">
        <v>122</v>
      </c>
      <c r="M13" s="138" t="s">
        <v>159</v>
      </c>
      <c r="N13" s="139" t="s">
        <v>89</v>
      </c>
      <c r="O13" s="192">
        <v>2.73</v>
      </c>
      <c r="P13" s="193">
        <v>7.9</v>
      </c>
      <c r="Q13" s="193">
        <v>38.1</v>
      </c>
      <c r="R13" s="194">
        <v>8.84</v>
      </c>
      <c r="S13" s="192">
        <v>2.83</v>
      </c>
      <c r="T13" s="203">
        <v>5.4</v>
      </c>
      <c r="U13" s="193">
        <v>34.44</v>
      </c>
      <c r="V13" s="193">
        <v>7.31</v>
      </c>
      <c r="W13" s="203">
        <v>0.17</v>
      </c>
      <c r="X13" s="199">
        <v>0</v>
      </c>
      <c r="Y13" s="199">
        <v>8.36</v>
      </c>
      <c r="Z13" s="203">
        <v>3.1</v>
      </c>
      <c r="AA13" s="138">
        <v>4400</v>
      </c>
      <c r="AB13" s="140">
        <f t="shared" ref="AB13:AB14" si="126">(S13-O13)/O13</f>
        <v>3.6630036630036659E-2</v>
      </c>
      <c r="AC13" s="141">
        <f t="shared" ref="AC13:AC14" si="127">(T13-P13)/P13</f>
        <v>-0.31645569620253161</v>
      </c>
      <c r="AD13" s="142">
        <v>0.17</v>
      </c>
      <c r="AE13" s="142">
        <v>0</v>
      </c>
      <c r="AF13" s="142">
        <v>8.36</v>
      </c>
      <c r="AG13" s="143">
        <v>3.1</v>
      </c>
      <c r="AH13" s="144">
        <v>7.31</v>
      </c>
      <c r="AI13" s="145" t="str">
        <f t="shared" si="124"/>
        <v>Oil A</v>
      </c>
      <c r="AJ13" s="146" t="s">
        <v>133</v>
      </c>
      <c r="AK13" s="147">
        <v>0</v>
      </c>
      <c r="AL13" s="148">
        <v>228</v>
      </c>
      <c r="AM13" s="148">
        <v>1442</v>
      </c>
      <c r="AN13" s="148">
        <v>0</v>
      </c>
      <c r="AO13" s="148">
        <v>0</v>
      </c>
      <c r="AP13" s="148">
        <v>3</v>
      </c>
      <c r="AQ13" s="148">
        <v>0</v>
      </c>
      <c r="AR13" s="148">
        <v>789</v>
      </c>
      <c r="AS13" s="148">
        <v>0</v>
      </c>
      <c r="AT13" s="148">
        <v>0</v>
      </c>
      <c r="AU13" s="148">
        <v>0</v>
      </c>
      <c r="AV13" s="148">
        <v>800</v>
      </c>
      <c r="AW13" s="148">
        <v>4</v>
      </c>
      <c r="AX13" s="148">
        <v>0</v>
      </c>
      <c r="AY13" s="148">
        <v>0</v>
      </c>
      <c r="AZ13" s="148">
        <v>859</v>
      </c>
      <c r="BA13" s="148">
        <v>0</v>
      </c>
      <c r="BB13" s="148">
        <v>42</v>
      </c>
      <c r="BC13" s="148">
        <v>1421</v>
      </c>
      <c r="BD13" s="148">
        <v>0</v>
      </c>
      <c r="BE13" s="148">
        <v>8</v>
      </c>
      <c r="BF13" s="148">
        <v>7</v>
      </c>
      <c r="BG13" s="148">
        <v>0</v>
      </c>
      <c r="BH13" s="148">
        <v>780</v>
      </c>
      <c r="BI13" s="148">
        <v>1</v>
      </c>
      <c r="BJ13" s="148">
        <v>1</v>
      </c>
      <c r="BK13" s="148">
        <v>2</v>
      </c>
      <c r="BL13" s="148">
        <v>733</v>
      </c>
      <c r="BM13" s="148">
        <v>14</v>
      </c>
      <c r="BN13" s="148">
        <v>0</v>
      </c>
      <c r="BO13" s="148">
        <v>0</v>
      </c>
      <c r="BP13" s="148">
        <v>837</v>
      </c>
      <c r="BQ13" s="132" t="e">
        <f t="shared" ref="BQ13" si="128">(AK13-BA13)/AK13</f>
        <v>#DIV/0!</v>
      </c>
      <c r="BR13" s="132">
        <f t="shared" ref="BR13" si="129">(AL13-BB13)/AL13</f>
        <v>0.81578947368421051</v>
      </c>
      <c r="BS13" s="132">
        <f t="shared" ref="BS13" si="130">(AM13-BC13)/AM13</f>
        <v>1.4563106796116505E-2</v>
      </c>
      <c r="BT13" s="132" t="e">
        <f t="shared" ref="BT13" si="131">(AN13-BD13)/AN13</f>
        <v>#DIV/0!</v>
      </c>
      <c r="BU13" s="132" t="e">
        <f t="shared" ref="BU13" si="132">(AO13-BE13)/AO13</f>
        <v>#DIV/0!</v>
      </c>
      <c r="BV13" s="132">
        <f t="shared" ref="BV13" si="133">(AP13-BF13)/AP13</f>
        <v>-1.3333333333333333</v>
      </c>
      <c r="BW13" s="132" t="e">
        <f t="shared" ref="BW13" si="134">(AQ13-BG13)/AQ13</f>
        <v>#DIV/0!</v>
      </c>
      <c r="BX13" s="132">
        <f t="shared" ref="BX13" si="135">(AR13-BH13)/AR13</f>
        <v>1.1406844106463879E-2</v>
      </c>
      <c r="BY13" s="132" t="e">
        <f t="shared" ref="BY13" si="136">(AS13-BI13)/AS13</f>
        <v>#DIV/0!</v>
      </c>
      <c r="BZ13" s="132" t="e">
        <f t="shared" ref="BZ13" si="137">(AT13-BJ13)/AT13</f>
        <v>#DIV/0!</v>
      </c>
      <c r="CA13" s="132" t="e">
        <f t="shared" ref="CA13" si="138">(AU13-BK13)/AU13</f>
        <v>#DIV/0!</v>
      </c>
      <c r="CB13" s="132">
        <f t="shared" ref="CB13" si="139">(AV13-BL13)/AV13</f>
        <v>8.3750000000000005E-2</v>
      </c>
      <c r="CC13" s="132">
        <f t="shared" ref="CC13" si="140">(AW13-BM13)/AW13</f>
        <v>-2.5</v>
      </c>
      <c r="CD13" s="132" t="e">
        <f t="shared" ref="CD13" si="141">(AX13-BN13)/AX13</f>
        <v>#DIV/0!</v>
      </c>
      <c r="CE13" s="132" t="e">
        <f t="shared" ref="CE13" si="142">(AY13-BO13)/AY13</f>
        <v>#DIV/0!</v>
      </c>
      <c r="CF13" s="133">
        <f t="shared" ref="CF13" si="143">(AZ13-BP13)/AZ13</f>
        <v>2.5611175785797437E-2</v>
      </c>
    </row>
    <row r="14" spans="1:84" s="134" customFormat="1" ht="15.75" customHeight="1" thickBot="1" x14ac:dyDescent="0.3">
      <c r="A14" s="135" t="s">
        <v>98</v>
      </c>
      <c r="B14" s="136">
        <v>21</v>
      </c>
      <c r="C14" s="136" t="s">
        <v>138</v>
      </c>
      <c r="D14" s="136">
        <v>288</v>
      </c>
      <c r="E14" s="136">
        <v>72</v>
      </c>
      <c r="F14" s="136">
        <v>4</v>
      </c>
      <c r="G14" s="136">
        <v>2</v>
      </c>
      <c r="H14" s="136" t="s">
        <v>133</v>
      </c>
      <c r="I14" s="136" t="s">
        <v>139</v>
      </c>
      <c r="J14" s="137">
        <v>44637</v>
      </c>
      <c r="K14" s="137">
        <v>44642</v>
      </c>
      <c r="L14" s="136" t="s">
        <v>122</v>
      </c>
      <c r="M14" s="138" t="s">
        <v>159</v>
      </c>
      <c r="N14" s="139" t="s">
        <v>89</v>
      </c>
      <c r="O14" s="192">
        <v>2.85</v>
      </c>
      <c r="P14" s="193">
        <v>7.4</v>
      </c>
      <c r="Q14" s="193">
        <v>39.36</v>
      </c>
      <c r="R14" s="194">
        <v>8.85</v>
      </c>
      <c r="S14" s="192">
        <v>3.22</v>
      </c>
      <c r="T14" s="203">
        <v>4.8</v>
      </c>
      <c r="U14" s="193">
        <v>32.57</v>
      </c>
      <c r="V14" s="193">
        <v>7.4</v>
      </c>
      <c r="W14" s="203">
        <v>0.24</v>
      </c>
      <c r="X14" s="199">
        <v>0</v>
      </c>
      <c r="Y14" s="199">
        <v>10.27</v>
      </c>
      <c r="Z14" s="203">
        <v>3.4</v>
      </c>
      <c r="AA14" s="138">
        <v>4235</v>
      </c>
      <c r="AB14" s="140">
        <f t="shared" si="126"/>
        <v>0.12982456140350881</v>
      </c>
      <c r="AC14" s="141">
        <f t="shared" si="127"/>
        <v>-0.35135135135135143</v>
      </c>
      <c r="AD14" s="142">
        <v>0.24</v>
      </c>
      <c r="AE14" s="142">
        <v>0</v>
      </c>
      <c r="AF14" s="142">
        <v>10.27</v>
      </c>
      <c r="AG14" s="143">
        <v>3.4</v>
      </c>
      <c r="AH14" s="144">
        <v>7.4</v>
      </c>
      <c r="AI14" s="145" t="str">
        <f t="shared" si="124"/>
        <v>Oil A</v>
      </c>
      <c r="AJ14" s="146" t="s">
        <v>133</v>
      </c>
      <c r="AK14" s="147">
        <v>0</v>
      </c>
      <c r="AL14" s="148">
        <v>231</v>
      </c>
      <c r="AM14" s="148">
        <v>1482</v>
      </c>
      <c r="AN14" s="148">
        <v>0</v>
      </c>
      <c r="AO14" s="148">
        <v>0</v>
      </c>
      <c r="AP14" s="148">
        <v>2</v>
      </c>
      <c r="AQ14" s="148">
        <v>0</v>
      </c>
      <c r="AR14" s="148">
        <v>806</v>
      </c>
      <c r="AS14" s="148">
        <v>0</v>
      </c>
      <c r="AT14" s="148">
        <v>0</v>
      </c>
      <c r="AU14" s="148">
        <v>0</v>
      </c>
      <c r="AV14" s="148">
        <v>808</v>
      </c>
      <c r="AW14" s="148">
        <v>4</v>
      </c>
      <c r="AX14" s="148">
        <v>0</v>
      </c>
      <c r="AY14" s="148">
        <v>0</v>
      </c>
      <c r="AZ14" s="148">
        <v>890</v>
      </c>
      <c r="BA14" s="148">
        <v>0</v>
      </c>
      <c r="BB14" s="148">
        <v>40</v>
      </c>
      <c r="BC14" s="148">
        <v>1394</v>
      </c>
      <c r="BD14" s="148">
        <v>0</v>
      </c>
      <c r="BE14" s="148">
        <v>5</v>
      </c>
      <c r="BF14" s="148">
        <v>7</v>
      </c>
      <c r="BG14" s="148">
        <v>1</v>
      </c>
      <c r="BH14" s="148">
        <v>770</v>
      </c>
      <c r="BI14" s="148">
        <v>0</v>
      </c>
      <c r="BJ14" s="148">
        <v>1</v>
      </c>
      <c r="BK14" s="148">
        <v>2</v>
      </c>
      <c r="BL14" s="148">
        <v>717</v>
      </c>
      <c r="BM14" s="148">
        <v>21</v>
      </c>
      <c r="BN14" s="148">
        <v>4</v>
      </c>
      <c r="BO14" s="148">
        <v>0</v>
      </c>
      <c r="BP14" s="148">
        <v>814</v>
      </c>
      <c r="BQ14" s="132" t="e">
        <f t="shared" ref="BQ14:BQ25" si="144">(AK14-BA14)/AK14</f>
        <v>#DIV/0!</v>
      </c>
      <c r="BR14" s="132">
        <f t="shared" ref="BR14:BR25" si="145">(AL14-BB14)/AL14</f>
        <v>0.82683982683982682</v>
      </c>
      <c r="BS14" s="132">
        <f t="shared" ref="BS14:BS25" si="146">(AM14-BC14)/AM14</f>
        <v>5.9379217273954114E-2</v>
      </c>
      <c r="BT14" s="132" t="e">
        <f t="shared" ref="BT14:BT25" si="147">(AN14-BD14)/AN14</f>
        <v>#DIV/0!</v>
      </c>
      <c r="BU14" s="132" t="e">
        <f t="shared" ref="BU14:BU25" si="148">(AO14-BE14)/AO14</f>
        <v>#DIV/0!</v>
      </c>
      <c r="BV14" s="132">
        <f t="shared" ref="BV14:BV25" si="149">(AP14-BF14)/AP14</f>
        <v>-2.5</v>
      </c>
      <c r="BW14" s="132" t="e">
        <f t="shared" ref="BW14:BW25" si="150">(AQ14-BG14)/AQ14</f>
        <v>#DIV/0!</v>
      </c>
      <c r="BX14" s="132">
        <f t="shared" ref="BX14:BX25" si="151">(AR14-BH14)/AR14</f>
        <v>4.4665012406947889E-2</v>
      </c>
      <c r="BY14" s="132" t="e">
        <f t="shared" ref="BY14:BY25" si="152">(AS14-BI14)/AS14</f>
        <v>#DIV/0!</v>
      </c>
      <c r="BZ14" s="132" t="e">
        <f t="shared" ref="BZ14:BZ25" si="153">(AT14-BJ14)/AT14</f>
        <v>#DIV/0!</v>
      </c>
      <c r="CA14" s="132" t="e">
        <f t="shared" ref="CA14:CA25" si="154">(AU14-BK14)/AU14</f>
        <v>#DIV/0!</v>
      </c>
      <c r="CB14" s="132">
        <f t="shared" ref="CB14:CB25" si="155">(AV14-BL14)/AV14</f>
        <v>0.11262376237623763</v>
      </c>
      <c r="CC14" s="132">
        <f t="shared" ref="CC14:CC25" si="156">(AW14-BM14)/AW14</f>
        <v>-4.25</v>
      </c>
      <c r="CD14" s="132" t="e">
        <f t="shared" ref="CD14:CD25" si="157">(AX14-BN14)/AX14</f>
        <v>#DIV/0!</v>
      </c>
      <c r="CE14" s="132" t="e">
        <f t="shared" ref="CE14:CE25" si="158">(AY14-BO14)/AY14</f>
        <v>#DIV/0!</v>
      </c>
      <c r="CF14" s="133">
        <f t="shared" ref="CF14:CF25" si="159">(AZ14-BP14)/AZ14</f>
        <v>8.5393258426966295E-2</v>
      </c>
    </row>
    <row r="15" spans="1:84" s="20" customFormat="1" ht="38" thickBot="1" x14ac:dyDescent="0.3">
      <c r="A15" s="21" t="s">
        <v>0</v>
      </c>
      <c r="B15" s="50" t="s">
        <v>2</v>
      </c>
      <c r="C15" s="50" t="s">
        <v>3</v>
      </c>
      <c r="D15" s="50"/>
      <c r="E15" s="50"/>
      <c r="F15" s="50"/>
      <c r="G15" s="50"/>
      <c r="H15" s="50" t="s">
        <v>4</v>
      </c>
      <c r="I15" s="50" t="s">
        <v>5</v>
      </c>
      <c r="J15" s="50" t="s">
        <v>6</v>
      </c>
      <c r="K15" s="50" t="s">
        <v>7</v>
      </c>
      <c r="L15" s="49" t="s">
        <v>95</v>
      </c>
      <c r="M15" s="51" t="s">
        <v>126</v>
      </c>
      <c r="N15" s="22" t="s">
        <v>8</v>
      </c>
      <c r="O15" s="21" t="s">
        <v>9</v>
      </c>
      <c r="P15" s="50" t="s">
        <v>10</v>
      </c>
      <c r="Q15" s="50" t="s">
        <v>11</v>
      </c>
      <c r="R15" s="22" t="s">
        <v>12</v>
      </c>
      <c r="S15" s="21" t="s">
        <v>9</v>
      </c>
      <c r="T15" s="50" t="s">
        <v>10</v>
      </c>
      <c r="U15" s="50" t="s">
        <v>11</v>
      </c>
      <c r="V15" s="50" t="s">
        <v>12</v>
      </c>
      <c r="W15" s="49" t="s">
        <v>13</v>
      </c>
      <c r="X15" s="50" t="s">
        <v>14</v>
      </c>
      <c r="Y15" s="50" t="s">
        <v>15</v>
      </c>
      <c r="Z15" s="49" t="s">
        <v>16</v>
      </c>
      <c r="AA15" s="51" t="s">
        <v>17</v>
      </c>
      <c r="AB15" s="52" t="s">
        <v>82</v>
      </c>
      <c r="AC15" s="53" t="s">
        <v>96</v>
      </c>
      <c r="AD15" s="53" t="s">
        <v>13</v>
      </c>
      <c r="AE15" s="57" t="s">
        <v>14</v>
      </c>
      <c r="AF15" s="57" t="s">
        <v>15</v>
      </c>
      <c r="AG15" s="56" t="s">
        <v>16</v>
      </c>
      <c r="AH15" s="58" t="s">
        <v>83</v>
      </c>
      <c r="AI15" s="54" t="s">
        <v>90</v>
      </c>
      <c r="AJ15" s="55" t="s">
        <v>0</v>
      </c>
      <c r="AK15" s="44" t="s">
        <v>99</v>
      </c>
      <c r="AL15" s="45" t="s">
        <v>100</v>
      </c>
      <c r="AM15" s="45" t="s">
        <v>101</v>
      </c>
      <c r="AN15" s="45" t="s">
        <v>102</v>
      </c>
      <c r="AO15" s="45" t="s">
        <v>103</v>
      </c>
      <c r="AP15" s="45" t="s">
        <v>104</v>
      </c>
      <c r="AQ15" s="45" t="s">
        <v>105</v>
      </c>
      <c r="AR15" s="45" t="s">
        <v>106</v>
      </c>
      <c r="AS15" s="45" t="s">
        <v>107</v>
      </c>
      <c r="AT15" s="45" t="s">
        <v>108</v>
      </c>
      <c r="AU15" s="45" t="s">
        <v>109</v>
      </c>
      <c r="AV15" s="45" t="s">
        <v>110</v>
      </c>
      <c r="AW15" s="45" t="s">
        <v>111</v>
      </c>
      <c r="AX15" s="45" t="s">
        <v>112</v>
      </c>
      <c r="AY15" s="45" t="s">
        <v>113</v>
      </c>
      <c r="AZ15" s="46" t="s">
        <v>114</v>
      </c>
      <c r="BA15" s="44" t="s">
        <v>99</v>
      </c>
      <c r="BB15" s="45" t="s">
        <v>100</v>
      </c>
      <c r="BC15" s="45" t="s">
        <v>101</v>
      </c>
      <c r="BD15" s="45" t="s">
        <v>102</v>
      </c>
      <c r="BE15" s="45" t="s">
        <v>103</v>
      </c>
      <c r="BF15" s="45" t="s">
        <v>104</v>
      </c>
      <c r="BG15" s="45" t="s">
        <v>105</v>
      </c>
      <c r="BH15" s="45" t="s">
        <v>106</v>
      </c>
      <c r="BI15" s="45" t="s">
        <v>107</v>
      </c>
      <c r="BJ15" s="45" t="s">
        <v>108</v>
      </c>
      <c r="BK15" s="45" t="s">
        <v>109</v>
      </c>
      <c r="BL15" s="45" t="s">
        <v>110</v>
      </c>
      <c r="BM15" s="45" t="s">
        <v>111</v>
      </c>
      <c r="BN15" s="45" t="s">
        <v>112</v>
      </c>
      <c r="BO15" s="45" t="s">
        <v>113</v>
      </c>
      <c r="BP15" s="47" t="s">
        <v>114</v>
      </c>
      <c r="BQ15" s="48" t="s">
        <v>99</v>
      </c>
      <c r="BR15" s="45" t="s">
        <v>100</v>
      </c>
      <c r="BS15" s="45" t="s">
        <v>101</v>
      </c>
      <c r="BT15" s="45" t="s">
        <v>102</v>
      </c>
      <c r="BU15" s="45" t="s">
        <v>103</v>
      </c>
      <c r="BV15" s="45" t="s">
        <v>104</v>
      </c>
      <c r="BW15" s="45" t="s">
        <v>105</v>
      </c>
      <c r="BX15" s="45" t="s">
        <v>106</v>
      </c>
      <c r="BY15" s="45" t="s">
        <v>107</v>
      </c>
      <c r="BZ15" s="45" t="s">
        <v>108</v>
      </c>
      <c r="CA15" s="45" t="s">
        <v>109</v>
      </c>
      <c r="CB15" s="45" t="s">
        <v>110</v>
      </c>
      <c r="CC15" s="45" t="s">
        <v>111</v>
      </c>
      <c r="CD15" s="45" t="s">
        <v>112</v>
      </c>
      <c r="CE15" s="45" t="s">
        <v>113</v>
      </c>
      <c r="CF15" s="47" t="s">
        <v>114</v>
      </c>
    </row>
    <row r="16" spans="1:84" s="134" customFormat="1" ht="15.75" customHeight="1" thickTop="1" x14ac:dyDescent="0.25">
      <c r="A16" s="149" t="s">
        <v>85</v>
      </c>
      <c r="B16" s="150">
        <v>11</v>
      </c>
      <c r="C16" s="150" t="s">
        <v>162</v>
      </c>
      <c r="D16" s="150">
        <v>864</v>
      </c>
      <c r="E16" s="150">
        <v>0</v>
      </c>
      <c r="F16" s="150">
        <v>4</v>
      </c>
      <c r="G16" s="150">
        <v>0</v>
      </c>
      <c r="H16" s="150" t="s">
        <v>64</v>
      </c>
      <c r="I16" s="150" t="s">
        <v>88</v>
      </c>
      <c r="J16" s="172">
        <v>44610.606249999997</v>
      </c>
      <c r="K16" s="172">
        <v>44616.474999999999</v>
      </c>
      <c r="L16" s="150" t="s">
        <v>122</v>
      </c>
      <c r="M16" s="152" t="s">
        <v>98</v>
      </c>
      <c r="N16" s="153" t="s">
        <v>84</v>
      </c>
      <c r="O16" s="174">
        <v>2.8</v>
      </c>
      <c r="P16" s="175">
        <v>6.2</v>
      </c>
      <c r="Q16" s="175">
        <v>37.83</v>
      </c>
      <c r="R16" s="176">
        <v>8.8800000000000008</v>
      </c>
      <c r="S16" s="174">
        <v>3.42</v>
      </c>
      <c r="T16" s="204">
        <v>3.2</v>
      </c>
      <c r="U16" s="175">
        <v>31.13</v>
      </c>
      <c r="V16" s="175">
        <v>7.25</v>
      </c>
      <c r="W16" s="204">
        <v>0.7</v>
      </c>
      <c r="X16" s="207">
        <v>9</v>
      </c>
      <c r="Y16" s="207">
        <v>14</v>
      </c>
      <c r="Z16" s="204">
        <v>3.5</v>
      </c>
      <c r="AA16" s="152">
        <v>4682</v>
      </c>
      <c r="AB16" s="154">
        <f t="shared" si="0"/>
        <v>0.22142857142857147</v>
      </c>
      <c r="AC16" s="155">
        <f t="shared" si="1"/>
        <v>-0.48387096774193544</v>
      </c>
      <c r="AD16" s="156">
        <f t="shared" si="2"/>
        <v>0.7</v>
      </c>
      <c r="AE16" s="156">
        <f t="shared" si="3"/>
        <v>9</v>
      </c>
      <c r="AF16" s="156">
        <f t="shared" si="4"/>
        <v>14</v>
      </c>
      <c r="AG16" s="157">
        <f t="shared" si="5"/>
        <v>3.5</v>
      </c>
      <c r="AH16" s="158">
        <f t="shared" si="6"/>
        <v>7.25</v>
      </c>
      <c r="AI16" s="159" t="str">
        <f t="shared" si="7"/>
        <v>Oil B</v>
      </c>
      <c r="AJ16" s="160" t="str">
        <f t="shared" si="8"/>
        <v>G</v>
      </c>
      <c r="AK16" s="161">
        <v>0</v>
      </c>
      <c r="AL16" s="162">
        <v>240</v>
      </c>
      <c r="AM16" s="162">
        <v>2016</v>
      </c>
      <c r="AN16" s="162">
        <v>0</v>
      </c>
      <c r="AO16" s="162">
        <v>0</v>
      </c>
      <c r="AP16" s="162">
        <v>2</v>
      </c>
      <c r="AQ16" s="162">
        <v>0</v>
      </c>
      <c r="AR16" s="162">
        <v>8</v>
      </c>
      <c r="AS16" s="162">
        <v>0</v>
      </c>
      <c r="AT16" s="162">
        <v>780</v>
      </c>
      <c r="AU16" s="162">
        <v>0</v>
      </c>
      <c r="AV16" s="162">
        <v>754</v>
      </c>
      <c r="AW16" s="162">
        <v>8</v>
      </c>
      <c r="AX16" s="162">
        <v>0</v>
      </c>
      <c r="AY16" s="162">
        <v>0</v>
      </c>
      <c r="AZ16" s="162">
        <v>862</v>
      </c>
      <c r="BA16" s="162">
        <v>0</v>
      </c>
      <c r="BB16" s="162">
        <v>28</v>
      </c>
      <c r="BC16" s="162">
        <v>1900</v>
      </c>
      <c r="BD16" s="162">
        <v>0</v>
      </c>
      <c r="BE16" s="162">
        <v>16</v>
      </c>
      <c r="BF16" s="162">
        <v>6</v>
      </c>
      <c r="BG16" s="162">
        <v>0</v>
      </c>
      <c r="BH16" s="162">
        <v>8</v>
      </c>
      <c r="BI16" s="162">
        <v>0</v>
      </c>
      <c r="BJ16" s="162">
        <v>750</v>
      </c>
      <c r="BK16" s="162">
        <v>3</v>
      </c>
      <c r="BL16" s="162">
        <v>688</v>
      </c>
      <c r="BM16" s="162">
        <v>45</v>
      </c>
      <c r="BN16" s="162">
        <v>3</v>
      </c>
      <c r="BO16" s="162">
        <v>0</v>
      </c>
      <c r="BP16" s="162">
        <v>778</v>
      </c>
      <c r="BQ16" s="163" t="e">
        <f t="shared" si="144"/>
        <v>#DIV/0!</v>
      </c>
      <c r="BR16" s="163">
        <f t="shared" si="145"/>
        <v>0.8833333333333333</v>
      </c>
      <c r="BS16" s="163">
        <f t="shared" si="146"/>
        <v>5.7539682539682536E-2</v>
      </c>
      <c r="BT16" s="163" t="e">
        <f t="shared" si="147"/>
        <v>#DIV/0!</v>
      </c>
      <c r="BU16" s="163" t="e">
        <f t="shared" si="148"/>
        <v>#DIV/0!</v>
      </c>
      <c r="BV16" s="163">
        <f t="shared" si="149"/>
        <v>-2</v>
      </c>
      <c r="BW16" s="163" t="e">
        <f t="shared" si="150"/>
        <v>#DIV/0!</v>
      </c>
      <c r="BX16" s="163">
        <f t="shared" si="151"/>
        <v>0</v>
      </c>
      <c r="BY16" s="163" t="e">
        <f t="shared" si="152"/>
        <v>#DIV/0!</v>
      </c>
      <c r="BZ16" s="163">
        <f t="shared" si="153"/>
        <v>3.8461538461538464E-2</v>
      </c>
      <c r="CA16" s="163" t="e">
        <f t="shared" si="154"/>
        <v>#DIV/0!</v>
      </c>
      <c r="CB16" s="163">
        <f t="shared" si="155"/>
        <v>8.7533156498673742E-2</v>
      </c>
      <c r="CC16" s="163">
        <f t="shared" si="156"/>
        <v>-4.625</v>
      </c>
      <c r="CD16" s="163" t="e">
        <f t="shared" si="157"/>
        <v>#DIV/0!</v>
      </c>
      <c r="CE16" s="163" t="e">
        <f t="shared" si="158"/>
        <v>#DIV/0!</v>
      </c>
      <c r="CF16" s="164">
        <f t="shared" si="159"/>
        <v>9.7447795823665889E-2</v>
      </c>
    </row>
    <row r="17" spans="1:84" s="134" customFormat="1" ht="15.75" customHeight="1" x14ac:dyDescent="0.25">
      <c r="A17" s="149" t="s">
        <v>85</v>
      </c>
      <c r="B17" s="150">
        <v>17</v>
      </c>
      <c r="C17" s="150" t="s">
        <v>161</v>
      </c>
      <c r="D17" s="150">
        <v>0</v>
      </c>
      <c r="E17" s="150">
        <v>72</v>
      </c>
      <c r="F17" s="150">
        <v>0</v>
      </c>
      <c r="G17" s="150">
        <v>1</v>
      </c>
      <c r="H17" s="150" t="s">
        <v>19</v>
      </c>
      <c r="I17" s="150" t="s">
        <v>117</v>
      </c>
      <c r="J17" s="172">
        <v>44622.572916666664</v>
      </c>
      <c r="K17" s="172">
        <v>44626.607638888891</v>
      </c>
      <c r="L17" s="150" t="s">
        <v>122</v>
      </c>
      <c r="M17" s="152" t="s">
        <v>98</v>
      </c>
      <c r="N17" s="153" t="s">
        <v>84</v>
      </c>
      <c r="O17" s="174">
        <v>2.82</v>
      </c>
      <c r="P17" s="175">
        <v>6.3</v>
      </c>
      <c r="Q17" s="175">
        <v>37.42</v>
      </c>
      <c r="R17" s="176">
        <v>8.9</v>
      </c>
      <c r="S17" s="174">
        <v>3.73</v>
      </c>
      <c r="T17" s="204">
        <v>3</v>
      </c>
      <c r="U17" s="175">
        <v>32.31</v>
      </c>
      <c r="V17" s="175">
        <v>7.39</v>
      </c>
      <c r="W17" s="204">
        <v>0.7</v>
      </c>
      <c r="X17" s="207">
        <v>8</v>
      </c>
      <c r="Y17" s="207">
        <v>14</v>
      </c>
      <c r="Z17" s="204">
        <v>3.5</v>
      </c>
      <c r="AA17" s="152">
        <v>4487</v>
      </c>
      <c r="AB17" s="154">
        <f t="shared" si="0"/>
        <v>0.32269503546099298</v>
      </c>
      <c r="AC17" s="155">
        <f t="shared" si="1"/>
        <v>-0.52380952380952384</v>
      </c>
      <c r="AD17" s="156">
        <f t="shared" si="2"/>
        <v>0.7</v>
      </c>
      <c r="AE17" s="156">
        <f t="shared" si="3"/>
        <v>8</v>
      </c>
      <c r="AF17" s="156">
        <f t="shared" si="4"/>
        <v>14</v>
      </c>
      <c r="AG17" s="157">
        <f t="shared" si="5"/>
        <v>3.5</v>
      </c>
      <c r="AH17" s="158">
        <f t="shared" si="6"/>
        <v>7.39</v>
      </c>
      <c r="AI17" s="159" t="str">
        <f t="shared" si="7"/>
        <v>Oil B</v>
      </c>
      <c r="AJ17" s="160" t="str">
        <f t="shared" si="8"/>
        <v>G</v>
      </c>
      <c r="AK17" s="161">
        <v>0</v>
      </c>
      <c r="AL17" s="162">
        <v>239</v>
      </c>
      <c r="AM17" s="162">
        <v>2039</v>
      </c>
      <c r="AN17" s="162">
        <v>0</v>
      </c>
      <c r="AO17" s="162">
        <v>0</v>
      </c>
      <c r="AP17" s="162">
        <v>1</v>
      </c>
      <c r="AQ17" s="162">
        <v>0</v>
      </c>
      <c r="AR17" s="162">
        <v>8</v>
      </c>
      <c r="AS17" s="162">
        <v>0</v>
      </c>
      <c r="AT17" s="162">
        <v>776</v>
      </c>
      <c r="AU17" s="162">
        <v>0</v>
      </c>
      <c r="AV17" s="162">
        <v>954</v>
      </c>
      <c r="AW17" s="162">
        <v>8</v>
      </c>
      <c r="AX17" s="162">
        <v>0</v>
      </c>
      <c r="AY17" s="162">
        <v>0</v>
      </c>
      <c r="AZ17" s="162">
        <v>862</v>
      </c>
      <c r="BA17" s="162">
        <v>0</v>
      </c>
      <c r="BB17" s="162">
        <v>25</v>
      </c>
      <c r="BC17" s="162">
        <v>1932</v>
      </c>
      <c r="BD17" s="162">
        <v>0</v>
      </c>
      <c r="BE17" s="162">
        <v>22</v>
      </c>
      <c r="BF17" s="162">
        <v>5</v>
      </c>
      <c r="BG17" s="162">
        <v>0</v>
      </c>
      <c r="BH17" s="162">
        <v>8</v>
      </c>
      <c r="BI17" s="162">
        <v>0</v>
      </c>
      <c r="BJ17" s="162">
        <v>749</v>
      </c>
      <c r="BK17" s="162">
        <v>2</v>
      </c>
      <c r="BL17" s="162">
        <v>690</v>
      </c>
      <c r="BM17" s="162">
        <v>38</v>
      </c>
      <c r="BN17" s="162">
        <v>5</v>
      </c>
      <c r="BO17" s="162">
        <v>0</v>
      </c>
      <c r="BP17" s="162">
        <v>769</v>
      </c>
      <c r="BQ17" s="163" t="e">
        <f t="shared" si="144"/>
        <v>#DIV/0!</v>
      </c>
      <c r="BR17" s="163">
        <f t="shared" si="145"/>
        <v>0.89539748953974896</v>
      </c>
      <c r="BS17" s="163">
        <f t="shared" si="146"/>
        <v>5.2476704266797451E-2</v>
      </c>
      <c r="BT17" s="163" t="e">
        <f t="shared" si="147"/>
        <v>#DIV/0!</v>
      </c>
      <c r="BU17" s="163" t="e">
        <f t="shared" si="148"/>
        <v>#DIV/0!</v>
      </c>
      <c r="BV17" s="163">
        <f t="shared" si="149"/>
        <v>-4</v>
      </c>
      <c r="BW17" s="163" t="e">
        <f t="shared" si="150"/>
        <v>#DIV/0!</v>
      </c>
      <c r="BX17" s="163">
        <f t="shared" si="151"/>
        <v>0</v>
      </c>
      <c r="BY17" s="163" t="e">
        <f t="shared" si="152"/>
        <v>#DIV/0!</v>
      </c>
      <c r="BZ17" s="163">
        <f t="shared" si="153"/>
        <v>3.4793814432989692E-2</v>
      </c>
      <c r="CA17" s="163" t="e">
        <f t="shared" si="154"/>
        <v>#DIV/0!</v>
      </c>
      <c r="CB17" s="163">
        <f t="shared" si="155"/>
        <v>0.27672955974842767</v>
      </c>
      <c r="CC17" s="163">
        <f t="shared" si="156"/>
        <v>-3.75</v>
      </c>
      <c r="CD17" s="163" t="e">
        <f t="shared" si="157"/>
        <v>#DIV/0!</v>
      </c>
      <c r="CE17" s="163" t="e">
        <f t="shared" si="158"/>
        <v>#DIV/0!</v>
      </c>
      <c r="CF17" s="164">
        <f t="shared" si="159"/>
        <v>0.10788863109048724</v>
      </c>
    </row>
    <row r="18" spans="1:84" s="134" customFormat="1" ht="15.75" customHeight="1" x14ac:dyDescent="0.25">
      <c r="A18" s="149" t="s">
        <v>85</v>
      </c>
      <c r="B18" s="150">
        <v>6</v>
      </c>
      <c r="C18" s="150" t="s">
        <v>161</v>
      </c>
      <c r="D18" s="150">
        <v>0</v>
      </c>
      <c r="E18" s="150">
        <v>144</v>
      </c>
      <c r="F18" s="150">
        <v>0</v>
      </c>
      <c r="G18" s="150">
        <v>2</v>
      </c>
      <c r="H18" s="150" t="s">
        <v>56</v>
      </c>
      <c r="I18" s="150" t="s">
        <v>163</v>
      </c>
      <c r="J18" s="172">
        <v>44638.569444444445</v>
      </c>
      <c r="K18" s="172">
        <v>44644.553472222222</v>
      </c>
      <c r="L18" s="150" t="s">
        <v>122</v>
      </c>
      <c r="M18" s="152" t="s">
        <v>98</v>
      </c>
      <c r="N18" s="153" t="s">
        <v>84</v>
      </c>
      <c r="O18" s="174">
        <v>2.89</v>
      </c>
      <c r="P18" s="175">
        <v>6.2</v>
      </c>
      <c r="Q18" s="175">
        <v>37.43</v>
      </c>
      <c r="R18" s="176">
        <v>8.84</v>
      </c>
      <c r="S18" s="174">
        <v>4.71</v>
      </c>
      <c r="T18" s="204">
        <v>2.8</v>
      </c>
      <c r="U18" s="175">
        <v>31.76</v>
      </c>
      <c r="V18" s="175">
        <v>7.31</v>
      </c>
      <c r="W18" s="204">
        <v>0.7</v>
      </c>
      <c r="X18" s="207">
        <v>3</v>
      </c>
      <c r="Y18" s="207">
        <v>7</v>
      </c>
      <c r="Z18" s="204">
        <v>3.6</v>
      </c>
      <c r="AA18" s="152">
        <v>4479</v>
      </c>
      <c r="AB18" s="154">
        <f t="shared" ref="AB18" si="160">(S18-O18)/O18</f>
        <v>0.62975778546712791</v>
      </c>
      <c r="AC18" s="155">
        <f t="shared" ref="AC18" si="161">(T18-P18)/P18</f>
        <v>-0.54838709677419362</v>
      </c>
      <c r="AD18" s="156">
        <f t="shared" ref="AD18" si="162">W18</f>
        <v>0.7</v>
      </c>
      <c r="AE18" s="156">
        <f t="shared" ref="AE18" si="163">X18</f>
        <v>3</v>
      </c>
      <c r="AF18" s="156">
        <f t="shared" ref="AF18" si="164">Y18</f>
        <v>7</v>
      </c>
      <c r="AG18" s="157">
        <f t="shared" ref="AG18" si="165">Z18</f>
        <v>3.6</v>
      </c>
      <c r="AH18" s="158">
        <f t="shared" ref="AH18" si="166">V18</f>
        <v>7.31</v>
      </c>
      <c r="AI18" s="159" t="str">
        <f t="shared" ref="AI18" si="167">N18</f>
        <v>Oil B</v>
      </c>
      <c r="AJ18" s="160" t="str">
        <f t="shared" ref="AJ18" si="168">A18</f>
        <v>G</v>
      </c>
      <c r="AK18" s="161">
        <v>0</v>
      </c>
      <c r="AL18" s="162">
        <v>230</v>
      </c>
      <c r="AM18" s="162">
        <v>2011</v>
      </c>
      <c r="AN18" s="162">
        <v>0</v>
      </c>
      <c r="AO18" s="162">
        <v>0</v>
      </c>
      <c r="AP18" s="162">
        <v>1</v>
      </c>
      <c r="AQ18" s="162">
        <v>0</v>
      </c>
      <c r="AR18" s="162">
        <v>8</v>
      </c>
      <c r="AS18" s="162">
        <v>0</v>
      </c>
      <c r="AT18" s="162">
        <v>767</v>
      </c>
      <c r="AU18" s="162">
        <v>0</v>
      </c>
      <c r="AV18" s="162">
        <v>746</v>
      </c>
      <c r="AW18" s="162">
        <v>7</v>
      </c>
      <c r="AX18" s="162">
        <v>1</v>
      </c>
      <c r="AY18" s="162">
        <v>0</v>
      </c>
      <c r="AZ18" s="162">
        <v>861</v>
      </c>
      <c r="BA18" s="162">
        <v>0</v>
      </c>
      <c r="BB18" s="162">
        <v>24</v>
      </c>
      <c r="BC18" s="162">
        <v>1914</v>
      </c>
      <c r="BD18" s="162">
        <v>0</v>
      </c>
      <c r="BE18" s="162">
        <v>20</v>
      </c>
      <c r="BF18" s="162">
        <v>5</v>
      </c>
      <c r="BG18" s="162">
        <v>0</v>
      </c>
      <c r="BH18" s="162">
        <v>8</v>
      </c>
      <c r="BI18" s="162">
        <v>0</v>
      </c>
      <c r="BJ18" s="162">
        <v>754</v>
      </c>
      <c r="BK18" s="162">
        <v>4</v>
      </c>
      <c r="BL18" s="162">
        <v>670</v>
      </c>
      <c r="BM18" s="162">
        <v>46</v>
      </c>
      <c r="BN18" s="162">
        <v>7</v>
      </c>
      <c r="BO18" s="162">
        <v>0</v>
      </c>
      <c r="BP18" s="162">
        <v>747</v>
      </c>
      <c r="BQ18" s="163" t="e">
        <f t="shared" ref="BQ18" si="169">(AK18-BA18)/AK18</f>
        <v>#DIV/0!</v>
      </c>
      <c r="BR18" s="163">
        <f t="shared" ref="BR18" si="170">(AL18-BB18)/AL18</f>
        <v>0.89565217391304353</v>
      </c>
      <c r="BS18" s="163">
        <f t="shared" ref="BS18" si="171">(AM18-BC18)/AM18</f>
        <v>4.8234709099950271E-2</v>
      </c>
      <c r="BT18" s="163" t="e">
        <f t="shared" ref="BT18" si="172">(AN18-BD18)/AN18</f>
        <v>#DIV/0!</v>
      </c>
      <c r="BU18" s="163" t="e">
        <f t="shared" ref="BU18" si="173">(AO18-BE18)/AO18</f>
        <v>#DIV/0!</v>
      </c>
      <c r="BV18" s="163">
        <f t="shared" ref="BV18" si="174">(AP18-BF18)/AP18</f>
        <v>-4</v>
      </c>
      <c r="BW18" s="163" t="e">
        <f t="shared" ref="BW18" si="175">(AQ18-BG18)/AQ18</f>
        <v>#DIV/0!</v>
      </c>
      <c r="BX18" s="163">
        <f t="shared" ref="BX18" si="176">(AR18-BH18)/AR18</f>
        <v>0</v>
      </c>
      <c r="BY18" s="163" t="e">
        <f t="shared" ref="BY18" si="177">(AS18-BI18)/AS18</f>
        <v>#DIV/0!</v>
      </c>
      <c r="BZ18" s="163">
        <f t="shared" ref="BZ18" si="178">(AT18-BJ18)/AT18</f>
        <v>1.6949152542372881E-2</v>
      </c>
      <c r="CA18" s="163" t="e">
        <f t="shared" ref="CA18" si="179">(AU18-BK18)/AU18</f>
        <v>#DIV/0!</v>
      </c>
      <c r="CB18" s="163">
        <f t="shared" ref="CB18" si="180">(AV18-BL18)/AV18</f>
        <v>0.10187667560321716</v>
      </c>
      <c r="CC18" s="163">
        <f t="shared" ref="CC18" si="181">(AW18-BM18)/AW18</f>
        <v>-5.5714285714285712</v>
      </c>
      <c r="CD18" s="163">
        <f t="shared" ref="CD18" si="182">(AX18-BN18)/AX18</f>
        <v>-6</v>
      </c>
      <c r="CE18" s="163" t="e">
        <f t="shared" ref="CE18" si="183">(AY18-BO18)/AY18</f>
        <v>#DIV/0!</v>
      </c>
      <c r="CF18" s="164">
        <f t="shared" ref="CF18" si="184">(AZ18-BP18)/AZ18</f>
        <v>0.13240418118466898</v>
      </c>
    </row>
    <row r="19" spans="1:84" s="134" customFormat="1" ht="15.75" customHeight="1" x14ac:dyDescent="0.25">
      <c r="A19" s="149" t="s">
        <v>85</v>
      </c>
      <c r="B19" s="150">
        <v>24</v>
      </c>
      <c r="C19" s="150" t="s">
        <v>164</v>
      </c>
      <c r="D19" s="150">
        <v>864</v>
      </c>
      <c r="E19" s="150">
        <v>216</v>
      </c>
      <c r="F19" s="150">
        <v>4</v>
      </c>
      <c r="G19" s="150">
        <v>3</v>
      </c>
      <c r="H19" s="150" t="s">
        <v>45</v>
      </c>
      <c r="I19" s="150" t="s">
        <v>163</v>
      </c>
      <c r="J19" s="172">
        <v>44670.630555555559</v>
      </c>
      <c r="K19" s="172">
        <v>44674.499305555553</v>
      </c>
      <c r="L19" s="150" t="s">
        <v>122</v>
      </c>
      <c r="M19" s="152" t="s">
        <v>98</v>
      </c>
      <c r="N19" s="153" t="s">
        <v>84</v>
      </c>
      <c r="O19" s="174">
        <v>3.07</v>
      </c>
      <c r="P19" s="175">
        <v>6</v>
      </c>
      <c r="Q19" s="175">
        <v>37.840000000000003</v>
      </c>
      <c r="R19" s="176">
        <v>8.91</v>
      </c>
      <c r="S19" s="174">
        <v>4.5199999999999996</v>
      </c>
      <c r="T19" s="204">
        <v>3.2</v>
      </c>
      <c r="U19" s="175">
        <v>32.71</v>
      </c>
      <c r="V19" s="175">
        <v>7.53</v>
      </c>
      <c r="W19" s="204">
        <v>0.6</v>
      </c>
      <c r="X19" s="207">
        <v>6</v>
      </c>
      <c r="Y19" s="207">
        <v>9</v>
      </c>
      <c r="Z19" s="204">
        <v>3.5</v>
      </c>
      <c r="AA19" s="152">
        <v>4500</v>
      </c>
      <c r="AB19" s="154">
        <f t="shared" ref="AB19" si="185">(S19-O19)/O19</f>
        <v>0.47231270358306182</v>
      </c>
      <c r="AC19" s="155">
        <f t="shared" ref="AC19" si="186">(T19-P19)/P19</f>
        <v>-0.46666666666666662</v>
      </c>
      <c r="AD19" s="156">
        <f t="shared" ref="AD19" si="187">W19</f>
        <v>0.6</v>
      </c>
      <c r="AE19" s="156">
        <f t="shared" ref="AE19" si="188">X19</f>
        <v>6</v>
      </c>
      <c r="AF19" s="156">
        <f t="shared" ref="AF19" si="189">Y19</f>
        <v>9</v>
      </c>
      <c r="AG19" s="157">
        <f t="shared" ref="AG19" si="190">Z19</f>
        <v>3.5</v>
      </c>
      <c r="AH19" s="158">
        <f t="shared" ref="AH19" si="191">V19</f>
        <v>7.53</v>
      </c>
      <c r="AI19" s="159" t="str">
        <f t="shared" ref="AI19" si="192">N19</f>
        <v>Oil B</v>
      </c>
      <c r="AJ19" s="160" t="str">
        <f t="shared" ref="AJ19" si="193">A19</f>
        <v>G</v>
      </c>
      <c r="AK19" s="161">
        <v>0</v>
      </c>
      <c r="AL19" s="162">
        <v>243</v>
      </c>
      <c r="AM19" s="162">
        <v>1996</v>
      </c>
      <c r="AN19" s="162">
        <v>0</v>
      </c>
      <c r="AO19" s="162">
        <v>0</v>
      </c>
      <c r="AP19" s="162">
        <v>1</v>
      </c>
      <c r="AQ19" s="162">
        <v>0</v>
      </c>
      <c r="AR19" s="162">
        <v>8</v>
      </c>
      <c r="AS19" s="162">
        <v>0</v>
      </c>
      <c r="AT19" s="162">
        <v>780</v>
      </c>
      <c r="AU19" s="162">
        <v>0</v>
      </c>
      <c r="AV19" s="162">
        <v>746</v>
      </c>
      <c r="AW19" s="162">
        <v>7</v>
      </c>
      <c r="AX19" s="162">
        <v>3</v>
      </c>
      <c r="AY19" s="162">
        <v>0</v>
      </c>
      <c r="AZ19" s="162">
        <v>849</v>
      </c>
      <c r="BA19" s="162">
        <v>0</v>
      </c>
      <c r="BB19" s="162">
        <v>31</v>
      </c>
      <c r="BC19" s="162">
        <v>1919</v>
      </c>
      <c r="BD19" s="162">
        <v>0</v>
      </c>
      <c r="BE19" s="162">
        <v>13</v>
      </c>
      <c r="BF19" s="162">
        <v>5</v>
      </c>
      <c r="BG19" s="162">
        <v>0</v>
      </c>
      <c r="BH19" s="162">
        <v>9</v>
      </c>
      <c r="BI19" s="162">
        <v>0</v>
      </c>
      <c r="BJ19" s="162">
        <v>766</v>
      </c>
      <c r="BK19" s="162">
        <v>3</v>
      </c>
      <c r="BL19" s="162">
        <v>697</v>
      </c>
      <c r="BM19" s="162">
        <v>41</v>
      </c>
      <c r="BN19" s="162">
        <v>4</v>
      </c>
      <c r="BO19" s="162">
        <v>0</v>
      </c>
      <c r="BP19" s="162">
        <v>792</v>
      </c>
      <c r="BQ19" s="163" t="e">
        <f t="shared" ref="BQ19" si="194">(AK19-BA19)/AK19</f>
        <v>#DIV/0!</v>
      </c>
      <c r="BR19" s="163">
        <f t="shared" ref="BR19" si="195">(AL19-BB19)/AL19</f>
        <v>0.87242798353909468</v>
      </c>
      <c r="BS19" s="163">
        <f t="shared" ref="BS19" si="196">(AM19-BC19)/AM19</f>
        <v>3.8577154308617231E-2</v>
      </c>
      <c r="BT19" s="163" t="e">
        <f t="shared" ref="BT19" si="197">(AN19-BD19)/AN19</f>
        <v>#DIV/0!</v>
      </c>
      <c r="BU19" s="163" t="e">
        <f t="shared" ref="BU19" si="198">(AO19-BE19)/AO19</f>
        <v>#DIV/0!</v>
      </c>
      <c r="BV19" s="163">
        <f t="shared" ref="BV19" si="199">(AP19-BF19)/AP19</f>
        <v>-4</v>
      </c>
      <c r="BW19" s="163" t="e">
        <f t="shared" ref="BW19" si="200">(AQ19-BG19)/AQ19</f>
        <v>#DIV/0!</v>
      </c>
      <c r="BX19" s="163">
        <f t="shared" ref="BX19" si="201">(AR19-BH19)/AR19</f>
        <v>-0.125</v>
      </c>
      <c r="BY19" s="163" t="e">
        <f t="shared" ref="BY19" si="202">(AS19-BI19)/AS19</f>
        <v>#DIV/0!</v>
      </c>
      <c r="BZ19" s="163">
        <f t="shared" ref="BZ19" si="203">(AT19-BJ19)/AT19</f>
        <v>1.7948717948717947E-2</v>
      </c>
      <c r="CA19" s="163" t="e">
        <f t="shared" ref="CA19" si="204">(AU19-BK19)/AU19</f>
        <v>#DIV/0!</v>
      </c>
      <c r="CB19" s="163">
        <f t="shared" ref="CB19" si="205">(AV19-BL19)/AV19</f>
        <v>6.5683646112600538E-2</v>
      </c>
      <c r="CC19" s="163">
        <f t="shared" ref="CC19" si="206">(AW19-BM19)/AW19</f>
        <v>-4.8571428571428568</v>
      </c>
      <c r="CD19" s="163">
        <f t="shared" ref="CD19" si="207">(AX19-BN19)/AX19</f>
        <v>-0.33333333333333331</v>
      </c>
      <c r="CE19" s="163" t="e">
        <f t="shared" ref="CE19" si="208">(AY19-BO19)/AY19</f>
        <v>#DIV/0!</v>
      </c>
      <c r="CF19" s="164">
        <f t="shared" ref="CF19" si="209">(AZ19-BP19)/AZ19</f>
        <v>6.7137809187279157E-2</v>
      </c>
    </row>
    <row r="20" spans="1:84" s="134" customFormat="1" ht="15.75" customHeight="1" x14ac:dyDescent="0.25">
      <c r="A20" s="149" t="s">
        <v>1</v>
      </c>
      <c r="B20" s="150">
        <v>13</v>
      </c>
      <c r="C20" s="150" t="s">
        <v>18</v>
      </c>
      <c r="D20" s="150"/>
      <c r="E20" s="150"/>
      <c r="F20" s="150"/>
      <c r="G20" s="150"/>
      <c r="H20" s="150" t="s">
        <v>19</v>
      </c>
      <c r="I20" s="150" t="s">
        <v>20</v>
      </c>
      <c r="J20" s="165">
        <v>44607</v>
      </c>
      <c r="K20" s="165">
        <v>44611</v>
      </c>
      <c r="L20" s="150" t="s">
        <v>92</v>
      </c>
      <c r="M20" s="152" t="s">
        <v>98</v>
      </c>
      <c r="N20" s="166" t="s">
        <v>150</v>
      </c>
      <c r="O20" s="174">
        <v>2.25</v>
      </c>
      <c r="P20" s="175">
        <v>6.03</v>
      </c>
      <c r="Q20" s="175">
        <v>37.729999999999997</v>
      </c>
      <c r="R20" s="176">
        <v>8.92</v>
      </c>
      <c r="S20" s="174">
        <v>3.85</v>
      </c>
      <c r="T20" s="204">
        <v>2.98</v>
      </c>
      <c r="U20" s="175">
        <v>34.11</v>
      </c>
      <c r="V20" s="175">
        <v>7.98</v>
      </c>
      <c r="W20" s="204">
        <v>0.5</v>
      </c>
      <c r="X20" s="207">
        <v>6.93</v>
      </c>
      <c r="Y20" s="207">
        <v>4.68</v>
      </c>
      <c r="Z20" s="204">
        <v>2.4</v>
      </c>
      <c r="AA20" s="152">
        <v>4216</v>
      </c>
      <c r="AB20" s="154">
        <f t="shared" si="0"/>
        <v>0.71111111111111114</v>
      </c>
      <c r="AC20" s="155">
        <f t="shared" si="1"/>
        <v>-0.50580431177446106</v>
      </c>
      <c r="AD20" s="156">
        <f t="shared" si="2"/>
        <v>0.5</v>
      </c>
      <c r="AE20" s="156">
        <f t="shared" si="3"/>
        <v>6.93</v>
      </c>
      <c r="AF20" s="156">
        <f t="shared" si="4"/>
        <v>4.68</v>
      </c>
      <c r="AG20" s="157">
        <f t="shared" si="5"/>
        <v>2.4</v>
      </c>
      <c r="AH20" s="158">
        <f t="shared" si="6"/>
        <v>7.98</v>
      </c>
      <c r="AI20" s="159" t="str">
        <f t="shared" si="7"/>
        <v>Oil B-1.5 hrs short
To be Re-Run</v>
      </c>
      <c r="AJ20" s="160" t="str">
        <f t="shared" si="8"/>
        <v>A</v>
      </c>
      <c r="AK20" s="161">
        <v>0</v>
      </c>
      <c r="AL20" s="162">
        <v>234</v>
      </c>
      <c r="AM20" s="162">
        <v>2050</v>
      </c>
      <c r="AN20" s="162">
        <v>0</v>
      </c>
      <c r="AO20" s="162">
        <v>0</v>
      </c>
      <c r="AP20" s="162">
        <v>1</v>
      </c>
      <c r="AQ20" s="162">
        <v>0</v>
      </c>
      <c r="AR20" s="162">
        <v>8</v>
      </c>
      <c r="AS20" s="162">
        <v>0</v>
      </c>
      <c r="AT20" s="162">
        <v>762</v>
      </c>
      <c r="AU20" s="162">
        <v>0</v>
      </c>
      <c r="AV20" s="162">
        <v>752</v>
      </c>
      <c r="AW20" s="162">
        <v>9</v>
      </c>
      <c r="AX20" s="162">
        <v>0</v>
      </c>
      <c r="AY20" s="162">
        <v>0</v>
      </c>
      <c r="AZ20" s="162">
        <v>829</v>
      </c>
      <c r="BA20" s="162">
        <v>0</v>
      </c>
      <c r="BB20" s="162">
        <v>60</v>
      </c>
      <c r="BC20" s="162">
        <v>1989</v>
      </c>
      <c r="BD20" s="162">
        <v>0</v>
      </c>
      <c r="BE20" s="162">
        <v>12</v>
      </c>
      <c r="BF20" s="162">
        <v>4</v>
      </c>
      <c r="BG20" s="162">
        <v>0</v>
      </c>
      <c r="BH20" s="162">
        <v>8</v>
      </c>
      <c r="BI20" s="162">
        <v>0</v>
      </c>
      <c r="BJ20" s="162">
        <v>727</v>
      </c>
      <c r="BK20" s="162">
        <v>9</v>
      </c>
      <c r="BL20" s="162">
        <v>702</v>
      </c>
      <c r="BM20" s="162">
        <v>21</v>
      </c>
      <c r="BN20" s="162">
        <v>12</v>
      </c>
      <c r="BO20" s="162">
        <v>0</v>
      </c>
      <c r="BP20" s="162">
        <v>780</v>
      </c>
      <c r="BQ20" s="163" t="e">
        <f t="shared" si="144"/>
        <v>#DIV/0!</v>
      </c>
      <c r="BR20" s="163">
        <f t="shared" si="145"/>
        <v>0.74358974358974361</v>
      </c>
      <c r="BS20" s="163">
        <f t="shared" si="146"/>
        <v>2.9756097560975608E-2</v>
      </c>
      <c r="BT20" s="163" t="e">
        <f t="shared" si="147"/>
        <v>#DIV/0!</v>
      </c>
      <c r="BU20" s="163" t="e">
        <f t="shared" si="148"/>
        <v>#DIV/0!</v>
      </c>
      <c r="BV20" s="163">
        <f t="shared" si="149"/>
        <v>-3</v>
      </c>
      <c r="BW20" s="163" t="e">
        <f t="shared" si="150"/>
        <v>#DIV/0!</v>
      </c>
      <c r="BX20" s="163">
        <f t="shared" si="151"/>
        <v>0</v>
      </c>
      <c r="BY20" s="163" t="e">
        <f t="shared" si="152"/>
        <v>#DIV/0!</v>
      </c>
      <c r="BZ20" s="163">
        <f t="shared" si="153"/>
        <v>4.5931758530183726E-2</v>
      </c>
      <c r="CA20" s="163" t="e">
        <f t="shared" si="154"/>
        <v>#DIV/0!</v>
      </c>
      <c r="CB20" s="163">
        <f t="shared" si="155"/>
        <v>6.6489361702127658E-2</v>
      </c>
      <c r="CC20" s="163">
        <f t="shared" si="156"/>
        <v>-1.3333333333333333</v>
      </c>
      <c r="CD20" s="163" t="e">
        <f t="shared" si="157"/>
        <v>#DIV/0!</v>
      </c>
      <c r="CE20" s="163" t="e">
        <f t="shared" si="158"/>
        <v>#DIV/0!</v>
      </c>
      <c r="CF20" s="164">
        <f t="shared" si="159"/>
        <v>5.9107358262967431E-2</v>
      </c>
    </row>
    <row r="21" spans="1:84" s="134" customFormat="1" ht="15.75" customHeight="1" x14ac:dyDescent="0.25">
      <c r="A21" s="149" t="s">
        <v>1</v>
      </c>
      <c r="B21" s="150">
        <v>7</v>
      </c>
      <c r="C21" s="150" t="s">
        <v>120</v>
      </c>
      <c r="D21" s="150">
        <v>0</v>
      </c>
      <c r="E21" s="150">
        <v>0</v>
      </c>
      <c r="F21" s="150">
        <v>0</v>
      </c>
      <c r="G21" s="150">
        <v>0</v>
      </c>
      <c r="H21" s="150" t="s">
        <v>64</v>
      </c>
      <c r="I21" s="150" t="s">
        <v>121</v>
      </c>
      <c r="J21" s="167">
        <v>44624</v>
      </c>
      <c r="K21" s="167">
        <v>44627</v>
      </c>
      <c r="L21" s="150" t="s">
        <v>122</v>
      </c>
      <c r="M21" s="152" t="s">
        <v>98</v>
      </c>
      <c r="N21" s="153" t="s">
        <v>84</v>
      </c>
      <c r="O21" s="174">
        <v>2.12</v>
      </c>
      <c r="P21" s="175">
        <v>6.01</v>
      </c>
      <c r="Q21" s="175">
        <v>37.630000000000003</v>
      </c>
      <c r="R21" s="176">
        <v>8.9499999999999993</v>
      </c>
      <c r="S21" s="174">
        <v>3.2</v>
      </c>
      <c r="T21" s="204">
        <v>2.54</v>
      </c>
      <c r="U21" s="175">
        <v>34.630000000000003</v>
      </c>
      <c r="V21" s="175">
        <v>7.87</v>
      </c>
      <c r="W21" s="204">
        <v>0.6</v>
      </c>
      <c r="X21" s="207">
        <v>7.68</v>
      </c>
      <c r="Y21" s="207">
        <v>6.65</v>
      </c>
      <c r="Z21" s="204">
        <v>3.6</v>
      </c>
      <c r="AA21" s="152">
        <v>4377</v>
      </c>
      <c r="AB21" s="154">
        <f t="shared" si="0"/>
        <v>0.50943396226415094</v>
      </c>
      <c r="AC21" s="155">
        <f t="shared" si="1"/>
        <v>-0.57737104825291174</v>
      </c>
      <c r="AD21" s="156">
        <f t="shared" si="2"/>
        <v>0.6</v>
      </c>
      <c r="AE21" s="156">
        <f t="shared" si="3"/>
        <v>7.68</v>
      </c>
      <c r="AF21" s="156">
        <f t="shared" si="4"/>
        <v>6.65</v>
      </c>
      <c r="AG21" s="157">
        <f t="shared" si="5"/>
        <v>3.6</v>
      </c>
      <c r="AH21" s="158">
        <f t="shared" si="6"/>
        <v>7.87</v>
      </c>
      <c r="AI21" s="159" t="str">
        <f t="shared" si="7"/>
        <v>Oil B</v>
      </c>
      <c r="AJ21" s="160" t="str">
        <f t="shared" si="8"/>
        <v>A</v>
      </c>
      <c r="AK21" s="161">
        <v>0</v>
      </c>
      <c r="AL21" s="162">
        <v>232</v>
      </c>
      <c r="AM21" s="162">
        <v>2022</v>
      </c>
      <c r="AN21" s="162">
        <v>0</v>
      </c>
      <c r="AO21" s="162">
        <v>0</v>
      </c>
      <c r="AP21" s="162">
        <v>0</v>
      </c>
      <c r="AQ21" s="162">
        <v>0</v>
      </c>
      <c r="AR21" s="162">
        <v>8</v>
      </c>
      <c r="AS21" s="162">
        <v>0</v>
      </c>
      <c r="AT21" s="162">
        <v>759</v>
      </c>
      <c r="AU21" s="162">
        <v>0</v>
      </c>
      <c r="AV21" s="162">
        <v>752</v>
      </c>
      <c r="AW21" s="162">
        <v>9</v>
      </c>
      <c r="AX21" s="162">
        <v>0</v>
      </c>
      <c r="AY21" s="162">
        <v>0</v>
      </c>
      <c r="AZ21" s="162">
        <v>836</v>
      </c>
      <c r="BA21" s="162">
        <v>0</v>
      </c>
      <c r="BB21" s="162">
        <v>55</v>
      </c>
      <c r="BC21" s="162">
        <v>1993</v>
      </c>
      <c r="BD21" s="162">
        <v>0</v>
      </c>
      <c r="BE21" s="162">
        <v>19</v>
      </c>
      <c r="BF21" s="162">
        <v>4</v>
      </c>
      <c r="BG21" s="162">
        <v>0</v>
      </c>
      <c r="BH21" s="162">
        <v>8</v>
      </c>
      <c r="BI21" s="162">
        <v>0</v>
      </c>
      <c r="BJ21" s="162">
        <v>745</v>
      </c>
      <c r="BK21" s="162">
        <v>5</v>
      </c>
      <c r="BL21" s="162">
        <v>726</v>
      </c>
      <c r="BM21" s="162">
        <v>45</v>
      </c>
      <c r="BN21" s="162">
        <v>7</v>
      </c>
      <c r="BO21" s="162">
        <v>3</v>
      </c>
      <c r="BP21" s="162">
        <v>701</v>
      </c>
      <c r="BQ21" s="163" t="e">
        <f t="shared" si="144"/>
        <v>#DIV/0!</v>
      </c>
      <c r="BR21" s="163">
        <f t="shared" si="145"/>
        <v>0.76293103448275867</v>
      </c>
      <c r="BS21" s="163">
        <f t="shared" si="146"/>
        <v>1.4342235410484669E-2</v>
      </c>
      <c r="BT21" s="163" t="e">
        <f t="shared" si="147"/>
        <v>#DIV/0!</v>
      </c>
      <c r="BU21" s="163" t="e">
        <f t="shared" si="148"/>
        <v>#DIV/0!</v>
      </c>
      <c r="BV21" s="163" t="e">
        <f t="shared" si="149"/>
        <v>#DIV/0!</v>
      </c>
      <c r="BW21" s="163" t="e">
        <f t="shared" si="150"/>
        <v>#DIV/0!</v>
      </c>
      <c r="BX21" s="163">
        <f t="shared" si="151"/>
        <v>0</v>
      </c>
      <c r="BY21" s="163" t="e">
        <f t="shared" si="152"/>
        <v>#DIV/0!</v>
      </c>
      <c r="BZ21" s="163">
        <f t="shared" si="153"/>
        <v>1.844532279314888E-2</v>
      </c>
      <c r="CA21" s="163" t="e">
        <f t="shared" si="154"/>
        <v>#DIV/0!</v>
      </c>
      <c r="CB21" s="163">
        <f t="shared" si="155"/>
        <v>3.4574468085106384E-2</v>
      </c>
      <c r="CC21" s="163">
        <f t="shared" si="156"/>
        <v>-4</v>
      </c>
      <c r="CD21" s="163" t="e">
        <f t="shared" si="157"/>
        <v>#DIV/0!</v>
      </c>
      <c r="CE21" s="163" t="e">
        <f t="shared" si="158"/>
        <v>#DIV/0!</v>
      </c>
      <c r="CF21" s="164">
        <f t="shared" si="159"/>
        <v>0.16148325358851676</v>
      </c>
    </row>
    <row r="22" spans="1:84" s="134" customFormat="1" ht="15.75" customHeight="1" x14ac:dyDescent="0.25">
      <c r="A22" s="149" t="s">
        <v>1</v>
      </c>
      <c r="B22" s="150">
        <v>2</v>
      </c>
      <c r="C22" s="150" t="s">
        <v>123</v>
      </c>
      <c r="D22" s="150">
        <v>648</v>
      </c>
      <c r="E22" s="150">
        <v>72</v>
      </c>
      <c r="F22" s="150">
        <v>3</v>
      </c>
      <c r="G22" s="150">
        <v>1</v>
      </c>
      <c r="H22" s="150" t="s">
        <v>56</v>
      </c>
      <c r="I22" s="150" t="s">
        <v>145</v>
      </c>
      <c r="J22" s="165">
        <v>44644</v>
      </c>
      <c r="K22" s="165">
        <v>44648</v>
      </c>
      <c r="L22" s="150" t="s">
        <v>122</v>
      </c>
      <c r="M22" s="152" t="s">
        <v>98</v>
      </c>
      <c r="N22" s="166" t="s">
        <v>84</v>
      </c>
      <c r="O22" s="174">
        <v>2.19</v>
      </c>
      <c r="P22" s="175">
        <v>5.95</v>
      </c>
      <c r="Q22" s="175">
        <v>37.47</v>
      </c>
      <c r="R22" s="176">
        <v>8.8800000000000008</v>
      </c>
      <c r="S22" s="174">
        <v>3.41</v>
      </c>
      <c r="T22" s="204">
        <v>2.1800000000000002</v>
      </c>
      <c r="U22" s="175">
        <v>32.119999999999997</v>
      </c>
      <c r="V22" s="175">
        <v>7.49</v>
      </c>
      <c r="W22" s="204">
        <v>0.51900000000000002</v>
      </c>
      <c r="X22" s="207">
        <v>8.75</v>
      </c>
      <c r="Y22" s="207">
        <v>7.36</v>
      </c>
      <c r="Z22" s="204">
        <v>2.2000000000000002</v>
      </c>
      <c r="AA22" s="152">
        <v>4393</v>
      </c>
      <c r="AB22" s="154">
        <f t="shared" ref="AB22:AB23" si="210">(S22-O22)/O22</f>
        <v>0.55707762557077634</v>
      </c>
      <c r="AC22" s="155">
        <f t="shared" ref="AC22:AC23" si="211">(T22-P22)/P22</f>
        <v>-0.63361344537815123</v>
      </c>
      <c r="AD22" s="156">
        <f t="shared" ref="AD22:AD23" si="212">W22</f>
        <v>0.51900000000000002</v>
      </c>
      <c r="AE22" s="156">
        <f t="shared" ref="AE22:AE23" si="213">X22</f>
        <v>8.75</v>
      </c>
      <c r="AF22" s="156">
        <f t="shared" ref="AF22:AF23" si="214">Y22</f>
        <v>7.36</v>
      </c>
      <c r="AG22" s="157">
        <f t="shared" ref="AG22:AG23" si="215">Z22</f>
        <v>2.2000000000000002</v>
      </c>
      <c r="AH22" s="158">
        <f t="shared" ref="AH22:AH23" si="216">V22</f>
        <v>7.49</v>
      </c>
      <c r="AI22" s="159" t="str">
        <f t="shared" ref="AI22:AI23" si="217">N22</f>
        <v>Oil B</v>
      </c>
      <c r="AJ22" s="160" t="str">
        <f t="shared" ref="AJ22:AJ23" si="218">A22</f>
        <v>A</v>
      </c>
      <c r="AK22" s="161">
        <v>0</v>
      </c>
      <c r="AL22" s="162">
        <v>233</v>
      </c>
      <c r="AM22" s="162">
        <v>2014</v>
      </c>
      <c r="AN22" s="162">
        <v>0</v>
      </c>
      <c r="AO22" s="162">
        <v>0</v>
      </c>
      <c r="AP22" s="162">
        <v>0</v>
      </c>
      <c r="AQ22" s="162">
        <v>0</v>
      </c>
      <c r="AR22" s="162">
        <v>9</v>
      </c>
      <c r="AS22" s="162">
        <v>0</v>
      </c>
      <c r="AT22" s="162">
        <v>778</v>
      </c>
      <c r="AU22" s="162">
        <v>0</v>
      </c>
      <c r="AV22" s="162">
        <v>770</v>
      </c>
      <c r="AW22" s="162">
        <v>9</v>
      </c>
      <c r="AX22" s="162">
        <v>6</v>
      </c>
      <c r="AY22" s="162">
        <v>2</v>
      </c>
      <c r="AZ22" s="162">
        <v>856</v>
      </c>
      <c r="BA22" s="162">
        <v>0</v>
      </c>
      <c r="BB22" s="162">
        <v>31</v>
      </c>
      <c r="BC22" s="162">
        <v>1936</v>
      </c>
      <c r="BD22" s="162">
        <v>0</v>
      </c>
      <c r="BE22" s="162">
        <v>13</v>
      </c>
      <c r="BF22" s="162">
        <v>5</v>
      </c>
      <c r="BG22" s="162">
        <v>0</v>
      </c>
      <c r="BH22" s="162">
        <v>9</v>
      </c>
      <c r="BI22" s="162">
        <v>0</v>
      </c>
      <c r="BJ22" s="162">
        <v>756</v>
      </c>
      <c r="BK22" s="162">
        <v>7</v>
      </c>
      <c r="BL22" s="162">
        <v>713</v>
      </c>
      <c r="BM22" s="162">
        <v>46</v>
      </c>
      <c r="BN22" s="162">
        <v>13</v>
      </c>
      <c r="BO22" s="162">
        <v>2</v>
      </c>
      <c r="BP22" s="162">
        <v>795</v>
      </c>
      <c r="BQ22" s="163" t="e">
        <f t="shared" si="144"/>
        <v>#DIV/0!</v>
      </c>
      <c r="BR22" s="163">
        <f t="shared" si="145"/>
        <v>0.86695278969957079</v>
      </c>
      <c r="BS22" s="163">
        <f t="shared" si="146"/>
        <v>3.8728897715988087E-2</v>
      </c>
      <c r="BT22" s="163" t="e">
        <f t="shared" si="147"/>
        <v>#DIV/0!</v>
      </c>
      <c r="BU22" s="163" t="e">
        <f t="shared" si="148"/>
        <v>#DIV/0!</v>
      </c>
      <c r="BV22" s="163" t="e">
        <f t="shared" si="149"/>
        <v>#DIV/0!</v>
      </c>
      <c r="BW22" s="163" t="e">
        <f t="shared" si="150"/>
        <v>#DIV/0!</v>
      </c>
      <c r="BX22" s="163">
        <f t="shared" si="151"/>
        <v>0</v>
      </c>
      <c r="BY22" s="163" t="e">
        <f t="shared" si="152"/>
        <v>#DIV/0!</v>
      </c>
      <c r="BZ22" s="163">
        <f t="shared" si="153"/>
        <v>2.8277634961439587E-2</v>
      </c>
      <c r="CA22" s="163" t="e">
        <f t="shared" si="154"/>
        <v>#DIV/0!</v>
      </c>
      <c r="CB22" s="163">
        <f t="shared" si="155"/>
        <v>7.4025974025974023E-2</v>
      </c>
      <c r="CC22" s="163">
        <f t="shared" si="156"/>
        <v>-4.1111111111111107</v>
      </c>
      <c r="CD22" s="163">
        <f t="shared" si="157"/>
        <v>-1.1666666666666667</v>
      </c>
      <c r="CE22" s="163">
        <f t="shared" si="158"/>
        <v>0</v>
      </c>
      <c r="CF22" s="164">
        <f t="shared" si="159"/>
        <v>7.1261682242990648E-2</v>
      </c>
    </row>
    <row r="23" spans="1:84" s="134" customFormat="1" ht="15.75" customHeight="1" x14ac:dyDescent="0.25">
      <c r="A23" s="149" t="s">
        <v>1</v>
      </c>
      <c r="B23" s="150">
        <v>13</v>
      </c>
      <c r="C23" s="150" t="s">
        <v>123</v>
      </c>
      <c r="D23" s="150">
        <v>648</v>
      </c>
      <c r="E23" s="150">
        <v>144</v>
      </c>
      <c r="F23" s="150">
        <v>3</v>
      </c>
      <c r="G23" s="150">
        <v>2</v>
      </c>
      <c r="H23" s="150" t="s">
        <v>19</v>
      </c>
      <c r="I23" s="150" t="s">
        <v>149</v>
      </c>
      <c r="J23" s="165">
        <v>44656</v>
      </c>
      <c r="K23" s="165">
        <v>44660</v>
      </c>
      <c r="L23" s="150" t="s">
        <v>122</v>
      </c>
      <c r="M23" s="152" t="s">
        <v>98</v>
      </c>
      <c r="N23" s="166" t="s">
        <v>84</v>
      </c>
      <c r="O23" s="174">
        <v>2.19</v>
      </c>
      <c r="P23" s="175">
        <v>5.84</v>
      </c>
      <c r="Q23" s="175">
        <v>37.68</v>
      </c>
      <c r="R23" s="176">
        <v>8.92</v>
      </c>
      <c r="S23" s="174">
        <v>4.08</v>
      </c>
      <c r="T23" s="204">
        <v>2.4300000000000002</v>
      </c>
      <c r="U23" s="175">
        <v>32.909999999999997</v>
      </c>
      <c r="V23" s="175">
        <v>7.45</v>
      </c>
      <c r="W23" s="204">
        <v>0.7</v>
      </c>
      <c r="X23" s="207">
        <v>10.61</v>
      </c>
      <c r="Y23" s="207">
        <v>1.68</v>
      </c>
      <c r="Z23" s="204">
        <v>2.4</v>
      </c>
      <c r="AA23" s="152">
        <v>4316</v>
      </c>
      <c r="AB23" s="154">
        <f t="shared" si="210"/>
        <v>0.8630136986301371</v>
      </c>
      <c r="AC23" s="155">
        <f t="shared" si="211"/>
        <v>-0.58390410958904104</v>
      </c>
      <c r="AD23" s="156">
        <f t="shared" si="212"/>
        <v>0.7</v>
      </c>
      <c r="AE23" s="156">
        <f t="shared" si="213"/>
        <v>10.61</v>
      </c>
      <c r="AF23" s="156">
        <f t="shared" si="214"/>
        <v>1.68</v>
      </c>
      <c r="AG23" s="157">
        <f t="shared" si="215"/>
        <v>2.4</v>
      </c>
      <c r="AH23" s="158">
        <f t="shared" si="216"/>
        <v>7.45</v>
      </c>
      <c r="AI23" s="159" t="str">
        <f t="shared" si="217"/>
        <v>Oil B</v>
      </c>
      <c r="AJ23" s="160" t="str">
        <f t="shared" si="218"/>
        <v>A</v>
      </c>
      <c r="AK23" s="161">
        <v>0</v>
      </c>
      <c r="AL23" s="162">
        <v>233</v>
      </c>
      <c r="AM23" s="162">
        <v>2058</v>
      </c>
      <c r="AN23" s="162">
        <v>0</v>
      </c>
      <c r="AO23" s="162">
        <v>0</v>
      </c>
      <c r="AP23" s="162">
        <v>0</v>
      </c>
      <c r="AQ23" s="162">
        <v>0</v>
      </c>
      <c r="AR23" s="162">
        <v>9</v>
      </c>
      <c r="AS23" s="162">
        <v>0</v>
      </c>
      <c r="AT23" s="162">
        <v>760</v>
      </c>
      <c r="AU23" s="162">
        <v>0</v>
      </c>
      <c r="AV23" s="162">
        <v>760</v>
      </c>
      <c r="AW23" s="162">
        <v>9</v>
      </c>
      <c r="AX23" s="162">
        <v>0</v>
      </c>
      <c r="AY23" s="162">
        <v>2</v>
      </c>
      <c r="AZ23" s="162">
        <v>839</v>
      </c>
      <c r="BA23" s="162">
        <v>0</v>
      </c>
      <c r="BB23" s="162">
        <v>24</v>
      </c>
      <c r="BC23" s="162">
        <v>1969</v>
      </c>
      <c r="BD23" s="162">
        <v>0</v>
      </c>
      <c r="BE23" s="162">
        <v>12</v>
      </c>
      <c r="BF23" s="162">
        <v>7</v>
      </c>
      <c r="BG23" s="162">
        <v>0</v>
      </c>
      <c r="BH23" s="162">
        <v>10</v>
      </c>
      <c r="BI23" s="162">
        <v>0</v>
      </c>
      <c r="BJ23" s="162">
        <v>735</v>
      </c>
      <c r="BK23" s="162">
        <v>6</v>
      </c>
      <c r="BL23" s="162">
        <v>697</v>
      </c>
      <c r="BM23" s="162">
        <v>24</v>
      </c>
      <c r="BN23" s="162">
        <v>11</v>
      </c>
      <c r="BO23" s="162">
        <v>0</v>
      </c>
      <c r="BP23" s="162">
        <v>776</v>
      </c>
      <c r="BQ23" s="163" t="e">
        <f t="shared" ref="BQ23" si="219">(AK23-BA23)/AK23</f>
        <v>#DIV/0!</v>
      </c>
      <c r="BR23" s="163">
        <f t="shared" ref="BR23" si="220">(AL23-BB23)/AL23</f>
        <v>0.89699570815450647</v>
      </c>
      <c r="BS23" s="163">
        <f t="shared" ref="BS23" si="221">(AM23-BC23)/AM23</f>
        <v>4.3245869776482024E-2</v>
      </c>
      <c r="BT23" s="163" t="e">
        <f t="shared" ref="BT23" si="222">(AN23-BD23)/AN23</f>
        <v>#DIV/0!</v>
      </c>
      <c r="BU23" s="163" t="e">
        <f t="shared" ref="BU23" si="223">(AO23-BE23)/AO23</f>
        <v>#DIV/0!</v>
      </c>
      <c r="BV23" s="163" t="e">
        <f t="shared" ref="BV23" si="224">(AP23-BF23)/AP23</f>
        <v>#DIV/0!</v>
      </c>
      <c r="BW23" s="163" t="e">
        <f t="shared" ref="BW23" si="225">(AQ23-BG23)/AQ23</f>
        <v>#DIV/0!</v>
      </c>
      <c r="BX23" s="163">
        <f t="shared" ref="BX23" si="226">(AR23-BH23)/AR23</f>
        <v>-0.1111111111111111</v>
      </c>
      <c r="BY23" s="163" t="e">
        <f t="shared" ref="BY23" si="227">(AS23-BI23)/AS23</f>
        <v>#DIV/0!</v>
      </c>
      <c r="BZ23" s="163">
        <f t="shared" ref="BZ23" si="228">(AT23-BJ23)/AT23</f>
        <v>3.2894736842105261E-2</v>
      </c>
      <c r="CA23" s="163" t="e">
        <f t="shared" ref="CA23" si="229">(AU23-BK23)/AU23</f>
        <v>#DIV/0!</v>
      </c>
      <c r="CB23" s="163">
        <f t="shared" ref="CB23" si="230">(AV23-BL23)/AV23</f>
        <v>8.2894736842105257E-2</v>
      </c>
      <c r="CC23" s="163">
        <f t="shared" ref="CC23" si="231">(AW23-BM23)/AW23</f>
        <v>-1.6666666666666667</v>
      </c>
      <c r="CD23" s="163" t="e">
        <f t="shared" ref="CD23" si="232">(AX23-BN23)/AX23</f>
        <v>#DIV/0!</v>
      </c>
      <c r="CE23" s="163">
        <f t="shared" ref="CE23" si="233">(AY23-BO23)/AY23</f>
        <v>1</v>
      </c>
      <c r="CF23" s="164">
        <f t="shared" ref="CF23" si="234">(AZ23-BP23)/AZ23</f>
        <v>7.508939213349225E-2</v>
      </c>
    </row>
    <row r="24" spans="1:84" s="134" customFormat="1" ht="30" customHeight="1" x14ac:dyDescent="0.25">
      <c r="A24" s="149" t="s">
        <v>1</v>
      </c>
      <c r="B24" s="150">
        <v>20</v>
      </c>
      <c r="C24" s="170" t="s">
        <v>120</v>
      </c>
      <c r="D24" s="170">
        <v>0</v>
      </c>
      <c r="E24" s="170">
        <v>216</v>
      </c>
      <c r="F24" s="170">
        <v>0</v>
      </c>
      <c r="G24" s="170">
        <v>3</v>
      </c>
      <c r="H24" s="150" t="s">
        <v>147</v>
      </c>
      <c r="I24" s="150" t="s">
        <v>152</v>
      </c>
      <c r="J24" s="151">
        <v>44666</v>
      </c>
      <c r="K24" s="165">
        <v>44670</v>
      </c>
      <c r="L24" s="150" t="s">
        <v>122</v>
      </c>
      <c r="M24" s="152" t="s">
        <v>98</v>
      </c>
      <c r="N24" s="153" t="s">
        <v>84</v>
      </c>
      <c r="O24" s="177">
        <v>2.96</v>
      </c>
      <c r="P24" s="178">
        <v>5.88</v>
      </c>
      <c r="Q24" s="178">
        <v>37.49</v>
      </c>
      <c r="R24" s="179">
        <v>9.1199999999999992</v>
      </c>
      <c r="S24" s="195">
        <v>3.22</v>
      </c>
      <c r="T24" s="205">
        <v>2</v>
      </c>
      <c r="U24" s="171">
        <v>32.603000000000002</v>
      </c>
      <c r="V24" s="171">
        <v>7.52</v>
      </c>
      <c r="W24" s="205">
        <v>0.7</v>
      </c>
      <c r="X24" s="208">
        <v>8.75</v>
      </c>
      <c r="Y24" s="208">
        <v>6.61</v>
      </c>
      <c r="Z24" s="211">
        <v>2.8</v>
      </c>
      <c r="AA24" s="152">
        <v>4389</v>
      </c>
      <c r="AB24" s="154">
        <f t="shared" ref="AB24" si="235">(S24-O24)/O24</f>
        <v>8.7837837837837912E-2</v>
      </c>
      <c r="AC24" s="155">
        <f t="shared" ref="AC24" si="236">(T24-P24)/P24</f>
        <v>-0.65986394557823125</v>
      </c>
      <c r="AD24" s="156">
        <f t="shared" ref="AD24" si="237">W24</f>
        <v>0.7</v>
      </c>
      <c r="AE24" s="156">
        <f t="shared" ref="AE24" si="238">X24</f>
        <v>8.75</v>
      </c>
      <c r="AF24" s="156">
        <f t="shared" ref="AF24" si="239">Y24</f>
        <v>6.61</v>
      </c>
      <c r="AG24" s="157">
        <f t="shared" ref="AG24" si="240">Z24</f>
        <v>2.8</v>
      </c>
      <c r="AH24" s="158">
        <f t="shared" ref="AH24" si="241">V24</f>
        <v>7.52</v>
      </c>
      <c r="AI24" s="159" t="str">
        <f t="shared" ref="AI24" si="242">N24</f>
        <v>Oil B</v>
      </c>
      <c r="AJ24" s="160" t="str">
        <f t="shared" ref="AJ24" si="243">A24</f>
        <v>A</v>
      </c>
      <c r="AK24" s="161">
        <v>0</v>
      </c>
      <c r="AL24" s="162">
        <v>229</v>
      </c>
      <c r="AM24" s="162">
        <v>2047</v>
      </c>
      <c r="AN24" s="162">
        <v>0</v>
      </c>
      <c r="AO24" s="162">
        <v>0</v>
      </c>
      <c r="AP24" s="162">
        <v>0</v>
      </c>
      <c r="AQ24" s="162">
        <v>0</v>
      </c>
      <c r="AR24" s="162">
        <v>8</v>
      </c>
      <c r="AS24" s="162">
        <v>0</v>
      </c>
      <c r="AT24" s="162">
        <v>747</v>
      </c>
      <c r="AU24" s="162">
        <v>0</v>
      </c>
      <c r="AV24" s="162">
        <v>760</v>
      </c>
      <c r="AW24" s="162">
        <v>8</v>
      </c>
      <c r="AX24" s="162">
        <v>0</v>
      </c>
      <c r="AY24" s="162">
        <v>0</v>
      </c>
      <c r="AZ24" s="162">
        <v>839</v>
      </c>
      <c r="BA24" s="162">
        <v>0</v>
      </c>
      <c r="BB24" s="162">
        <v>31</v>
      </c>
      <c r="BC24" s="162">
        <v>1945</v>
      </c>
      <c r="BD24" s="162">
        <v>0</v>
      </c>
      <c r="BE24" s="162">
        <v>16</v>
      </c>
      <c r="BF24" s="162">
        <v>5</v>
      </c>
      <c r="BG24" s="162">
        <v>0</v>
      </c>
      <c r="BH24" s="162">
        <v>9</v>
      </c>
      <c r="BI24" s="162">
        <v>0</v>
      </c>
      <c r="BJ24" s="162">
        <v>732</v>
      </c>
      <c r="BK24" s="162">
        <v>0</v>
      </c>
      <c r="BL24" s="162">
        <v>721</v>
      </c>
      <c r="BM24" s="162">
        <v>24</v>
      </c>
      <c r="BN24" s="162">
        <v>13</v>
      </c>
      <c r="BO24" s="162">
        <v>0</v>
      </c>
      <c r="BP24" s="162">
        <v>799</v>
      </c>
      <c r="BQ24" s="168" t="e">
        <f t="shared" ref="BQ24:CF24" si="244">(AK24-BA24)/AK24</f>
        <v>#DIV/0!</v>
      </c>
      <c r="BR24" s="168">
        <f t="shared" si="244"/>
        <v>0.86462882096069871</v>
      </c>
      <c r="BS24" s="168">
        <f t="shared" si="244"/>
        <v>4.9829018075232046E-2</v>
      </c>
      <c r="BT24" s="168" t="e">
        <f t="shared" si="244"/>
        <v>#DIV/0!</v>
      </c>
      <c r="BU24" s="168" t="e">
        <f t="shared" si="244"/>
        <v>#DIV/0!</v>
      </c>
      <c r="BV24" s="168" t="e">
        <f t="shared" si="244"/>
        <v>#DIV/0!</v>
      </c>
      <c r="BW24" s="168" t="e">
        <f t="shared" si="244"/>
        <v>#DIV/0!</v>
      </c>
      <c r="BX24" s="168">
        <f t="shared" si="244"/>
        <v>-0.125</v>
      </c>
      <c r="BY24" s="168" t="e">
        <f t="shared" si="244"/>
        <v>#DIV/0!</v>
      </c>
      <c r="BZ24" s="168">
        <f t="shared" si="244"/>
        <v>2.0080321285140562E-2</v>
      </c>
      <c r="CA24" s="168" t="e">
        <f t="shared" si="244"/>
        <v>#DIV/0!</v>
      </c>
      <c r="CB24" s="168">
        <f t="shared" si="244"/>
        <v>5.131578947368421E-2</v>
      </c>
      <c r="CC24" s="168">
        <f t="shared" si="244"/>
        <v>-2</v>
      </c>
      <c r="CD24" s="168" t="e">
        <f t="shared" si="244"/>
        <v>#DIV/0!</v>
      </c>
      <c r="CE24" s="168" t="e">
        <f t="shared" si="244"/>
        <v>#DIV/0!</v>
      </c>
      <c r="CF24" s="169">
        <f t="shared" si="244"/>
        <v>4.7675804529201428E-2</v>
      </c>
    </row>
    <row r="25" spans="1:84" s="134" customFormat="1" ht="15.75" customHeight="1" x14ac:dyDescent="0.25">
      <c r="A25" s="149" t="s">
        <v>86</v>
      </c>
      <c r="B25" s="150">
        <v>4</v>
      </c>
      <c r="C25" s="150">
        <v>2</v>
      </c>
      <c r="D25" s="150">
        <v>0</v>
      </c>
      <c r="E25" s="150">
        <v>0</v>
      </c>
      <c r="F25" s="150">
        <v>0</v>
      </c>
      <c r="G25" s="150">
        <v>0</v>
      </c>
      <c r="H25" s="150" t="s">
        <v>57</v>
      </c>
      <c r="I25" s="150" t="s">
        <v>144</v>
      </c>
      <c r="J25" s="167">
        <v>44609</v>
      </c>
      <c r="K25" s="165">
        <v>44612</v>
      </c>
      <c r="L25" s="150" t="s">
        <v>122</v>
      </c>
      <c r="M25" s="152" t="s">
        <v>98</v>
      </c>
      <c r="N25" s="153" t="s">
        <v>84</v>
      </c>
      <c r="O25" s="174">
        <v>2.6</v>
      </c>
      <c r="P25" s="175">
        <v>5.5</v>
      </c>
      <c r="Q25" s="175">
        <v>37.229999999999997</v>
      </c>
      <c r="R25" s="176">
        <v>8.8699999999999992</v>
      </c>
      <c r="S25" s="174">
        <v>4.3</v>
      </c>
      <c r="T25" s="204">
        <v>2.2000000000000002</v>
      </c>
      <c r="U25" s="175">
        <v>33.06</v>
      </c>
      <c r="V25" s="175">
        <v>7.51</v>
      </c>
      <c r="W25" s="204">
        <v>0.8</v>
      </c>
      <c r="X25" s="207">
        <v>10.91</v>
      </c>
      <c r="Y25" s="207">
        <v>16.91</v>
      </c>
      <c r="Z25" s="204">
        <v>1.8</v>
      </c>
      <c r="AA25" s="152">
        <v>4421</v>
      </c>
      <c r="AB25" s="154">
        <f t="shared" si="0"/>
        <v>0.65384615384615374</v>
      </c>
      <c r="AC25" s="155">
        <f t="shared" si="1"/>
        <v>-0.6</v>
      </c>
      <c r="AD25" s="156">
        <f t="shared" si="2"/>
        <v>0.8</v>
      </c>
      <c r="AE25" s="156">
        <f t="shared" si="3"/>
        <v>10.91</v>
      </c>
      <c r="AF25" s="156">
        <f t="shared" si="4"/>
        <v>16.91</v>
      </c>
      <c r="AG25" s="157">
        <f t="shared" si="5"/>
        <v>1.8</v>
      </c>
      <c r="AH25" s="158">
        <f t="shared" si="6"/>
        <v>7.51</v>
      </c>
      <c r="AI25" s="159" t="str">
        <f t="shared" si="7"/>
        <v>Oil B</v>
      </c>
      <c r="AJ25" s="160" t="str">
        <f t="shared" si="8"/>
        <v>D</v>
      </c>
      <c r="AK25" s="161">
        <v>1</v>
      </c>
      <c r="AL25" s="162">
        <v>227</v>
      </c>
      <c r="AM25" s="162">
        <v>2119</v>
      </c>
      <c r="AN25" s="162">
        <v>0</v>
      </c>
      <c r="AO25" s="162">
        <v>0</v>
      </c>
      <c r="AP25" s="162">
        <v>1</v>
      </c>
      <c r="AQ25" s="162">
        <v>0</v>
      </c>
      <c r="AR25" s="162">
        <v>6</v>
      </c>
      <c r="AS25" s="162">
        <v>0</v>
      </c>
      <c r="AT25" s="162">
        <v>792</v>
      </c>
      <c r="AU25" s="162">
        <v>0</v>
      </c>
      <c r="AV25" s="162">
        <v>759</v>
      </c>
      <c r="AW25" s="162">
        <v>9</v>
      </c>
      <c r="AX25" s="162">
        <v>1</v>
      </c>
      <c r="AY25" s="162">
        <v>0</v>
      </c>
      <c r="AZ25" s="162">
        <v>863</v>
      </c>
      <c r="BA25" s="162">
        <v>2</v>
      </c>
      <c r="BB25" s="162">
        <v>29</v>
      </c>
      <c r="BC25" s="162">
        <v>2021</v>
      </c>
      <c r="BD25" s="162">
        <v>0</v>
      </c>
      <c r="BE25" s="162">
        <v>12</v>
      </c>
      <c r="BF25" s="162">
        <v>8</v>
      </c>
      <c r="BG25" s="162">
        <v>0</v>
      </c>
      <c r="BH25" s="162">
        <v>8</v>
      </c>
      <c r="BI25" s="162">
        <v>1</v>
      </c>
      <c r="BJ25" s="162">
        <v>761</v>
      </c>
      <c r="BK25" s="162">
        <v>0</v>
      </c>
      <c r="BL25" s="162">
        <v>715</v>
      </c>
      <c r="BM25" s="162">
        <v>20</v>
      </c>
      <c r="BN25" s="162">
        <v>3</v>
      </c>
      <c r="BO25" s="162">
        <v>0</v>
      </c>
      <c r="BP25" s="162">
        <v>811</v>
      </c>
      <c r="BQ25" s="163">
        <f t="shared" si="144"/>
        <v>-1</v>
      </c>
      <c r="BR25" s="163">
        <f t="shared" si="145"/>
        <v>0.8722466960352423</v>
      </c>
      <c r="BS25" s="163">
        <f t="shared" si="146"/>
        <v>4.6248230297310053E-2</v>
      </c>
      <c r="BT25" s="163" t="e">
        <f t="shared" si="147"/>
        <v>#DIV/0!</v>
      </c>
      <c r="BU25" s="163" t="e">
        <f t="shared" si="148"/>
        <v>#DIV/0!</v>
      </c>
      <c r="BV25" s="163">
        <f t="shared" si="149"/>
        <v>-7</v>
      </c>
      <c r="BW25" s="163" t="e">
        <f t="shared" si="150"/>
        <v>#DIV/0!</v>
      </c>
      <c r="BX25" s="163">
        <f t="shared" si="151"/>
        <v>-0.33333333333333331</v>
      </c>
      <c r="BY25" s="163" t="e">
        <f t="shared" si="152"/>
        <v>#DIV/0!</v>
      </c>
      <c r="BZ25" s="163">
        <f t="shared" si="153"/>
        <v>3.9141414141414144E-2</v>
      </c>
      <c r="CA25" s="163" t="e">
        <f t="shared" si="154"/>
        <v>#DIV/0!</v>
      </c>
      <c r="CB25" s="163">
        <f t="shared" si="155"/>
        <v>5.7971014492753624E-2</v>
      </c>
      <c r="CC25" s="163">
        <f t="shared" si="156"/>
        <v>-1.2222222222222223</v>
      </c>
      <c r="CD25" s="163">
        <f t="shared" si="157"/>
        <v>-2</v>
      </c>
      <c r="CE25" s="163" t="e">
        <f t="shared" si="158"/>
        <v>#DIV/0!</v>
      </c>
      <c r="CF25" s="164">
        <f t="shared" si="159"/>
        <v>6.0254924681344149E-2</v>
      </c>
    </row>
    <row r="26" spans="1:84" s="134" customFormat="1" ht="15.75" customHeight="1" x14ac:dyDescent="0.25">
      <c r="A26" s="149" t="s">
        <v>86</v>
      </c>
      <c r="B26" s="150">
        <v>22</v>
      </c>
      <c r="C26" s="150">
        <v>1</v>
      </c>
      <c r="D26" s="150">
        <v>864</v>
      </c>
      <c r="E26" s="150">
        <v>72</v>
      </c>
      <c r="F26" s="150">
        <v>0</v>
      </c>
      <c r="G26" s="150">
        <v>1</v>
      </c>
      <c r="H26" s="150" t="s">
        <v>146</v>
      </c>
      <c r="I26" s="150" t="s">
        <v>143</v>
      </c>
      <c r="J26" s="167">
        <v>44648</v>
      </c>
      <c r="K26" s="165">
        <v>44651</v>
      </c>
      <c r="L26" s="150" t="s">
        <v>122</v>
      </c>
      <c r="M26" s="152" t="s">
        <v>98</v>
      </c>
      <c r="N26" s="153" t="s">
        <v>84</v>
      </c>
      <c r="O26" s="174">
        <v>2.4</v>
      </c>
      <c r="P26" s="175">
        <v>5.2</v>
      </c>
      <c r="Q26" s="175">
        <v>37.46</v>
      </c>
      <c r="R26" s="176">
        <v>8.9</v>
      </c>
      <c r="S26" s="174">
        <v>3.6</v>
      </c>
      <c r="T26" s="204">
        <v>2.2000000000000002</v>
      </c>
      <c r="U26" s="175">
        <v>32.69</v>
      </c>
      <c r="V26" s="175">
        <v>7.51</v>
      </c>
      <c r="W26" s="204">
        <v>0.7</v>
      </c>
      <c r="X26" s="207">
        <v>10.39</v>
      </c>
      <c r="Y26" s="207">
        <v>16.43</v>
      </c>
      <c r="Z26" s="204">
        <v>2.2000000000000002</v>
      </c>
      <c r="AA26" s="152">
        <v>4317</v>
      </c>
      <c r="AB26" s="154">
        <f t="shared" ref="AB26" si="245">(S26-O26)/O26</f>
        <v>0.50000000000000011</v>
      </c>
      <c r="AC26" s="155">
        <f t="shared" ref="AC26" si="246">(T26-P26)/P26</f>
        <v>-0.57692307692307687</v>
      </c>
      <c r="AD26" s="156">
        <f t="shared" ref="AD26" si="247">W26</f>
        <v>0.7</v>
      </c>
      <c r="AE26" s="156">
        <f t="shared" ref="AE26" si="248">X26</f>
        <v>10.39</v>
      </c>
      <c r="AF26" s="156">
        <f t="shared" ref="AF26" si="249">Y26</f>
        <v>16.43</v>
      </c>
      <c r="AG26" s="157">
        <f t="shared" ref="AG26" si="250">Z26</f>
        <v>2.2000000000000002</v>
      </c>
      <c r="AH26" s="158">
        <f t="shared" ref="AH26" si="251">V26</f>
        <v>7.51</v>
      </c>
      <c r="AI26" s="159" t="str">
        <f t="shared" ref="AI26" si="252">N26</f>
        <v>Oil B</v>
      </c>
      <c r="AJ26" s="160" t="str">
        <f t="shared" ref="AJ26" si="253">A26</f>
        <v>D</v>
      </c>
      <c r="AK26" s="161">
        <v>1</v>
      </c>
      <c r="AL26" s="162">
        <v>230</v>
      </c>
      <c r="AM26" s="162">
        <v>2125</v>
      </c>
      <c r="AN26" s="162">
        <v>0</v>
      </c>
      <c r="AO26" s="162">
        <v>0</v>
      </c>
      <c r="AP26" s="162">
        <v>1</v>
      </c>
      <c r="AQ26" s="162">
        <v>0</v>
      </c>
      <c r="AR26" s="162">
        <v>6</v>
      </c>
      <c r="AS26" s="162">
        <v>0</v>
      </c>
      <c r="AT26" s="162">
        <v>803</v>
      </c>
      <c r="AU26" s="162">
        <v>0</v>
      </c>
      <c r="AV26" s="162">
        <v>771</v>
      </c>
      <c r="AW26" s="162">
        <v>9</v>
      </c>
      <c r="AX26" s="162">
        <v>0</v>
      </c>
      <c r="AY26" s="162">
        <v>0</v>
      </c>
      <c r="AZ26" s="162">
        <v>873</v>
      </c>
      <c r="BA26" s="162">
        <v>2</v>
      </c>
      <c r="BB26" s="162">
        <v>24</v>
      </c>
      <c r="BC26" s="162">
        <v>2074</v>
      </c>
      <c r="BD26" s="162">
        <v>0</v>
      </c>
      <c r="BE26" s="162">
        <v>5</v>
      </c>
      <c r="BF26" s="162">
        <v>7</v>
      </c>
      <c r="BG26" s="162">
        <v>0</v>
      </c>
      <c r="BH26" s="162">
        <v>9</v>
      </c>
      <c r="BI26" s="162">
        <v>0</v>
      </c>
      <c r="BJ26" s="162">
        <v>779</v>
      </c>
      <c r="BK26" s="162">
        <v>6</v>
      </c>
      <c r="BL26" s="162">
        <v>752</v>
      </c>
      <c r="BM26" s="162">
        <v>40</v>
      </c>
      <c r="BN26" s="162">
        <v>7</v>
      </c>
      <c r="BO26" s="162">
        <v>0</v>
      </c>
      <c r="BP26" s="162">
        <v>859</v>
      </c>
      <c r="BQ26" s="168">
        <f t="shared" ref="BQ26" si="254">(AK26-BA26)/AK26</f>
        <v>-1</v>
      </c>
      <c r="BR26" s="168">
        <f t="shared" ref="BR26" si="255">(AL26-BB26)/AL26</f>
        <v>0.89565217391304353</v>
      </c>
      <c r="BS26" s="168">
        <f t="shared" ref="BS26" si="256">(AM26-BC26)/AM26</f>
        <v>2.4E-2</v>
      </c>
      <c r="BT26" s="168" t="e">
        <f t="shared" ref="BT26" si="257">(AN26-BD26)/AN26</f>
        <v>#DIV/0!</v>
      </c>
      <c r="BU26" s="168" t="e">
        <f t="shared" ref="BU26" si="258">(AO26-BE26)/AO26</f>
        <v>#DIV/0!</v>
      </c>
      <c r="BV26" s="168">
        <f t="shared" ref="BV26" si="259">(AP26-BF26)/AP26</f>
        <v>-6</v>
      </c>
      <c r="BW26" s="168" t="e">
        <f t="shared" ref="BW26" si="260">(AQ26-BG26)/AQ26</f>
        <v>#DIV/0!</v>
      </c>
      <c r="BX26" s="168">
        <f t="shared" ref="BX26" si="261">(AR26-BH26)/AR26</f>
        <v>-0.5</v>
      </c>
      <c r="BY26" s="168" t="e">
        <f t="shared" ref="BY26" si="262">(AS26-BI26)/AS26</f>
        <v>#DIV/0!</v>
      </c>
      <c r="BZ26" s="168">
        <f t="shared" ref="BZ26" si="263">(AT26-BJ26)/AT26</f>
        <v>2.9887920298879204E-2</v>
      </c>
      <c r="CA26" s="168" t="e">
        <f t="shared" ref="CA26" si="264">(AU26-BK26)/AU26</f>
        <v>#DIV/0!</v>
      </c>
      <c r="CB26" s="168">
        <f t="shared" ref="CB26" si="265">(AV26-BL26)/AV26</f>
        <v>2.464332036316472E-2</v>
      </c>
      <c r="CC26" s="168">
        <f t="shared" ref="CC26" si="266">(AW26-BM26)/AW26</f>
        <v>-3.4444444444444446</v>
      </c>
      <c r="CD26" s="168" t="e">
        <f t="shared" ref="CD26" si="267">(AX26-BN26)/AX26</f>
        <v>#DIV/0!</v>
      </c>
      <c r="CE26" s="168" t="e">
        <f t="shared" ref="CE26" si="268">(AY26-BO26)/AY26</f>
        <v>#DIV/0!</v>
      </c>
      <c r="CF26" s="169">
        <f t="shared" ref="CF26" si="269">(AZ26-BP26)/AZ26</f>
        <v>1.6036655211912942E-2</v>
      </c>
    </row>
    <row r="27" spans="1:84" ht="15.75" customHeight="1" x14ac:dyDescent="0.25">
      <c r="A27" s="93" t="s">
        <v>98</v>
      </c>
      <c r="B27" s="94">
        <v>9</v>
      </c>
      <c r="C27" s="94" t="s">
        <v>119</v>
      </c>
      <c r="D27" s="94">
        <v>0</v>
      </c>
      <c r="E27" s="94">
        <v>0</v>
      </c>
      <c r="F27" s="94">
        <v>0</v>
      </c>
      <c r="G27" s="94">
        <v>1</v>
      </c>
      <c r="H27" s="94" t="s">
        <v>64</v>
      </c>
      <c r="I27" s="94" t="s">
        <v>97</v>
      </c>
      <c r="J27" s="95">
        <v>44615</v>
      </c>
      <c r="K27" s="95">
        <v>44623</v>
      </c>
      <c r="L27" s="94" t="s">
        <v>122</v>
      </c>
      <c r="M27" s="96" t="s">
        <v>160</v>
      </c>
      <c r="N27" s="97" t="s">
        <v>84</v>
      </c>
      <c r="O27" s="180">
        <v>2.67</v>
      </c>
      <c r="P27" s="181">
        <v>5.9</v>
      </c>
      <c r="Q27" s="181">
        <v>40.5</v>
      </c>
      <c r="R27" s="182">
        <v>8.89</v>
      </c>
      <c r="S27" s="180">
        <v>4.3</v>
      </c>
      <c r="T27" s="206">
        <v>2.4</v>
      </c>
      <c r="U27" s="181">
        <v>32.36</v>
      </c>
      <c r="V27" s="181">
        <v>7.3</v>
      </c>
      <c r="W27" s="206">
        <v>0.72</v>
      </c>
      <c r="X27" s="209">
        <v>0</v>
      </c>
      <c r="Y27" s="209">
        <v>0</v>
      </c>
      <c r="Z27" s="206">
        <v>3.1</v>
      </c>
      <c r="AA27" s="96">
        <v>4228</v>
      </c>
      <c r="AB27" s="98">
        <f t="shared" si="0"/>
        <v>0.61048689138576773</v>
      </c>
      <c r="AC27" s="99">
        <f t="shared" si="1"/>
        <v>-0.59322033898305093</v>
      </c>
      <c r="AD27" s="100">
        <f t="shared" si="2"/>
        <v>0.72</v>
      </c>
      <c r="AE27" s="100">
        <f t="shared" si="3"/>
        <v>0</v>
      </c>
      <c r="AF27" s="100">
        <f t="shared" si="4"/>
        <v>0</v>
      </c>
      <c r="AG27" s="101">
        <f t="shared" si="5"/>
        <v>3.1</v>
      </c>
      <c r="AH27" s="102">
        <f t="shared" si="6"/>
        <v>7.3</v>
      </c>
      <c r="AI27" s="103" t="str">
        <f t="shared" si="7"/>
        <v>Oil B</v>
      </c>
      <c r="AJ27" s="104" t="str">
        <f t="shared" si="8"/>
        <v>B</v>
      </c>
      <c r="AK27" s="105">
        <v>0</v>
      </c>
      <c r="AL27" s="106">
        <v>224</v>
      </c>
      <c r="AM27" s="106">
        <v>2251</v>
      </c>
      <c r="AN27" s="106">
        <v>0</v>
      </c>
      <c r="AO27" s="106">
        <v>0</v>
      </c>
      <c r="AP27" s="106">
        <v>1</v>
      </c>
      <c r="AQ27" s="106">
        <v>0</v>
      </c>
      <c r="AR27" s="106">
        <v>8</v>
      </c>
      <c r="AS27" s="106">
        <v>0</v>
      </c>
      <c r="AT27" s="106">
        <v>811</v>
      </c>
      <c r="AU27" s="106">
        <v>0</v>
      </c>
      <c r="AV27" s="106">
        <v>750</v>
      </c>
      <c r="AW27" s="106">
        <v>13</v>
      </c>
      <c r="AX27" s="106">
        <v>1</v>
      </c>
      <c r="AY27" s="106">
        <v>0</v>
      </c>
      <c r="AZ27" s="106">
        <v>886</v>
      </c>
      <c r="BA27" s="106">
        <v>0</v>
      </c>
      <c r="BB27" s="106">
        <v>23</v>
      </c>
      <c r="BC27" s="106">
        <v>1921</v>
      </c>
      <c r="BD27" s="106">
        <v>0</v>
      </c>
      <c r="BE27" s="106">
        <v>14</v>
      </c>
      <c r="BF27" s="106">
        <v>8</v>
      </c>
      <c r="BG27" s="106">
        <v>0</v>
      </c>
      <c r="BH27" s="106">
        <v>8</v>
      </c>
      <c r="BI27" s="106">
        <v>1</v>
      </c>
      <c r="BJ27" s="106">
        <v>748</v>
      </c>
      <c r="BK27" s="106">
        <v>3</v>
      </c>
      <c r="BL27" s="106">
        <v>744</v>
      </c>
      <c r="BM27" s="106">
        <v>32</v>
      </c>
      <c r="BN27" s="106">
        <v>4</v>
      </c>
      <c r="BO27" s="106">
        <v>0</v>
      </c>
      <c r="BP27" s="106">
        <v>831</v>
      </c>
      <c r="BQ27" s="107" t="e">
        <f t="shared" ref="BQ27:CF27" si="270">(AK27-BA27)/AK27</f>
        <v>#DIV/0!</v>
      </c>
      <c r="BR27" s="107">
        <f t="shared" si="270"/>
        <v>0.8973214285714286</v>
      </c>
      <c r="BS27" s="107">
        <f t="shared" si="270"/>
        <v>0.14660151043980454</v>
      </c>
      <c r="BT27" s="107" t="e">
        <f t="shared" si="270"/>
        <v>#DIV/0!</v>
      </c>
      <c r="BU27" s="107" t="e">
        <f t="shared" si="270"/>
        <v>#DIV/0!</v>
      </c>
      <c r="BV27" s="107">
        <f t="shared" si="270"/>
        <v>-7</v>
      </c>
      <c r="BW27" s="107" t="e">
        <f t="shared" si="270"/>
        <v>#DIV/0!</v>
      </c>
      <c r="BX27" s="107">
        <f t="shared" si="270"/>
        <v>0</v>
      </c>
      <c r="BY27" s="107" t="e">
        <f t="shared" si="270"/>
        <v>#DIV/0!</v>
      </c>
      <c r="BZ27" s="107">
        <f t="shared" si="270"/>
        <v>7.7681874229346484E-2</v>
      </c>
      <c r="CA27" s="107" t="e">
        <f t="shared" si="270"/>
        <v>#DIV/0!</v>
      </c>
      <c r="CB27" s="107">
        <f t="shared" si="270"/>
        <v>8.0000000000000002E-3</v>
      </c>
      <c r="CC27" s="107">
        <f t="shared" si="270"/>
        <v>-1.4615384615384615</v>
      </c>
      <c r="CD27" s="107">
        <f t="shared" si="270"/>
        <v>-3</v>
      </c>
      <c r="CE27" s="107" t="e">
        <f t="shared" si="270"/>
        <v>#DIV/0!</v>
      </c>
      <c r="CF27" s="108">
        <f t="shared" si="270"/>
        <v>6.2076749435665914E-2</v>
      </c>
    </row>
    <row r="28" spans="1:84" ht="15.75" customHeight="1" thickBot="1" x14ac:dyDescent="0.3">
      <c r="A28" s="93" t="s">
        <v>98</v>
      </c>
      <c r="B28" s="94">
        <v>15</v>
      </c>
      <c r="C28" s="94" t="s">
        <v>154</v>
      </c>
      <c r="D28" s="94">
        <v>288</v>
      </c>
      <c r="E28" s="94">
        <v>72</v>
      </c>
      <c r="F28" s="94">
        <v>4</v>
      </c>
      <c r="G28" s="94">
        <v>2</v>
      </c>
      <c r="H28" s="94" t="s">
        <v>133</v>
      </c>
      <c r="I28" s="94" t="s">
        <v>134</v>
      </c>
      <c r="J28" s="95">
        <v>44648</v>
      </c>
      <c r="K28" s="95">
        <v>44653</v>
      </c>
      <c r="L28" s="94" t="s">
        <v>122</v>
      </c>
      <c r="M28" s="96" t="s">
        <v>160</v>
      </c>
      <c r="N28" s="97" t="s">
        <v>84</v>
      </c>
      <c r="O28" s="180">
        <v>2.6</v>
      </c>
      <c r="P28" s="181">
        <v>5.4</v>
      </c>
      <c r="Q28" s="181">
        <v>37.47</v>
      </c>
      <c r="R28" s="182">
        <v>8.9</v>
      </c>
      <c r="S28" s="180">
        <v>3.15</v>
      </c>
      <c r="T28" s="206">
        <v>2.6</v>
      </c>
      <c r="U28" s="181">
        <v>32.08</v>
      </c>
      <c r="V28" s="181">
        <v>7.35</v>
      </c>
      <c r="W28" s="206">
        <v>0.57999999999999996</v>
      </c>
      <c r="X28" s="209">
        <v>0</v>
      </c>
      <c r="Y28" s="209">
        <v>5.5</v>
      </c>
      <c r="Z28" s="206">
        <v>3.3</v>
      </c>
      <c r="AA28" s="96">
        <v>0</v>
      </c>
      <c r="AB28" s="98">
        <f t="shared" ref="AB28" si="271">(S28-O28)/O28</f>
        <v>0.21153846153846145</v>
      </c>
      <c r="AC28" s="99">
        <f t="shared" ref="AC28" si="272">(T28-P28)/P28</f>
        <v>-0.51851851851851849</v>
      </c>
      <c r="AD28" s="100">
        <f t="shared" ref="AD28" si="273">W28</f>
        <v>0.57999999999999996</v>
      </c>
      <c r="AE28" s="100">
        <f t="shared" ref="AE28" si="274">X28</f>
        <v>0</v>
      </c>
      <c r="AF28" s="100">
        <f t="shared" ref="AF28" si="275">Y28</f>
        <v>5.5</v>
      </c>
      <c r="AG28" s="101">
        <f t="shared" ref="AG28" si="276">Z28</f>
        <v>3.3</v>
      </c>
      <c r="AH28" s="102">
        <f t="shared" ref="AH28" si="277">V28</f>
        <v>7.35</v>
      </c>
      <c r="AI28" s="103" t="str">
        <f t="shared" ref="AI28" si="278">N28</f>
        <v>Oil B</v>
      </c>
      <c r="AJ28" s="104" t="str">
        <f t="shared" ref="AJ28" si="279">A28</f>
        <v>B</v>
      </c>
      <c r="AK28" s="105">
        <v>0</v>
      </c>
      <c r="AL28" s="106">
        <v>224</v>
      </c>
      <c r="AM28" s="106">
        <v>2053</v>
      </c>
      <c r="AN28" s="106">
        <v>0</v>
      </c>
      <c r="AO28" s="106">
        <v>0</v>
      </c>
      <c r="AP28" s="106">
        <v>1</v>
      </c>
      <c r="AQ28" s="106">
        <v>0</v>
      </c>
      <c r="AR28" s="106">
        <v>9</v>
      </c>
      <c r="AS28" s="106">
        <v>0</v>
      </c>
      <c r="AT28" s="106">
        <v>796</v>
      </c>
      <c r="AU28" s="106">
        <v>0</v>
      </c>
      <c r="AV28" s="106">
        <v>814</v>
      </c>
      <c r="AW28" s="106">
        <v>11</v>
      </c>
      <c r="AX28" s="106">
        <v>1</v>
      </c>
      <c r="AY28" s="106">
        <v>0</v>
      </c>
      <c r="AZ28" s="106">
        <v>868</v>
      </c>
      <c r="BA28" s="106">
        <v>0</v>
      </c>
      <c r="BB28" s="106">
        <v>33</v>
      </c>
      <c r="BC28" s="106">
        <v>2044</v>
      </c>
      <c r="BD28" s="106">
        <v>0</v>
      </c>
      <c r="BE28" s="106">
        <v>8</v>
      </c>
      <c r="BF28" s="106">
        <v>4</v>
      </c>
      <c r="BG28" s="106">
        <v>0</v>
      </c>
      <c r="BH28" s="106">
        <v>9</v>
      </c>
      <c r="BI28" s="106">
        <v>0</v>
      </c>
      <c r="BJ28" s="106">
        <v>756</v>
      </c>
      <c r="BK28" s="106">
        <v>2</v>
      </c>
      <c r="BL28" s="106">
        <v>745</v>
      </c>
      <c r="BM28" s="106">
        <v>20</v>
      </c>
      <c r="BN28" s="106">
        <v>4</v>
      </c>
      <c r="BO28" s="106">
        <v>0</v>
      </c>
      <c r="BP28" s="106">
        <v>826</v>
      </c>
      <c r="BQ28" s="107" t="e">
        <f t="shared" ref="BQ28" si="280">(AK28-BA28)/AK28</f>
        <v>#DIV/0!</v>
      </c>
      <c r="BR28" s="107">
        <f t="shared" ref="BR28" si="281">(AL28-BB28)/AL28</f>
        <v>0.8526785714285714</v>
      </c>
      <c r="BS28" s="107">
        <f t="shared" ref="BS28" si="282">(AM28-BC28)/AM28</f>
        <v>4.3838285435947397E-3</v>
      </c>
      <c r="BT28" s="107" t="e">
        <f t="shared" ref="BT28" si="283">(AN28-BD28)/AN28</f>
        <v>#DIV/0!</v>
      </c>
      <c r="BU28" s="107" t="e">
        <f t="shared" ref="BU28" si="284">(AO28-BE28)/AO28</f>
        <v>#DIV/0!</v>
      </c>
      <c r="BV28" s="107">
        <f t="shared" ref="BV28" si="285">(AP28-BF28)/AP28</f>
        <v>-3</v>
      </c>
      <c r="BW28" s="107" t="e">
        <f t="shared" ref="BW28" si="286">(AQ28-BG28)/AQ28</f>
        <v>#DIV/0!</v>
      </c>
      <c r="BX28" s="107">
        <f t="shared" ref="BX28" si="287">(AR28-BH28)/AR28</f>
        <v>0</v>
      </c>
      <c r="BY28" s="107" t="e">
        <f t="shared" ref="BY28" si="288">(AS28-BI28)/AS28</f>
        <v>#DIV/0!</v>
      </c>
      <c r="BZ28" s="107">
        <f t="shared" ref="BZ28" si="289">(AT28-BJ28)/AT28</f>
        <v>5.0251256281407038E-2</v>
      </c>
      <c r="CA28" s="107" t="e">
        <f t="shared" ref="CA28" si="290">(AU28-BK28)/AU28</f>
        <v>#DIV/0!</v>
      </c>
      <c r="CB28" s="107">
        <f t="shared" ref="CB28" si="291">(AV28-BL28)/AV28</f>
        <v>8.476658476658476E-2</v>
      </c>
      <c r="CC28" s="107">
        <f t="shared" ref="CC28" si="292">(AW28-BM28)/AW28</f>
        <v>-0.81818181818181823</v>
      </c>
      <c r="CD28" s="107">
        <f t="shared" ref="CD28" si="293">(AX28-BN28)/AX28</f>
        <v>-3</v>
      </c>
      <c r="CE28" s="107" t="e">
        <f t="shared" ref="CE28" si="294">(AY28-BO28)/AY28</f>
        <v>#DIV/0!</v>
      </c>
      <c r="CF28" s="108">
        <f t="shared" ref="CF28" si="295">(AZ28-BP28)/AZ28</f>
        <v>4.8387096774193547E-2</v>
      </c>
    </row>
    <row r="29" spans="1:84" ht="13.5" customHeight="1" x14ac:dyDescent="0.25">
      <c r="Y29" s="244" t="s">
        <v>140</v>
      </c>
      <c r="Z29" s="238" t="s">
        <v>23</v>
      </c>
      <c r="AA29" s="111" t="s">
        <v>24</v>
      </c>
      <c r="AB29" s="33" t="s">
        <v>28</v>
      </c>
      <c r="AC29" s="32" t="s">
        <v>118</v>
      </c>
      <c r="AD29" s="32" t="s">
        <v>31</v>
      </c>
      <c r="AE29" s="32" t="s">
        <v>34</v>
      </c>
      <c r="AF29" s="32" t="s">
        <v>37</v>
      </c>
      <c r="AG29" s="32" t="s">
        <v>40</v>
      </c>
      <c r="AH29" s="239" t="s">
        <v>94</v>
      </c>
      <c r="BQ29" s="233" t="s">
        <v>153</v>
      </c>
      <c r="BR29" s="233"/>
      <c r="BS29" s="233"/>
      <c r="BT29" s="233"/>
      <c r="BU29" s="233"/>
      <c r="BV29" s="233"/>
      <c r="BW29" s="233"/>
      <c r="BX29" s="233"/>
      <c r="BY29" s="233"/>
      <c r="BZ29" s="233"/>
    </row>
    <row r="30" spans="1:84" ht="37.5" customHeight="1" x14ac:dyDescent="0.25">
      <c r="Y30" s="245"/>
      <c r="Z30" s="236"/>
      <c r="AA30" s="112" t="s">
        <v>25</v>
      </c>
      <c r="AB30" s="34" t="s">
        <v>29</v>
      </c>
      <c r="AC30" s="23" t="s">
        <v>91</v>
      </c>
      <c r="AD30" s="23" t="s">
        <v>32</v>
      </c>
      <c r="AE30" s="23" t="s">
        <v>35</v>
      </c>
      <c r="AF30" s="23" t="s">
        <v>38</v>
      </c>
      <c r="AG30" s="23" t="s">
        <v>40</v>
      </c>
      <c r="AH30" s="240"/>
    </row>
    <row r="31" spans="1:84" x14ac:dyDescent="0.25">
      <c r="Y31" s="245"/>
      <c r="Z31" s="236" t="s">
        <v>93</v>
      </c>
      <c r="AA31" s="113" t="s">
        <v>24</v>
      </c>
      <c r="AB31" s="35">
        <v>1.4598540145985606E-2</v>
      </c>
      <c r="AC31" s="30">
        <v>-0.46453900709219897</v>
      </c>
      <c r="AD31" s="31">
        <v>0.43133333333333335</v>
      </c>
      <c r="AE31" s="31">
        <v>8.5586666666666673</v>
      </c>
      <c r="AF31" s="31">
        <v>16.636666666666667</v>
      </c>
      <c r="AG31" s="24">
        <v>2.4</v>
      </c>
      <c r="AH31" s="240"/>
    </row>
    <row r="32" spans="1:84" ht="13" thickBot="1" x14ac:dyDescent="0.3">
      <c r="Y32" s="246"/>
      <c r="Z32" s="237"/>
      <c r="AA32" s="114" t="s">
        <v>25</v>
      </c>
      <c r="AB32" s="36">
        <v>0.2695214105793452</v>
      </c>
      <c r="AC32" s="37">
        <v>-0.65753424657534199</v>
      </c>
      <c r="AD32" s="38">
        <v>0.71499999999999997</v>
      </c>
      <c r="AE32" s="38">
        <v>9.5173333333333332</v>
      </c>
      <c r="AF32" s="38">
        <v>13.423333333333334</v>
      </c>
      <c r="AG32" s="39">
        <v>2.4</v>
      </c>
      <c r="AH32" s="241"/>
    </row>
    <row r="33" spans="26:36" ht="73" customHeight="1" thickTop="1" thickBot="1" x14ac:dyDescent="0.3">
      <c r="Z33" s="234" t="s">
        <v>22</v>
      </c>
      <c r="AA33" s="235"/>
      <c r="AB33" s="40" t="s">
        <v>27</v>
      </c>
      <c r="AC33" s="41" t="s">
        <v>26</v>
      </c>
      <c r="AD33" s="41" t="s">
        <v>30</v>
      </c>
      <c r="AE33" s="41" t="s">
        <v>33</v>
      </c>
      <c r="AF33" s="41" t="s">
        <v>36</v>
      </c>
      <c r="AG33" s="41" t="s">
        <v>39</v>
      </c>
      <c r="AH33" s="42" t="s">
        <v>41</v>
      </c>
    </row>
    <row r="34" spans="26:36" ht="13.5" thickBot="1" x14ac:dyDescent="0.3">
      <c r="AI34" s="71" t="s">
        <v>9</v>
      </c>
      <c r="AJ34" s="72" t="s">
        <v>10</v>
      </c>
    </row>
    <row r="35" spans="26:36" x14ac:dyDescent="0.25">
      <c r="AG35" s="224" t="s">
        <v>23</v>
      </c>
      <c r="AH35" s="32" t="s">
        <v>24</v>
      </c>
      <c r="AI35" s="27" t="s">
        <v>28</v>
      </c>
      <c r="AJ35" s="28" t="s">
        <v>118</v>
      </c>
    </row>
    <row r="36" spans="26:36" ht="13" thickBot="1" x14ac:dyDescent="0.3">
      <c r="AG36" s="225"/>
      <c r="AH36" s="69" t="s">
        <v>25</v>
      </c>
      <c r="AI36" s="69" t="s">
        <v>29</v>
      </c>
      <c r="AJ36" s="70" t="s">
        <v>91</v>
      </c>
    </row>
    <row r="37" spans="26:36" ht="13" x14ac:dyDescent="0.25">
      <c r="AG37" s="66" t="s">
        <v>127</v>
      </c>
      <c r="AH37" s="67" t="s">
        <v>24</v>
      </c>
      <c r="AI37" s="67" t="s">
        <v>29</v>
      </c>
      <c r="AJ37" s="68" t="s">
        <v>128</v>
      </c>
    </row>
    <row r="38" spans="26:36" ht="13.5" thickBot="1" x14ac:dyDescent="0.3">
      <c r="AG38" s="63" t="s">
        <v>131</v>
      </c>
      <c r="AH38" s="64" t="s">
        <v>25</v>
      </c>
      <c r="AI38" s="64" t="s">
        <v>129</v>
      </c>
      <c r="AJ38" s="65" t="s">
        <v>130</v>
      </c>
    </row>
  </sheetData>
  <sortState xmlns:xlrd2="http://schemas.microsoft.com/office/spreadsheetml/2017/richdata2" ref="A3:CF25">
    <sortCondition ref="M3:M25"/>
  </sortState>
  <mergeCells count="13">
    <mergeCell ref="AG35:AG36"/>
    <mergeCell ref="O1:R1"/>
    <mergeCell ref="S1:AA1"/>
    <mergeCell ref="A1:N1"/>
    <mergeCell ref="BQ1:CF1"/>
    <mergeCell ref="BQ29:BZ29"/>
    <mergeCell ref="Z33:AA33"/>
    <mergeCell ref="Z31:Z32"/>
    <mergeCell ref="Z29:Z30"/>
    <mergeCell ref="AH29:AH32"/>
    <mergeCell ref="AK1:AZ1"/>
    <mergeCell ref="BA1:BP1"/>
    <mergeCell ref="Y29:Y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AFFC-6FCC-41B7-B58B-1B6C9D0FD0EF}">
  <dimension ref="A1:CF37"/>
  <sheetViews>
    <sheetView showGridLines="0" tabSelected="1" topLeftCell="O1" zoomScaleNormal="100" workbookViewId="0">
      <selection activeCell="U10" sqref="U10"/>
    </sheetView>
  </sheetViews>
  <sheetFormatPr defaultColWidth="8.7265625" defaultRowHeight="12.5" x14ac:dyDescent="0.25"/>
  <cols>
    <col min="1" max="1" width="8.7265625" style="1"/>
    <col min="2" max="2" width="12.54296875" style="1" customWidth="1"/>
    <col min="3" max="7" width="11.54296875" style="1" customWidth="1"/>
    <col min="8" max="8" width="7.453125" style="1" bestFit="1" customWidth="1"/>
    <col min="9" max="9" width="13.7265625" style="1" bestFit="1" customWidth="1"/>
    <col min="10" max="11" width="14.7265625" style="1" bestFit="1" customWidth="1"/>
    <col min="12" max="12" width="5.453125" style="1" bestFit="1" customWidth="1"/>
    <col min="13" max="13" width="7.453125" style="1" bestFit="1" customWidth="1"/>
    <col min="14" max="14" width="15.54296875" style="1" bestFit="1" customWidth="1"/>
    <col min="15" max="25" width="8.7265625" style="1"/>
    <col min="26" max="26" width="11.54296875" style="1" bestFit="1" customWidth="1"/>
    <col min="27" max="27" width="19.7265625" style="1" bestFit="1" customWidth="1"/>
    <col min="28" max="28" width="10.453125" style="3" customWidth="1"/>
    <col min="29" max="36" width="8.7265625" style="1"/>
    <col min="37" max="68" width="8.7265625" style="3"/>
    <col min="69" max="69" width="8.6328125" style="3" bestFit="1" customWidth="1"/>
    <col min="70" max="71" width="8.7265625" style="3"/>
    <col min="72" max="72" width="8.90625" style="3" customWidth="1"/>
    <col min="73" max="75" width="8.7265625" style="3"/>
    <col min="76" max="76" width="10.54296875" style="3" customWidth="1"/>
    <col min="77" max="77" width="10.7265625" style="3" customWidth="1"/>
    <col min="78" max="78" width="11.453125" style="3" customWidth="1"/>
    <col min="79" max="79" width="10" style="3" customWidth="1"/>
    <col min="80" max="80" width="11" style="3" customWidth="1"/>
    <col min="81" max="84" width="8.7265625" style="3"/>
    <col min="85" max="16384" width="8.7265625" style="1"/>
  </cols>
  <sheetData>
    <row r="1" spans="1:84" s="20" customFormat="1" ht="13" customHeight="1" thickBot="1" x14ac:dyDescent="0.3">
      <c r="A1" s="226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9"/>
      <c r="N1" s="228"/>
      <c r="O1" s="226" t="s">
        <v>6</v>
      </c>
      <c r="P1" s="227"/>
      <c r="Q1" s="227"/>
      <c r="R1" s="228"/>
      <c r="S1" s="226" t="s">
        <v>7</v>
      </c>
      <c r="T1" s="227"/>
      <c r="U1" s="227"/>
      <c r="V1" s="227"/>
      <c r="W1" s="227"/>
      <c r="X1" s="227"/>
      <c r="Y1" s="227"/>
      <c r="Z1" s="227"/>
      <c r="AA1" s="229"/>
      <c r="AK1" s="242" t="s">
        <v>115</v>
      </c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43"/>
      <c r="BA1" s="242" t="s">
        <v>7</v>
      </c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2"/>
      <c r="BQ1" s="230" t="s">
        <v>116</v>
      </c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2"/>
    </row>
    <row r="2" spans="1:84" s="20" customFormat="1" ht="38" thickBot="1" x14ac:dyDescent="0.3">
      <c r="A2" s="21" t="s">
        <v>0</v>
      </c>
      <c r="B2" s="50" t="s">
        <v>2</v>
      </c>
      <c r="C2" s="50" t="s">
        <v>3</v>
      </c>
      <c r="D2" s="49" t="s">
        <v>158</v>
      </c>
      <c r="E2" s="49" t="s">
        <v>155</v>
      </c>
      <c r="F2" s="49" t="s">
        <v>156</v>
      </c>
      <c r="G2" s="49" t="s">
        <v>157</v>
      </c>
      <c r="H2" s="50" t="s">
        <v>4</v>
      </c>
      <c r="I2" s="50" t="s">
        <v>5</v>
      </c>
      <c r="J2" s="50" t="s">
        <v>6</v>
      </c>
      <c r="K2" s="50" t="s">
        <v>7</v>
      </c>
      <c r="L2" s="49" t="s">
        <v>95</v>
      </c>
      <c r="M2" s="51" t="s">
        <v>126</v>
      </c>
      <c r="N2" s="22" t="s">
        <v>8</v>
      </c>
      <c r="O2" s="21" t="s">
        <v>9</v>
      </c>
      <c r="P2" s="50" t="s">
        <v>10</v>
      </c>
      <c r="Q2" s="50" t="s">
        <v>11</v>
      </c>
      <c r="R2" s="22" t="s">
        <v>12</v>
      </c>
      <c r="S2" s="21" t="s">
        <v>9</v>
      </c>
      <c r="T2" s="50" t="s">
        <v>10</v>
      </c>
      <c r="U2" s="50" t="s">
        <v>11</v>
      </c>
      <c r="V2" s="50" t="s">
        <v>12</v>
      </c>
      <c r="W2" s="49" t="s">
        <v>13</v>
      </c>
      <c r="X2" s="50" t="s">
        <v>14</v>
      </c>
      <c r="Y2" s="50" t="s">
        <v>15</v>
      </c>
      <c r="Z2" s="49" t="s">
        <v>16</v>
      </c>
      <c r="AA2" s="51" t="s">
        <v>17</v>
      </c>
      <c r="AB2" s="52" t="s">
        <v>82</v>
      </c>
      <c r="AC2" s="53" t="s">
        <v>96</v>
      </c>
      <c r="AD2" s="53" t="s">
        <v>13</v>
      </c>
      <c r="AE2" s="57" t="s">
        <v>14</v>
      </c>
      <c r="AF2" s="57" t="s">
        <v>15</v>
      </c>
      <c r="AG2" s="56" t="s">
        <v>16</v>
      </c>
      <c r="AH2" s="58" t="s">
        <v>83</v>
      </c>
      <c r="AI2" s="54" t="s">
        <v>90</v>
      </c>
      <c r="AJ2" s="55" t="s">
        <v>0</v>
      </c>
      <c r="AK2" s="44" t="s">
        <v>99</v>
      </c>
      <c r="AL2" s="45" t="s">
        <v>100</v>
      </c>
      <c r="AM2" s="45" t="s">
        <v>101</v>
      </c>
      <c r="AN2" s="45" t="s">
        <v>102</v>
      </c>
      <c r="AO2" s="45" t="s">
        <v>103</v>
      </c>
      <c r="AP2" s="45" t="s">
        <v>104</v>
      </c>
      <c r="AQ2" s="45" t="s">
        <v>105</v>
      </c>
      <c r="AR2" s="45" t="s">
        <v>106</v>
      </c>
      <c r="AS2" s="45" t="s">
        <v>107</v>
      </c>
      <c r="AT2" s="45" t="s">
        <v>108</v>
      </c>
      <c r="AU2" s="45" t="s">
        <v>109</v>
      </c>
      <c r="AV2" s="45" t="s">
        <v>110</v>
      </c>
      <c r="AW2" s="45" t="s">
        <v>111</v>
      </c>
      <c r="AX2" s="45" t="s">
        <v>112</v>
      </c>
      <c r="AY2" s="45" t="s">
        <v>113</v>
      </c>
      <c r="AZ2" s="46" t="s">
        <v>114</v>
      </c>
      <c r="BA2" s="44" t="s">
        <v>99</v>
      </c>
      <c r="BB2" s="45" t="s">
        <v>100</v>
      </c>
      <c r="BC2" s="45" t="s">
        <v>101</v>
      </c>
      <c r="BD2" s="45" t="s">
        <v>102</v>
      </c>
      <c r="BE2" s="45" t="s">
        <v>103</v>
      </c>
      <c r="BF2" s="45" t="s">
        <v>104</v>
      </c>
      <c r="BG2" s="45" t="s">
        <v>105</v>
      </c>
      <c r="BH2" s="45" t="s">
        <v>106</v>
      </c>
      <c r="BI2" s="45" t="s">
        <v>107</v>
      </c>
      <c r="BJ2" s="45" t="s">
        <v>108</v>
      </c>
      <c r="BK2" s="45" t="s">
        <v>109</v>
      </c>
      <c r="BL2" s="45" t="s">
        <v>110</v>
      </c>
      <c r="BM2" s="45" t="s">
        <v>111</v>
      </c>
      <c r="BN2" s="45" t="s">
        <v>112</v>
      </c>
      <c r="BO2" s="45" t="s">
        <v>113</v>
      </c>
      <c r="BP2" s="47" t="s">
        <v>114</v>
      </c>
      <c r="BQ2" s="48" t="s">
        <v>99</v>
      </c>
      <c r="BR2" s="45" t="s">
        <v>100</v>
      </c>
      <c r="BS2" s="45" t="s">
        <v>101</v>
      </c>
      <c r="BT2" s="45" t="s">
        <v>102</v>
      </c>
      <c r="BU2" s="45" t="s">
        <v>103</v>
      </c>
      <c r="BV2" s="45" t="s">
        <v>104</v>
      </c>
      <c r="BW2" s="45" t="s">
        <v>105</v>
      </c>
      <c r="BX2" s="45" t="s">
        <v>106</v>
      </c>
      <c r="BY2" s="45" t="s">
        <v>107</v>
      </c>
      <c r="BZ2" s="45" t="s">
        <v>108</v>
      </c>
      <c r="CA2" s="45" t="s">
        <v>109</v>
      </c>
      <c r="CB2" s="45" t="s">
        <v>110</v>
      </c>
      <c r="CC2" s="45" t="s">
        <v>111</v>
      </c>
      <c r="CD2" s="45" t="s">
        <v>112</v>
      </c>
      <c r="CE2" s="45" t="s">
        <v>113</v>
      </c>
      <c r="CF2" s="47" t="s">
        <v>114</v>
      </c>
    </row>
    <row r="3" spans="1:84" ht="15.75" customHeight="1" thickTop="1" x14ac:dyDescent="0.25">
      <c r="A3" s="59" t="s">
        <v>85</v>
      </c>
      <c r="B3" s="27">
        <v>5</v>
      </c>
      <c r="C3" s="27" t="s">
        <v>161</v>
      </c>
      <c r="D3" s="27">
        <v>0</v>
      </c>
      <c r="E3" s="27">
        <v>0</v>
      </c>
      <c r="F3" s="27">
        <v>0</v>
      </c>
      <c r="G3" s="27">
        <v>0</v>
      </c>
      <c r="H3" s="27" t="s">
        <v>56</v>
      </c>
      <c r="I3" s="27" t="s">
        <v>87</v>
      </c>
      <c r="J3" s="214">
        <v>44601.65347222222</v>
      </c>
      <c r="K3" s="214">
        <v>44608.708333333336</v>
      </c>
      <c r="L3" s="27" t="s">
        <v>122</v>
      </c>
      <c r="M3" s="29" t="s">
        <v>1</v>
      </c>
      <c r="N3" s="28" t="s">
        <v>89</v>
      </c>
      <c r="O3" s="183">
        <v>2.7</v>
      </c>
      <c r="P3" s="184">
        <v>8</v>
      </c>
      <c r="Q3" s="184">
        <v>36.880000000000003</v>
      </c>
      <c r="R3" s="185">
        <v>8.84</v>
      </c>
      <c r="S3" s="183">
        <v>3.43</v>
      </c>
      <c r="T3" s="184">
        <v>4.7</v>
      </c>
      <c r="U3" s="184">
        <v>32.159999999999997</v>
      </c>
      <c r="V3" s="184">
        <v>7.26</v>
      </c>
      <c r="W3" s="200">
        <v>0.5</v>
      </c>
      <c r="X3" s="196">
        <v>9</v>
      </c>
      <c r="Y3" s="196">
        <v>18</v>
      </c>
      <c r="Z3" s="200">
        <v>5.5</v>
      </c>
      <c r="AA3" s="29">
        <v>4464</v>
      </c>
      <c r="AB3" s="25">
        <f t="shared" ref="AB3:AC26" si="0">(S3-O3)/O3</f>
        <v>0.27037037037037037</v>
      </c>
      <c r="AC3" s="26">
        <f t="shared" si="0"/>
        <v>-0.41249999999999998</v>
      </c>
      <c r="AD3" s="27">
        <f t="shared" ref="AD3:AG26" si="1">W3</f>
        <v>0.5</v>
      </c>
      <c r="AE3" s="27">
        <f t="shared" si="1"/>
        <v>9</v>
      </c>
      <c r="AF3" s="27">
        <f t="shared" si="1"/>
        <v>18</v>
      </c>
      <c r="AG3" s="28">
        <f t="shared" si="1"/>
        <v>5.5</v>
      </c>
      <c r="AH3" s="29">
        <f t="shared" ref="AH3:AH27" si="2">V3</f>
        <v>7.26</v>
      </c>
      <c r="AI3" s="60" t="str">
        <f t="shared" ref="AI3:AI27" si="3">N3</f>
        <v>Oil A</v>
      </c>
      <c r="AJ3" s="43" t="str">
        <f t="shared" ref="AJ3:AJ27" si="4">A3</f>
        <v>G</v>
      </c>
      <c r="AK3" s="61">
        <v>1</v>
      </c>
      <c r="AL3" s="62">
        <v>234</v>
      </c>
      <c r="AM3" s="62">
        <v>1486</v>
      </c>
      <c r="AN3" s="62">
        <v>0</v>
      </c>
      <c r="AO3" s="62">
        <v>0</v>
      </c>
      <c r="AP3" s="62">
        <v>2</v>
      </c>
      <c r="AQ3" s="62">
        <v>0</v>
      </c>
      <c r="AR3" s="62">
        <v>802</v>
      </c>
      <c r="AS3" s="62">
        <v>0</v>
      </c>
      <c r="AT3" s="62">
        <v>0</v>
      </c>
      <c r="AU3" s="62">
        <v>0</v>
      </c>
      <c r="AV3" s="62">
        <v>751</v>
      </c>
      <c r="AW3" s="62">
        <v>4</v>
      </c>
      <c r="AX3" s="62">
        <v>1</v>
      </c>
      <c r="AY3" s="62">
        <v>0</v>
      </c>
      <c r="AZ3" s="62">
        <v>864</v>
      </c>
      <c r="BA3" s="116">
        <v>3</v>
      </c>
      <c r="BB3" s="116">
        <v>32</v>
      </c>
      <c r="BC3" s="116">
        <v>1408</v>
      </c>
      <c r="BD3" s="116">
        <v>0</v>
      </c>
      <c r="BE3" s="116">
        <v>19</v>
      </c>
      <c r="BF3" s="116">
        <v>7</v>
      </c>
      <c r="BG3" s="116">
        <v>0</v>
      </c>
      <c r="BH3" s="116">
        <v>780</v>
      </c>
      <c r="BI3" s="116">
        <v>1</v>
      </c>
      <c r="BJ3" s="116">
        <v>0</v>
      </c>
      <c r="BK3" s="116">
        <v>1</v>
      </c>
      <c r="BL3" s="116">
        <v>706</v>
      </c>
      <c r="BM3" s="116">
        <v>136</v>
      </c>
      <c r="BN3" s="116">
        <v>7</v>
      </c>
      <c r="BO3" s="116">
        <v>0</v>
      </c>
      <c r="BP3" s="116">
        <v>836</v>
      </c>
      <c r="BQ3" s="115">
        <f>(AK3-BA3)/AK3</f>
        <v>-2</v>
      </c>
      <c r="BR3" s="109">
        <f t="shared" ref="BR3:CF9" si="5">(AL3-BB3)/AL3</f>
        <v>0.86324786324786329</v>
      </c>
      <c r="BS3" s="109">
        <f t="shared" si="5"/>
        <v>5.2489905787348586E-2</v>
      </c>
      <c r="BT3" s="109" t="e">
        <f t="shared" si="5"/>
        <v>#DIV/0!</v>
      </c>
      <c r="BU3" s="109" t="e">
        <f t="shared" si="5"/>
        <v>#DIV/0!</v>
      </c>
      <c r="BV3" s="109">
        <f t="shared" si="5"/>
        <v>-2.5</v>
      </c>
      <c r="BW3" s="109" t="e">
        <f t="shared" si="5"/>
        <v>#DIV/0!</v>
      </c>
      <c r="BX3" s="109">
        <f t="shared" si="5"/>
        <v>2.7431421446384038E-2</v>
      </c>
      <c r="BY3" s="109" t="e">
        <f t="shared" si="5"/>
        <v>#DIV/0!</v>
      </c>
      <c r="BZ3" s="109" t="e">
        <f t="shared" si="5"/>
        <v>#DIV/0!</v>
      </c>
      <c r="CA3" s="109" t="e">
        <f t="shared" si="5"/>
        <v>#DIV/0!</v>
      </c>
      <c r="CB3" s="109">
        <f t="shared" si="5"/>
        <v>5.9920106524633823E-2</v>
      </c>
      <c r="CC3" s="109">
        <f t="shared" si="5"/>
        <v>-33</v>
      </c>
      <c r="CD3" s="109">
        <f t="shared" si="5"/>
        <v>-6</v>
      </c>
      <c r="CE3" s="109" t="e">
        <f t="shared" si="5"/>
        <v>#DIV/0!</v>
      </c>
      <c r="CF3" s="110">
        <f t="shared" si="5"/>
        <v>3.2407407407407406E-2</v>
      </c>
    </row>
    <row r="4" spans="1:84" ht="15.75" customHeight="1" x14ac:dyDescent="0.25">
      <c r="A4" s="59" t="s">
        <v>85</v>
      </c>
      <c r="B4" s="27">
        <v>23</v>
      </c>
      <c r="C4" s="27" t="s">
        <v>162</v>
      </c>
      <c r="D4" s="27">
        <v>864</v>
      </c>
      <c r="E4" s="27">
        <v>72</v>
      </c>
      <c r="F4" s="27">
        <v>4</v>
      </c>
      <c r="G4" s="27">
        <v>1</v>
      </c>
      <c r="H4" s="27" t="s">
        <v>45</v>
      </c>
      <c r="I4" s="27" t="s">
        <v>132</v>
      </c>
      <c r="J4" s="213">
        <v>44628.588194444441</v>
      </c>
      <c r="K4" s="212">
        <v>44634.699305555558</v>
      </c>
      <c r="L4" s="27" t="s">
        <v>122</v>
      </c>
      <c r="M4" s="29" t="s">
        <v>1</v>
      </c>
      <c r="N4" s="28" t="s">
        <v>89</v>
      </c>
      <c r="O4" s="183">
        <v>2.75</v>
      </c>
      <c r="P4" s="184">
        <v>7.4</v>
      </c>
      <c r="Q4" s="184">
        <v>37</v>
      </c>
      <c r="R4" s="185">
        <v>8.86</v>
      </c>
      <c r="S4" s="183">
        <v>3.9</v>
      </c>
      <c r="T4" s="184">
        <v>5.0999999999999996</v>
      </c>
      <c r="U4" s="184">
        <v>32.58</v>
      </c>
      <c r="V4" s="184">
        <v>7.44</v>
      </c>
      <c r="W4" s="200">
        <v>0.3</v>
      </c>
      <c r="X4" s="196">
        <v>9</v>
      </c>
      <c r="Y4" s="196">
        <v>19</v>
      </c>
      <c r="Z4" s="200">
        <v>2.4</v>
      </c>
      <c r="AA4" s="29">
        <v>4626</v>
      </c>
      <c r="AB4" s="25">
        <f t="shared" si="0"/>
        <v>0.41818181818181815</v>
      </c>
      <c r="AC4" s="26">
        <f t="shared" si="0"/>
        <v>-0.31081081081081091</v>
      </c>
      <c r="AD4" s="27">
        <f t="shared" si="1"/>
        <v>0.3</v>
      </c>
      <c r="AE4" s="27">
        <f t="shared" si="1"/>
        <v>9</v>
      </c>
      <c r="AF4" s="27">
        <f t="shared" si="1"/>
        <v>19</v>
      </c>
      <c r="AG4" s="28">
        <f t="shared" si="1"/>
        <v>2.4</v>
      </c>
      <c r="AH4" s="29">
        <f t="shared" si="2"/>
        <v>7.44</v>
      </c>
      <c r="AI4" s="60" t="str">
        <f t="shared" si="3"/>
        <v>Oil A</v>
      </c>
      <c r="AJ4" s="43" t="str">
        <f t="shared" si="4"/>
        <v>G</v>
      </c>
      <c r="AK4" s="61">
        <v>1</v>
      </c>
      <c r="AL4" s="62">
        <v>232</v>
      </c>
      <c r="AM4" s="62">
        <v>1484</v>
      </c>
      <c r="AN4" s="62">
        <v>0</v>
      </c>
      <c r="AO4" s="62">
        <v>0</v>
      </c>
      <c r="AP4" s="62">
        <v>2</v>
      </c>
      <c r="AQ4" s="62">
        <v>0</v>
      </c>
      <c r="AR4" s="62">
        <v>801</v>
      </c>
      <c r="AS4" s="62">
        <v>0</v>
      </c>
      <c r="AT4" s="62">
        <v>0</v>
      </c>
      <c r="AU4" s="62">
        <v>0</v>
      </c>
      <c r="AV4" s="62">
        <v>750</v>
      </c>
      <c r="AW4" s="62">
        <v>4</v>
      </c>
      <c r="AX4" s="62">
        <v>1</v>
      </c>
      <c r="AY4" s="62">
        <v>0</v>
      </c>
      <c r="AZ4" s="62">
        <v>866</v>
      </c>
      <c r="BA4" s="62">
        <v>5</v>
      </c>
      <c r="BB4" s="62">
        <v>27</v>
      </c>
      <c r="BC4" s="62">
        <v>1419</v>
      </c>
      <c r="BD4" s="62">
        <v>0</v>
      </c>
      <c r="BE4" s="62">
        <v>16</v>
      </c>
      <c r="BF4" s="62">
        <v>7</v>
      </c>
      <c r="BG4" s="62">
        <v>1</v>
      </c>
      <c r="BH4" s="62">
        <v>775</v>
      </c>
      <c r="BI4" s="62">
        <v>0</v>
      </c>
      <c r="BJ4" s="62">
        <v>2</v>
      </c>
      <c r="BK4" s="62">
        <v>3</v>
      </c>
      <c r="BL4" s="62">
        <v>712</v>
      </c>
      <c r="BM4" s="62">
        <v>50</v>
      </c>
      <c r="BN4" s="62">
        <v>4</v>
      </c>
      <c r="BO4" s="62">
        <v>0</v>
      </c>
      <c r="BP4" s="62">
        <v>820</v>
      </c>
      <c r="BQ4" s="109">
        <f t="shared" ref="BQ4:CF19" si="6">(AK4-BA4)/AK4</f>
        <v>-4</v>
      </c>
      <c r="BR4" s="109">
        <f t="shared" si="5"/>
        <v>0.88362068965517238</v>
      </c>
      <c r="BS4" s="109">
        <f t="shared" si="5"/>
        <v>4.3800539083557952E-2</v>
      </c>
      <c r="BT4" s="109" t="e">
        <f t="shared" si="5"/>
        <v>#DIV/0!</v>
      </c>
      <c r="BU4" s="109" t="e">
        <f t="shared" si="5"/>
        <v>#DIV/0!</v>
      </c>
      <c r="BV4" s="109">
        <f t="shared" si="5"/>
        <v>-2.5</v>
      </c>
      <c r="BW4" s="109" t="e">
        <f t="shared" si="5"/>
        <v>#DIV/0!</v>
      </c>
      <c r="BX4" s="109">
        <f t="shared" si="5"/>
        <v>3.2459425717852687E-2</v>
      </c>
      <c r="BY4" s="109" t="e">
        <f t="shared" si="5"/>
        <v>#DIV/0!</v>
      </c>
      <c r="BZ4" s="109" t="e">
        <f t="shared" si="5"/>
        <v>#DIV/0!</v>
      </c>
      <c r="CA4" s="109" t="e">
        <f t="shared" si="5"/>
        <v>#DIV/0!</v>
      </c>
      <c r="CB4" s="109">
        <f t="shared" si="5"/>
        <v>5.0666666666666665E-2</v>
      </c>
      <c r="CC4" s="109">
        <f t="shared" si="5"/>
        <v>-11.5</v>
      </c>
      <c r="CD4" s="109">
        <f t="shared" si="5"/>
        <v>-3</v>
      </c>
      <c r="CE4" s="109" t="e">
        <f t="shared" si="5"/>
        <v>#DIV/0!</v>
      </c>
      <c r="CF4" s="110">
        <f t="shared" si="5"/>
        <v>5.3117782909930716E-2</v>
      </c>
    </row>
    <row r="5" spans="1:84" ht="15.75" customHeight="1" x14ac:dyDescent="0.25">
      <c r="A5" s="59" t="s">
        <v>85</v>
      </c>
      <c r="B5" s="27">
        <v>12</v>
      </c>
      <c r="C5" s="27" t="s">
        <v>164</v>
      </c>
      <c r="D5" s="27">
        <v>864</v>
      </c>
      <c r="E5" s="27">
        <v>144</v>
      </c>
      <c r="F5" s="27">
        <v>4</v>
      </c>
      <c r="G5" s="27">
        <v>2</v>
      </c>
      <c r="H5" s="27" t="s">
        <v>65</v>
      </c>
      <c r="I5" s="27" t="s">
        <v>165</v>
      </c>
      <c r="J5" s="212">
        <v>44645.597222222219</v>
      </c>
      <c r="K5" s="212">
        <v>44650.543749999997</v>
      </c>
      <c r="L5" s="27" t="s">
        <v>122</v>
      </c>
      <c r="M5" s="29" t="s">
        <v>1</v>
      </c>
      <c r="N5" s="28" t="s">
        <v>89</v>
      </c>
      <c r="O5" s="183">
        <v>2.5499999999999998</v>
      </c>
      <c r="P5" s="184">
        <v>7.9</v>
      </c>
      <c r="Q5" s="184">
        <v>36.93</v>
      </c>
      <c r="R5" s="185">
        <v>8.85</v>
      </c>
      <c r="S5" s="183">
        <v>3.67</v>
      </c>
      <c r="T5" s="184">
        <v>5.4</v>
      </c>
      <c r="U5" s="184">
        <v>31.55</v>
      </c>
      <c r="V5" s="184">
        <v>7.3</v>
      </c>
      <c r="W5" s="200">
        <v>0.5</v>
      </c>
      <c r="X5" s="196">
        <v>5</v>
      </c>
      <c r="Y5" s="196">
        <v>10</v>
      </c>
      <c r="Z5" s="200">
        <v>2.9</v>
      </c>
      <c r="AA5" s="29">
        <v>4356</v>
      </c>
      <c r="AB5" s="25">
        <f t="shared" si="0"/>
        <v>0.43921568627450985</v>
      </c>
      <c r="AC5" s="26">
        <f t="shared" si="0"/>
        <v>-0.31645569620253161</v>
      </c>
      <c r="AD5" s="27">
        <f t="shared" si="1"/>
        <v>0.5</v>
      </c>
      <c r="AE5" s="27">
        <f t="shared" si="1"/>
        <v>5</v>
      </c>
      <c r="AF5" s="27">
        <f t="shared" si="1"/>
        <v>10</v>
      </c>
      <c r="AG5" s="28">
        <f t="shared" si="1"/>
        <v>2.9</v>
      </c>
      <c r="AH5" s="29">
        <f t="shared" si="2"/>
        <v>7.3</v>
      </c>
      <c r="AI5" s="60" t="str">
        <f t="shared" si="3"/>
        <v>Oil A</v>
      </c>
      <c r="AJ5" s="43" t="str">
        <f t="shared" si="4"/>
        <v>G</v>
      </c>
      <c r="AK5" s="61">
        <v>1</v>
      </c>
      <c r="AL5" s="62">
        <v>227</v>
      </c>
      <c r="AM5" s="62">
        <v>1469</v>
      </c>
      <c r="AN5" s="62">
        <v>0</v>
      </c>
      <c r="AO5" s="62">
        <v>0</v>
      </c>
      <c r="AP5" s="62">
        <v>2</v>
      </c>
      <c r="AQ5" s="62">
        <v>0</v>
      </c>
      <c r="AR5" s="62">
        <v>789</v>
      </c>
      <c r="AS5" s="62">
        <v>0</v>
      </c>
      <c r="AT5" s="62">
        <v>0</v>
      </c>
      <c r="AU5" s="62">
        <v>0</v>
      </c>
      <c r="AV5" s="62">
        <v>752</v>
      </c>
      <c r="AW5" s="62">
        <v>4</v>
      </c>
      <c r="AX5" s="62">
        <v>0</v>
      </c>
      <c r="AY5" s="62">
        <v>0</v>
      </c>
      <c r="AZ5" s="62">
        <v>864</v>
      </c>
      <c r="BA5" s="62">
        <v>3</v>
      </c>
      <c r="BB5" s="62">
        <v>32</v>
      </c>
      <c r="BC5" s="62">
        <v>1392</v>
      </c>
      <c r="BD5" s="62">
        <v>0</v>
      </c>
      <c r="BE5" s="62">
        <v>18</v>
      </c>
      <c r="BF5" s="62">
        <v>7</v>
      </c>
      <c r="BG5" s="62">
        <v>0</v>
      </c>
      <c r="BH5" s="62">
        <v>783</v>
      </c>
      <c r="BI5" s="62">
        <v>0</v>
      </c>
      <c r="BJ5" s="62">
        <v>0</v>
      </c>
      <c r="BK5" s="62">
        <v>4</v>
      </c>
      <c r="BL5" s="62">
        <v>716</v>
      </c>
      <c r="BM5" s="62">
        <v>53</v>
      </c>
      <c r="BN5" s="62">
        <v>5</v>
      </c>
      <c r="BO5" s="62">
        <v>0</v>
      </c>
      <c r="BP5" s="62">
        <v>827</v>
      </c>
      <c r="BQ5" s="109">
        <f t="shared" si="6"/>
        <v>-2</v>
      </c>
      <c r="BR5" s="109">
        <f t="shared" si="5"/>
        <v>0.8590308370044053</v>
      </c>
      <c r="BS5" s="109">
        <f t="shared" si="5"/>
        <v>5.241660993873383E-2</v>
      </c>
      <c r="BT5" s="109" t="e">
        <f t="shared" si="5"/>
        <v>#DIV/0!</v>
      </c>
      <c r="BU5" s="109" t="e">
        <f t="shared" si="5"/>
        <v>#DIV/0!</v>
      </c>
      <c r="BV5" s="109">
        <f t="shared" si="5"/>
        <v>-2.5</v>
      </c>
      <c r="BW5" s="109" t="e">
        <f t="shared" si="5"/>
        <v>#DIV/0!</v>
      </c>
      <c r="BX5" s="109">
        <f t="shared" si="5"/>
        <v>7.6045627376425855E-3</v>
      </c>
      <c r="BY5" s="109" t="e">
        <f t="shared" si="5"/>
        <v>#DIV/0!</v>
      </c>
      <c r="BZ5" s="109" t="e">
        <f t="shared" si="5"/>
        <v>#DIV/0!</v>
      </c>
      <c r="CA5" s="109" t="e">
        <f t="shared" si="5"/>
        <v>#DIV/0!</v>
      </c>
      <c r="CB5" s="109">
        <f t="shared" si="5"/>
        <v>4.7872340425531915E-2</v>
      </c>
      <c r="CC5" s="109">
        <f t="shared" si="5"/>
        <v>-12.25</v>
      </c>
      <c r="CD5" s="109" t="e">
        <f t="shared" si="5"/>
        <v>#DIV/0!</v>
      </c>
      <c r="CE5" s="109" t="e">
        <f t="shared" si="5"/>
        <v>#DIV/0!</v>
      </c>
      <c r="CF5" s="110">
        <f t="shared" si="5"/>
        <v>4.2824074074074077E-2</v>
      </c>
    </row>
    <row r="6" spans="1:84" ht="15.75" customHeight="1" x14ac:dyDescent="0.25">
      <c r="A6" s="59" t="s">
        <v>85</v>
      </c>
      <c r="B6" s="27">
        <v>18</v>
      </c>
      <c r="C6" s="27" t="s">
        <v>166</v>
      </c>
      <c r="D6" s="27">
        <v>0</v>
      </c>
      <c r="E6" s="27">
        <v>216</v>
      </c>
      <c r="F6" s="27">
        <v>0</v>
      </c>
      <c r="G6" s="27">
        <v>3</v>
      </c>
      <c r="H6" s="27" t="s">
        <v>72</v>
      </c>
      <c r="I6" s="27" t="s">
        <v>167</v>
      </c>
      <c r="J6" s="212">
        <v>44663.461805555555</v>
      </c>
      <c r="K6" s="212">
        <v>44669.477777777778</v>
      </c>
      <c r="L6" s="27" t="s">
        <v>122</v>
      </c>
      <c r="M6" s="29" t="s">
        <v>1</v>
      </c>
      <c r="N6" s="28" t="s">
        <v>89</v>
      </c>
      <c r="O6" s="183">
        <v>2.5</v>
      </c>
      <c r="P6" s="184">
        <v>8.1</v>
      </c>
      <c r="Q6" s="184">
        <v>36.92</v>
      </c>
      <c r="R6" s="185">
        <v>8.82</v>
      </c>
      <c r="S6" s="183">
        <v>4.5</v>
      </c>
      <c r="T6" s="184">
        <v>5.5</v>
      </c>
      <c r="U6" s="184">
        <v>32.07</v>
      </c>
      <c r="V6" s="184">
        <v>7.38</v>
      </c>
      <c r="W6" s="200">
        <v>0.3</v>
      </c>
      <c r="X6" s="196">
        <v>4</v>
      </c>
      <c r="Y6" s="196">
        <v>12</v>
      </c>
      <c r="Z6" s="200">
        <v>3.5</v>
      </c>
      <c r="AA6" s="29">
        <v>4547</v>
      </c>
      <c r="AB6" s="25">
        <f t="shared" si="0"/>
        <v>0.8</v>
      </c>
      <c r="AC6" s="26">
        <f t="shared" si="0"/>
        <v>-0.32098765432098764</v>
      </c>
      <c r="AD6" s="27">
        <f t="shared" si="1"/>
        <v>0.3</v>
      </c>
      <c r="AE6" s="27">
        <f t="shared" si="1"/>
        <v>4</v>
      </c>
      <c r="AF6" s="27">
        <f t="shared" si="1"/>
        <v>12</v>
      </c>
      <c r="AG6" s="28">
        <f t="shared" si="1"/>
        <v>3.5</v>
      </c>
      <c r="AH6" s="29">
        <f t="shared" si="2"/>
        <v>7.38</v>
      </c>
      <c r="AI6" s="60" t="str">
        <f t="shared" si="3"/>
        <v>Oil A</v>
      </c>
      <c r="AJ6" s="43" t="str">
        <f t="shared" si="4"/>
        <v>G</v>
      </c>
      <c r="AK6" s="61">
        <v>0</v>
      </c>
      <c r="AL6" s="62">
        <v>232</v>
      </c>
      <c r="AM6" s="62">
        <v>1468</v>
      </c>
      <c r="AN6" s="62">
        <v>0</v>
      </c>
      <c r="AO6" s="62">
        <v>0</v>
      </c>
      <c r="AP6" s="62">
        <v>2</v>
      </c>
      <c r="AQ6" s="62">
        <v>0</v>
      </c>
      <c r="AR6" s="62">
        <v>803</v>
      </c>
      <c r="AS6" s="62">
        <v>0</v>
      </c>
      <c r="AT6" s="62">
        <v>0</v>
      </c>
      <c r="AU6" s="62">
        <v>0</v>
      </c>
      <c r="AV6" s="62">
        <v>751</v>
      </c>
      <c r="AW6" s="62">
        <v>4</v>
      </c>
      <c r="AX6" s="62">
        <v>2</v>
      </c>
      <c r="AY6" s="62">
        <v>0</v>
      </c>
      <c r="AZ6" s="62">
        <v>862</v>
      </c>
      <c r="BA6" s="62">
        <v>2</v>
      </c>
      <c r="BB6" s="62">
        <v>39</v>
      </c>
      <c r="BC6" s="62">
        <v>1401</v>
      </c>
      <c r="BD6" s="62">
        <v>0</v>
      </c>
      <c r="BE6" s="62">
        <v>15</v>
      </c>
      <c r="BF6" s="62">
        <v>7</v>
      </c>
      <c r="BG6" s="62">
        <v>0</v>
      </c>
      <c r="BH6" s="62">
        <v>781</v>
      </c>
      <c r="BI6" s="62">
        <v>0</v>
      </c>
      <c r="BJ6" s="62">
        <v>0</v>
      </c>
      <c r="BK6" s="62">
        <v>3</v>
      </c>
      <c r="BL6" s="62">
        <v>730</v>
      </c>
      <c r="BM6" s="62">
        <v>86</v>
      </c>
      <c r="BN6" s="62">
        <v>7</v>
      </c>
      <c r="BO6" s="62">
        <v>0</v>
      </c>
      <c r="BP6" s="62">
        <v>811</v>
      </c>
      <c r="BQ6" s="109" t="e">
        <f t="shared" si="6"/>
        <v>#DIV/0!</v>
      </c>
      <c r="BR6" s="109">
        <f t="shared" si="5"/>
        <v>0.8318965517241379</v>
      </c>
      <c r="BS6" s="109">
        <f t="shared" si="5"/>
        <v>4.564032697547684E-2</v>
      </c>
      <c r="BT6" s="109" t="e">
        <f t="shared" si="5"/>
        <v>#DIV/0!</v>
      </c>
      <c r="BU6" s="109" t="e">
        <f t="shared" si="5"/>
        <v>#DIV/0!</v>
      </c>
      <c r="BV6" s="109">
        <f t="shared" si="5"/>
        <v>-2.5</v>
      </c>
      <c r="BW6" s="109" t="e">
        <f t="shared" si="5"/>
        <v>#DIV/0!</v>
      </c>
      <c r="BX6" s="109">
        <f t="shared" si="5"/>
        <v>2.7397260273972601E-2</v>
      </c>
      <c r="BY6" s="109" t="e">
        <f t="shared" si="5"/>
        <v>#DIV/0!</v>
      </c>
      <c r="BZ6" s="109" t="e">
        <f t="shared" si="5"/>
        <v>#DIV/0!</v>
      </c>
      <c r="CA6" s="109" t="e">
        <f t="shared" si="5"/>
        <v>#DIV/0!</v>
      </c>
      <c r="CB6" s="109">
        <f t="shared" si="5"/>
        <v>2.7962716378162451E-2</v>
      </c>
      <c r="CC6" s="109">
        <f t="shared" si="5"/>
        <v>-20.5</v>
      </c>
      <c r="CD6" s="109">
        <f t="shared" si="5"/>
        <v>-2.5</v>
      </c>
      <c r="CE6" s="109" t="e">
        <f t="shared" si="5"/>
        <v>#DIV/0!</v>
      </c>
      <c r="CF6" s="110">
        <f t="shared" si="5"/>
        <v>5.916473317865429E-2</v>
      </c>
    </row>
    <row r="7" spans="1:84" s="134" customFormat="1" ht="15.75" customHeight="1" x14ac:dyDescent="0.25">
      <c r="A7" s="117" t="s">
        <v>1</v>
      </c>
      <c r="B7" s="118">
        <v>1</v>
      </c>
      <c r="C7" s="118" t="s">
        <v>123</v>
      </c>
      <c r="D7" s="118">
        <v>648</v>
      </c>
      <c r="E7" s="118">
        <v>0</v>
      </c>
      <c r="F7" s="118">
        <v>3</v>
      </c>
      <c r="G7" s="118">
        <v>0</v>
      </c>
      <c r="H7" s="118" t="s">
        <v>56</v>
      </c>
      <c r="I7" s="118" t="s">
        <v>124</v>
      </c>
      <c r="J7" s="120">
        <v>44631</v>
      </c>
      <c r="K7" s="120">
        <v>44634</v>
      </c>
      <c r="L7" s="118" t="s">
        <v>122</v>
      </c>
      <c r="M7" s="121" t="s">
        <v>1</v>
      </c>
      <c r="N7" s="122" t="s">
        <v>89</v>
      </c>
      <c r="O7" s="186">
        <v>2.08</v>
      </c>
      <c r="P7" s="187">
        <v>7.81</v>
      </c>
      <c r="Q7" s="187">
        <v>37.11</v>
      </c>
      <c r="R7" s="188">
        <v>8.83</v>
      </c>
      <c r="S7" s="186">
        <v>2.97</v>
      </c>
      <c r="T7" s="187">
        <v>5.0999999999999996</v>
      </c>
      <c r="U7" s="187">
        <v>35.75</v>
      </c>
      <c r="V7" s="187">
        <v>8.14</v>
      </c>
      <c r="W7" s="201">
        <v>0.7</v>
      </c>
      <c r="X7" s="197">
        <v>7.36</v>
      </c>
      <c r="Y7" s="197">
        <v>9.1199999999999992</v>
      </c>
      <c r="Z7" s="201">
        <v>2.2000000000000002</v>
      </c>
      <c r="AA7" s="121">
        <v>4294</v>
      </c>
      <c r="AB7" s="123">
        <f t="shared" si="0"/>
        <v>0.42788461538461542</v>
      </c>
      <c r="AC7" s="124">
        <f t="shared" si="0"/>
        <v>-0.34699103713188223</v>
      </c>
      <c r="AD7" s="125">
        <f t="shared" si="1"/>
        <v>0.7</v>
      </c>
      <c r="AE7" s="125">
        <f t="shared" si="1"/>
        <v>7.36</v>
      </c>
      <c r="AF7" s="125">
        <f t="shared" si="1"/>
        <v>9.1199999999999992</v>
      </c>
      <c r="AG7" s="126">
        <f t="shared" si="1"/>
        <v>2.2000000000000002</v>
      </c>
      <c r="AH7" s="127">
        <f t="shared" si="2"/>
        <v>8.14</v>
      </c>
      <c r="AI7" s="128" t="str">
        <f t="shared" si="3"/>
        <v>Oil A</v>
      </c>
      <c r="AJ7" s="129" t="str">
        <f t="shared" si="4"/>
        <v>A</v>
      </c>
      <c r="AK7" s="130">
        <v>0</v>
      </c>
      <c r="AL7" s="131">
        <v>237</v>
      </c>
      <c r="AM7" s="131">
        <v>1439</v>
      </c>
      <c r="AN7" s="131">
        <v>0</v>
      </c>
      <c r="AO7" s="131">
        <v>0</v>
      </c>
      <c r="AP7" s="131">
        <v>2</v>
      </c>
      <c r="AQ7" s="131">
        <v>0</v>
      </c>
      <c r="AR7" s="131">
        <v>800</v>
      </c>
      <c r="AS7" s="131">
        <v>0</v>
      </c>
      <c r="AT7" s="131">
        <v>0</v>
      </c>
      <c r="AU7" s="131">
        <v>0</v>
      </c>
      <c r="AV7" s="131">
        <v>770</v>
      </c>
      <c r="AW7" s="131">
        <v>5</v>
      </c>
      <c r="AX7" s="131">
        <v>0</v>
      </c>
      <c r="AY7" s="131">
        <v>0</v>
      </c>
      <c r="AZ7" s="131">
        <v>861</v>
      </c>
      <c r="BA7" s="131">
        <v>0</v>
      </c>
      <c r="BB7" s="131">
        <v>62</v>
      </c>
      <c r="BC7" s="131">
        <v>1419</v>
      </c>
      <c r="BD7" s="131">
        <v>0</v>
      </c>
      <c r="BE7" s="131">
        <v>9</v>
      </c>
      <c r="BF7" s="131">
        <v>6</v>
      </c>
      <c r="BG7" s="131">
        <v>0</v>
      </c>
      <c r="BH7" s="131">
        <v>797</v>
      </c>
      <c r="BI7" s="131">
        <v>0</v>
      </c>
      <c r="BJ7" s="131">
        <v>15</v>
      </c>
      <c r="BK7" s="131">
        <v>0</v>
      </c>
      <c r="BL7" s="131">
        <v>718</v>
      </c>
      <c r="BM7" s="131">
        <v>14</v>
      </c>
      <c r="BN7" s="131">
        <v>5</v>
      </c>
      <c r="BO7" s="131">
        <v>0</v>
      </c>
      <c r="BP7" s="131">
        <v>804</v>
      </c>
      <c r="BQ7" s="132" t="e">
        <f t="shared" si="6"/>
        <v>#DIV/0!</v>
      </c>
      <c r="BR7" s="132">
        <f t="shared" si="5"/>
        <v>0.73839662447257381</v>
      </c>
      <c r="BS7" s="132">
        <f t="shared" si="5"/>
        <v>1.3898540653231411E-2</v>
      </c>
      <c r="BT7" s="132" t="e">
        <f t="shared" si="5"/>
        <v>#DIV/0!</v>
      </c>
      <c r="BU7" s="132" t="e">
        <f t="shared" si="5"/>
        <v>#DIV/0!</v>
      </c>
      <c r="BV7" s="132">
        <f t="shared" si="5"/>
        <v>-2</v>
      </c>
      <c r="BW7" s="132" t="e">
        <f t="shared" si="5"/>
        <v>#DIV/0!</v>
      </c>
      <c r="BX7" s="132">
        <f t="shared" si="5"/>
        <v>3.7499999999999999E-3</v>
      </c>
      <c r="BY7" s="132" t="e">
        <f t="shared" si="5"/>
        <v>#DIV/0!</v>
      </c>
      <c r="BZ7" s="132" t="e">
        <f t="shared" si="5"/>
        <v>#DIV/0!</v>
      </c>
      <c r="CA7" s="132" t="e">
        <f t="shared" si="5"/>
        <v>#DIV/0!</v>
      </c>
      <c r="CB7" s="132">
        <f t="shared" si="5"/>
        <v>6.7532467532467527E-2</v>
      </c>
      <c r="CC7" s="132">
        <f t="shared" si="5"/>
        <v>-1.8</v>
      </c>
      <c r="CD7" s="132" t="e">
        <f t="shared" si="5"/>
        <v>#DIV/0!</v>
      </c>
      <c r="CE7" s="132" t="e">
        <f t="shared" si="5"/>
        <v>#DIV/0!</v>
      </c>
      <c r="CF7" s="133">
        <f t="shared" si="5"/>
        <v>6.6202090592334492E-2</v>
      </c>
    </row>
    <row r="8" spans="1:84" s="134" customFormat="1" ht="15.75" customHeight="1" x14ac:dyDescent="0.25">
      <c r="A8" s="117" t="s">
        <v>1</v>
      </c>
      <c r="B8" s="118">
        <v>8</v>
      </c>
      <c r="C8" s="118" t="s">
        <v>120</v>
      </c>
      <c r="D8" s="118">
        <v>0</v>
      </c>
      <c r="E8" s="118">
        <v>72</v>
      </c>
      <c r="F8" s="118">
        <v>0</v>
      </c>
      <c r="G8" s="118">
        <v>1</v>
      </c>
      <c r="H8" s="118" t="s">
        <v>64</v>
      </c>
      <c r="I8" s="118" t="s">
        <v>125</v>
      </c>
      <c r="J8" s="119">
        <v>44638</v>
      </c>
      <c r="K8" s="120">
        <v>44641</v>
      </c>
      <c r="L8" s="118" t="s">
        <v>122</v>
      </c>
      <c r="M8" s="121" t="s">
        <v>1</v>
      </c>
      <c r="N8" s="122" t="s">
        <v>89</v>
      </c>
      <c r="O8" s="186">
        <v>2.06</v>
      </c>
      <c r="P8" s="187">
        <v>8.0399999999999991</v>
      </c>
      <c r="Q8" s="187">
        <v>36.99</v>
      </c>
      <c r="R8" s="188">
        <v>8.8699999999999992</v>
      </c>
      <c r="S8" s="186">
        <v>3.01</v>
      </c>
      <c r="T8" s="187">
        <v>4.67</v>
      </c>
      <c r="U8" s="187">
        <v>33.03</v>
      </c>
      <c r="V8" s="187">
        <v>7.49</v>
      </c>
      <c r="W8" s="201">
        <v>0.6</v>
      </c>
      <c r="X8" s="197">
        <v>7.64</v>
      </c>
      <c r="Y8" s="197">
        <v>9.31</v>
      </c>
      <c r="Z8" s="201">
        <v>2.5</v>
      </c>
      <c r="AA8" s="121">
        <v>4368</v>
      </c>
      <c r="AB8" s="123">
        <f t="shared" si="0"/>
        <v>0.46116504854368917</v>
      </c>
      <c r="AC8" s="124">
        <f t="shared" si="0"/>
        <v>-0.41915422885572134</v>
      </c>
      <c r="AD8" s="125">
        <f t="shared" si="1"/>
        <v>0.6</v>
      </c>
      <c r="AE8" s="125">
        <f t="shared" si="1"/>
        <v>7.64</v>
      </c>
      <c r="AF8" s="125">
        <f t="shared" si="1"/>
        <v>9.31</v>
      </c>
      <c r="AG8" s="126">
        <f t="shared" si="1"/>
        <v>2.5</v>
      </c>
      <c r="AH8" s="127">
        <f t="shared" si="2"/>
        <v>7.49</v>
      </c>
      <c r="AI8" s="128" t="str">
        <f t="shared" si="3"/>
        <v>Oil A</v>
      </c>
      <c r="AJ8" s="129" t="str">
        <f t="shared" si="4"/>
        <v>A</v>
      </c>
      <c r="AK8" s="130">
        <v>0</v>
      </c>
      <c r="AL8" s="131">
        <v>230</v>
      </c>
      <c r="AM8" s="131">
        <v>1444</v>
      </c>
      <c r="AN8" s="131">
        <v>0</v>
      </c>
      <c r="AO8" s="131">
        <v>0</v>
      </c>
      <c r="AP8" s="131">
        <v>2</v>
      </c>
      <c r="AQ8" s="131">
        <v>0</v>
      </c>
      <c r="AR8" s="131">
        <v>800</v>
      </c>
      <c r="AS8" s="131">
        <v>0</v>
      </c>
      <c r="AT8" s="131">
        <v>0</v>
      </c>
      <c r="AU8" s="131">
        <v>0</v>
      </c>
      <c r="AV8" s="131">
        <v>753</v>
      </c>
      <c r="AW8" s="131">
        <v>4</v>
      </c>
      <c r="AX8" s="131">
        <v>0</v>
      </c>
      <c r="AY8" s="131">
        <v>0</v>
      </c>
      <c r="AZ8" s="131">
        <v>838</v>
      </c>
      <c r="BA8" s="131">
        <v>0</v>
      </c>
      <c r="BB8" s="131">
        <v>38</v>
      </c>
      <c r="BC8" s="131">
        <v>1394</v>
      </c>
      <c r="BD8" s="131">
        <v>0</v>
      </c>
      <c r="BE8" s="131">
        <v>12</v>
      </c>
      <c r="BF8" s="131">
        <v>7</v>
      </c>
      <c r="BG8" s="131">
        <v>0</v>
      </c>
      <c r="BH8" s="131">
        <v>771</v>
      </c>
      <c r="BI8" s="131">
        <v>0</v>
      </c>
      <c r="BJ8" s="131">
        <v>1</v>
      </c>
      <c r="BK8" s="131">
        <v>5</v>
      </c>
      <c r="BL8" s="131">
        <v>736</v>
      </c>
      <c r="BM8" s="131">
        <v>46</v>
      </c>
      <c r="BN8" s="131">
        <v>6</v>
      </c>
      <c r="BO8" s="131">
        <v>0</v>
      </c>
      <c r="BP8" s="131">
        <v>813</v>
      </c>
      <c r="BQ8" s="132" t="e">
        <f t="shared" si="6"/>
        <v>#DIV/0!</v>
      </c>
      <c r="BR8" s="132">
        <f t="shared" si="5"/>
        <v>0.83478260869565213</v>
      </c>
      <c r="BS8" s="132">
        <f t="shared" si="5"/>
        <v>3.4626038781163437E-2</v>
      </c>
      <c r="BT8" s="132" t="e">
        <f t="shared" si="5"/>
        <v>#DIV/0!</v>
      </c>
      <c r="BU8" s="132" t="e">
        <f t="shared" si="5"/>
        <v>#DIV/0!</v>
      </c>
      <c r="BV8" s="132">
        <f t="shared" si="5"/>
        <v>-2.5</v>
      </c>
      <c r="BW8" s="132" t="e">
        <f t="shared" si="5"/>
        <v>#DIV/0!</v>
      </c>
      <c r="BX8" s="132">
        <f t="shared" si="5"/>
        <v>3.6249999999999998E-2</v>
      </c>
      <c r="BY8" s="132" t="e">
        <f t="shared" si="5"/>
        <v>#DIV/0!</v>
      </c>
      <c r="BZ8" s="132" t="e">
        <f t="shared" si="5"/>
        <v>#DIV/0!</v>
      </c>
      <c r="CA8" s="132" t="e">
        <f t="shared" si="5"/>
        <v>#DIV/0!</v>
      </c>
      <c r="CB8" s="132">
        <f t="shared" si="5"/>
        <v>2.2576361221779549E-2</v>
      </c>
      <c r="CC8" s="132">
        <f t="shared" si="5"/>
        <v>-10.5</v>
      </c>
      <c r="CD8" s="132" t="e">
        <f t="shared" si="5"/>
        <v>#DIV/0!</v>
      </c>
      <c r="CE8" s="132" t="e">
        <f t="shared" si="5"/>
        <v>#DIV/0!</v>
      </c>
      <c r="CF8" s="133">
        <f t="shared" si="5"/>
        <v>2.9832935560859187E-2</v>
      </c>
    </row>
    <row r="9" spans="1:84" s="134" customFormat="1" ht="15.75" customHeight="1" x14ac:dyDescent="0.25">
      <c r="A9" s="117" t="s">
        <v>1</v>
      </c>
      <c r="B9" s="118">
        <v>19</v>
      </c>
      <c r="C9" s="118" t="s">
        <v>120</v>
      </c>
      <c r="D9" s="118">
        <v>0</v>
      </c>
      <c r="E9" s="118">
        <v>144</v>
      </c>
      <c r="F9" s="118">
        <v>0</v>
      </c>
      <c r="G9" s="118">
        <v>2</v>
      </c>
      <c r="H9" s="118" t="s">
        <v>147</v>
      </c>
      <c r="I9" s="118" t="s">
        <v>148</v>
      </c>
      <c r="J9" s="119">
        <v>44651</v>
      </c>
      <c r="K9" s="120">
        <v>44655</v>
      </c>
      <c r="L9" s="118" t="s">
        <v>122</v>
      </c>
      <c r="M9" s="121" t="s">
        <v>1</v>
      </c>
      <c r="N9" s="122" t="s">
        <v>89</v>
      </c>
      <c r="O9" s="186">
        <v>2.2400000000000002</v>
      </c>
      <c r="P9" s="187">
        <v>7.96</v>
      </c>
      <c r="Q9" s="187">
        <v>37.26</v>
      </c>
      <c r="R9" s="188">
        <v>8.8699999999999992</v>
      </c>
      <c r="S9" s="186">
        <v>3.85</v>
      </c>
      <c r="T9" s="187">
        <v>4.3600000000000003</v>
      </c>
      <c r="U9" s="187">
        <v>33.31</v>
      </c>
      <c r="V9" s="187">
        <v>7.62</v>
      </c>
      <c r="W9" s="201">
        <v>0.7</v>
      </c>
      <c r="X9" s="197">
        <v>8.57</v>
      </c>
      <c r="Y9" s="197">
        <v>11.36</v>
      </c>
      <c r="Z9" s="201">
        <v>2</v>
      </c>
      <c r="AA9" s="121">
        <v>4447</v>
      </c>
      <c r="AB9" s="123">
        <f t="shared" si="0"/>
        <v>0.71874999999999989</v>
      </c>
      <c r="AC9" s="124">
        <f t="shared" si="0"/>
        <v>-0.45226130653266328</v>
      </c>
      <c r="AD9" s="125">
        <f t="shared" si="1"/>
        <v>0.7</v>
      </c>
      <c r="AE9" s="125">
        <f t="shared" si="1"/>
        <v>8.57</v>
      </c>
      <c r="AF9" s="125">
        <f t="shared" si="1"/>
        <v>11.36</v>
      </c>
      <c r="AG9" s="126">
        <f t="shared" si="1"/>
        <v>2</v>
      </c>
      <c r="AH9" s="127">
        <f t="shared" si="2"/>
        <v>7.62</v>
      </c>
      <c r="AI9" s="128" t="str">
        <f t="shared" si="3"/>
        <v>Oil A</v>
      </c>
      <c r="AJ9" s="129" t="str">
        <f t="shared" si="4"/>
        <v>A</v>
      </c>
      <c r="AK9" s="130">
        <v>0</v>
      </c>
      <c r="AL9" s="131">
        <v>231</v>
      </c>
      <c r="AM9" s="131">
        <v>1426</v>
      </c>
      <c r="AN9" s="131">
        <v>0</v>
      </c>
      <c r="AO9" s="131">
        <v>0</v>
      </c>
      <c r="AP9" s="131">
        <v>2</v>
      </c>
      <c r="AQ9" s="131">
        <v>0</v>
      </c>
      <c r="AR9" s="131">
        <v>793</v>
      </c>
      <c r="AS9" s="131">
        <v>0</v>
      </c>
      <c r="AT9" s="131">
        <v>0</v>
      </c>
      <c r="AU9" s="131">
        <v>0</v>
      </c>
      <c r="AV9" s="131">
        <v>752</v>
      </c>
      <c r="AW9" s="131">
        <v>4</v>
      </c>
      <c r="AX9" s="131">
        <v>0</v>
      </c>
      <c r="AY9" s="131">
        <v>0</v>
      </c>
      <c r="AZ9" s="131">
        <v>841</v>
      </c>
      <c r="BA9" s="131">
        <v>0</v>
      </c>
      <c r="BB9" s="131">
        <v>31</v>
      </c>
      <c r="BC9" s="131">
        <v>1378</v>
      </c>
      <c r="BD9" s="131">
        <v>0</v>
      </c>
      <c r="BE9" s="131">
        <v>11</v>
      </c>
      <c r="BF9" s="131">
        <v>7</v>
      </c>
      <c r="BG9" s="131">
        <v>0</v>
      </c>
      <c r="BH9" s="131">
        <v>779</v>
      </c>
      <c r="BI9" s="131">
        <v>0</v>
      </c>
      <c r="BJ9" s="131">
        <v>1</v>
      </c>
      <c r="BK9" s="131">
        <v>0</v>
      </c>
      <c r="BL9" s="131">
        <v>722</v>
      </c>
      <c r="BM9" s="131">
        <v>23</v>
      </c>
      <c r="BN9" s="131">
        <v>0</v>
      </c>
      <c r="BO9" s="131">
        <v>0</v>
      </c>
      <c r="BP9" s="131">
        <v>803</v>
      </c>
      <c r="BQ9" s="132" t="e">
        <f t="shared" si="6"/>
        <v>#DIV/0!</v>
      </c>
      <c r="BR9" s="132">
        <f t="shared" si="5"/>
        <v>0.86580086580086579</v>
      </c>
      <c r="BS9" s="132">
        <f t="shared" si="5"/>
        <v>3.3660589060308554E-2</v>
      </c>
      <c r="BT9" s="132" t="e">
        <f t="shared" si="5"/>
        <v>#DIV/0!</v>
      </c>
      <c r="BU9" s="132" t="e">
        <f t="shared" si="5"/>
        <v>#DIV/0!</v>
      </c>
      <c r="BV9" s="132">
        <f t="shared" si="5"/>
        <v>-2.5</v>
      </c>
      <c r="BW9" s="132" t="e">
        <f t="shared" si="5"/>
        <v>#DIV/0!</v>
      </c>
      <c r="BX9" s="132">
        <f t="shared" si="5"/>
        <v>1.7654476670870115E-2</v>
      </c>
      <c r="BY9" s="132" t="e">
        <f t="shared" si="5"/>
        <v>#DIV/0!</v>
      </c>
      <c r="BZ9" s="132" t="e">
        <f t="shared" si="5"/>
        <v>#DIV/0!</v>
      </c>
      <c r="CA9" s="132" t="e">
        <f t="shared" si="5"/>
        <v>#DIV/0!</v>
      </c>
      <c r="CB9" s="132">
        <f t="shared" si="5"/>
        <v>3.9893617021276598E-2</v>
      </c>
      <c r="CC9" s="132">
        <f t="shared" si="5"/>
        <v>-4.75</v>
      </c>
      <c r="CD9" s="132" t="e">
        <f t="shared" si="5"/>
        <v>#DIV/0!</v>
      </c>
      <c r="CE9" s="132" t="e">
        <f t="shared" si="5"/>
        <v>#DIV/0!</v>
      </c>
      <c r="CF9" s="133">
        <f t="shared" si="5"/>
        <v>4.5184304399524373E-2</v>
      </c>
    </row>
    <row r="10" spans="1:84" s="134" customFormat="1" ht="30" customHeight="1" x14ac:dyDescent="0.25">
      <c r="A10" s="135" t="s">
        <v>1</v>
      </c>
      <c r="B10" s="136">
        <v>14</v>
      </c>
      <c r="C10" s="118" t="s">
        <v>123</v>
      </c>
      <c r="D10" s="118">
        <v>648</v>
      </c>
      <c r="E10" s="118">
        <v>216</v>
      </c>
      <c r="F10" s="118">
        <v>3</v>
      </c>
      <c r="G10" s="118">
        <v>3</v>
      </c>
      <c r="H10" s="136" t="s">
        <v>72</v>
      </c>
      <c r="I10" s="136" t="s">
        <v>151</v>
      </c>
      <c r="J10" s="137">
        <v>44671</v>
      </c>
      <c r="K10" s="137">
        <v>44674</v>
      </c>
      <c r="L10" s="136" t="s">
        <v>122</v>
      </c>
      <c r="M10" s="138" t="s">
        <v>1</v>
      </c>
      <c r="N10" s="139" t="s">
        <v>89</v>
      </c>
      <c r="O10" s="192">
        <v>2.1</v>
      </c>
      <c r="P10" s="193">
        <v>7.85</v>
      </c>
      <c r="Q10" s="193">
        <v>36.979999999999997</v>
      </c>
      <c r="R10" s="194">
        <v>8.89</v>
      </c>
      <c r="S10" s="192">
        <v>3.6</v>
      </c>
      <c r="T10" s="193">
        <v>2.16</v>
      </c>
      <c r="U10" s="193">
        <v>33.15</v>
      </c>
      <c r="V10" s="193">
        <v>7.58</v>
      </c>
      <c r="W10" s="203">
        <v>0.7</v>
      </c>
      <c r="X10" s="199">
        <v>9.18</v>
      </c>
      <c r="Y10" s="199">
        <v>13.08</v>
      </c>
      <c r="Z10" s="203">
        <v>2.5</v>
      </c>
      <c r="AA10" s="222">
        <v>4308</v>
      </c>
      <c r="AB10" s="140">
        <f t="shared" si="0"/>
        <v>0.7142857142857143</v>
      </c>
      <c r="AC10" s="141">
        <f t="shared" si="0"/>
        <v>-0.72484076433121014</v>
      </c>
      <c r="AD10" s="142">
        <f t="shared" si="1"/>
        <v>0.7</v>
      </c>
      <c r="AE10" s="142">
        <f t="shared" si="1"/>
        <v>9.18</v>
      </c>
      <c r="AF10" s="142">
        <f t="shared" si="1"/>
        <v>13.08</v>
      </c>
      <c r="AG10" s="143">
        <f t="shared" si="1"/>
        <v>2.5</v>
      </c>
      <c r="AH10" s="144">
        <f t="shared" si="2"/>
        <v>7.58</v>
      </c>
      <c r="AI10" s="145" t="str">
        <f>N10</f>
        <v>Oil A</v>
      </c>
      <c r="AJ10" s="146" t="str">
        <f>A10</f>
        <v>A</v>
      </c>
      <c r="AK10" s="147">
        <v>0</v>
      </c>
      <c r="AL10" s="148">
        <v>237</v>
      </c>
      <c r="AM10" s="148">
        <v>1466</v>
      </c>
      <c r="AN10" s="148">
        <v>0</v>
      </c>
      <c r="AO10" s="148">
        <v>0</v>
      </c>
      <c r="AP10" s="148">
        <v>2</v>
      </c>
      <c r="AQ10" s="148">
        <v>0</v>
      </c>
      <c r="AR10" s="148">
        <v>803</v>
      </c>
      <c r="AS10" s="148">
        <v>0</v>
      </c>
      <c r="AT10" s="148">
        <v>0</v>
      </c>
      <c r="AU10" s="148">
        <v>0</v>
      </c>
      <c r="AV10" s="148">
        <v>756</v>
      </c>
      <c r="AW10" s="148">
        <v>4</v>
      </c>
      <c r="AX10" s="148">
        <v>0</v>
      </c>
      <c r="AY10" s="148">
        <v>0</v>
      </c>
      <c r="AZ10" s="148">
        <v>852</v>
      </c>
      <c r="BA10" s="148">
        <v>0</v>
      </c>
      <c r="BB10" s="148">
        <v>26</v>
      </c>
      <c r="BC10" s="148">
        <v>1412</v>
      </c>
      <c r="BD10" s="148">
        <v>0</v>
      </c>
      <c r="BE10" s="148">
        <v>12</v>
      </c>
      <c r="BF10" s="148">
        <v>6</v>
      </c>
      <c r="BG10" s="148">
        <v>0</v>
      </c>
      <c r="BH10" s="148">
        <v>769</v>
      </c>
      <c r="BI10" s="148">
        <v>0</v>
      </c>
      <c r="BJ10" s="148">
        <v>2</v>
      </c>
      <c r="BK10" s="148">
        <v>9</v>
      </c>
      <c r="BL10" s="148">
        <v>724</v>
      </c>
      <c r="BM10" s="148">
        <v>19</v>
      </c>
      <c r="BN10" s="148">
        <v>13</v>
      </c>
      <c r="BO10" s="148">
        <v>0</v>
      </c>
      <c r="BP10" s="148">
        <v>806</v>
      </c>
      <c r="BQ10" s="132" t="e">
        <f t="shared" si="6"/>
        <v>#DIV/0!</v>
      </c>
      <c r="BR10" s="132">
        <f t="shared" si="6"/>
        <v>0.89029535864978904</v>
      </c>
      <c r="BS10" s="132">
        <f t="shared" si="6"/>
        <v>3.6834924965893585E-2</v>
      </c>
      <c r="BT10" s="132" t="e">
        <f t="shared" si="6"/>
        <v>#DIV/0!</v>
      </c>
      <c r="BU10" s="132" t="e">
        <f t="shared" si="6"/>
        <v>#DIV/0!</v>
      </c>
      <c r="BV10" s="132">
        <f t="shared" si="6"/>
        <v>-2</v>
      </c>
      <c r="BW10" s="132" t="e">
        <f t="shared" si="6"/>
        <v>#DIV/0!</v>
      </c>
      <c r="BX10" s="132">
        <f t="shared" si="6"/>
        <v>4.2341220423412207E-2</v>
      </c>
      <c r="BY10" s="132" t="e">
        <f t="shared" si="6"/>
        <v>#DIV/0!</v>
      </c>
      <c r="BZ10" s="132" t="e">
        <f t="shared" si="6"/>
        <v>#DIV/0!</v>
      </c>
      <c r="CA10" s="132" t="e">
        <f t="shared" si="6"/>
        <v>#DIV/0!</v>
      </c>
      <c r="CB10" s="132">
        <f t="shared" si="6"/>
        <v>4.2328042328042326E-2</v>
      </c>
      <c r="CC10" s="132">
        <f t="shared" si="6"/>
        <v>-3.75</v>
      </c>
      <c r="CD10" s="132" t="e">
        <f t="shared" si="6"/>
        <v>#DIV/0!</v>
      </c>
      <c r="CE10" s="132" t="e">
        <f t="shared" si="6"/>
        <v>#DIV/0!</v>
      </c>
      <c r="CF10" s="133">
        <f t="shared" si="6"/>
        <v>5.39906103286385E-2</v>
      </c>
    </row>
    <row r="11" spans="1:84" s="134" customFormat="1" ht="15.75" customHeight="1" x14ac:dyDescent="0.25">
      <c r="A11" s="117" t="s">
        <v>86</v>
      </c>
      <c r="B11" s="118">
        <v>10</v>
      </c>
      <c r="C11" s="118">
        <v>1</v>
      </c>
      <c r="D11" s="118">
        <v>864</v>
      </c>
      <c r="E11" s="118">
        <v>0</v>
      </c>
      <c r="F11" s="118">
        <v>4</v>
      </c>
      <c r="G11" s="118">
        <v>0</v>
      </c>
      <c r="H11" s="118" t="s">
        <v>64</v>
      </c>
      <c r="I11" s="118" t="s">
        <v>141</v>
      </c>
      <c r="J11" s="119">
        <v>44631</v>
      </c>
      <c r="K11" s="120">
        <v>44634</v>
      </c>
      <c r="L11" s="118" t="s">
        <v>122</v>
      </c>
      <c r="M11" s="121" t="s">
        <v>1</v>
      </c>
      <c r="N11" s="122" t="s">
        <v>89</v>
      </c>
      <c r="O11" s="217">
        <v>2.4</v>
      </c>
      <c r="P11" s="218">
        <v>5.3</v>
      </c>
      <c r="Q11" s="218">
        <v>36.979999999999997</v>
      </c>
      <c r="R11" s="219">
        <v>8.83</v>
      </c>
      <c r="S11" s="217">
        <v>3.4</v>
      </c>
      <c r="T11" s="218">
        <v>4.5</v>
      </c>
      <c r="U11" s="218">
        <v>32.340000000000003</v>
      </c>
      <c r="V11" s="218">
        <v>7.38</v>
      </c>
      <c r="W11" s="220">
        <v>0.6</v>
      </c>
      <c r="X11" s="221">
        <v>9.6</v>
      </c>
      <c r="Y11" s="221">
        <v>19.18</v>
      </c>
      <c r="Z11" s="220">
        <v>2.1</v>
      </c>
      <c r="AA11" s="121">
        <v>4311</v>
      </c>
      <c r="AB11" s="123">
        <f t="shared" si="0"/>
        <v>0.41666666666666669</v>
      </c>
      <c r="AC11" s="124">
        <f t="shared" si="0"/>
        <v>-0.15094339622641506</v>
      </c>
      <c r="AD11" s="125">
        <f t="shared" si="1"/>
        <v>0.6</v>
      </c>
      <c r="AE11" s="125">
        <f t="shared" si="1"/>
        <v>9.6</v>
      </c>
      <c r="AF11" s="125">
        <f t="shared" si="1"/>
        <v>19.18</v>
      </c>
      <c r="AG11" s="126">
        <f t="shared" si="1"/>
        <v>2.1</v>
      </c>
      <c r="AH11" s="127">
        <f t="shared" si="2"/>
        <v>7.38</v>
      </c>
      <c r="AI11" s="128" t="str">
        <f t="shared" si="3"/>
        <v>Oil A</v>
      </c>
      <c r="AJ11" s="129" t="str">
        <f t="shared" si="4"/>
        <v>D</v>
      </c>
      <c r="AK11" s="130">
        <v>1</v>
      </c>
      <c r="AL11" s="131">
        <v>228</v>
      </c>
      <c r="AM11" s="131">
        <v>1515</v>
      </c>
      <c r="AN11" s="131">
        <v>0</v>
      </c>
      <c r="AO11" s="131">
        <v>0</v>
      </c>
      <c r="AP11" s="131">
        <v>2</v>
      </c>
      <c r="AQ11" s="131">
        <v>0</v>
      </c>
      <c r="AR11" s="131">
        <v>800</v>
      </c>
      <c r="AS11" s="131">
        <v>0</v>
      </c>
      <c r="AT11" s="131">
        <v>0</v>
      </c>
      <c r="AU11" s="131">
        <v>0</v>
      </c>
      <c r="AV11" s="131">
        <v>760</v>
      </c>
      <c r="AW11" s="131">
        <v>4</v>
      </c>
      <c r="AX11" s="131">
        <v>0</v>
      </c>
      <c r="AY11" s="131">
        <v>0</v>
      </c>
      <c r="AZ11" s="131">
        <v>868</v>
      </c>
      <c r="BA11" s="131">
        <v>2</v>
      </c>
      <c r="BB11" s="131">
        <v>38</v>
      </c>
      <c r="BC11" s="131">
        <v>1449</v>
      </c>
      <c r="BD11" s="131">
        <v>0</v>
      </c>
      <c r="BE11" s="131">
        <v>7</v>
      </c>
      <c r="BF11" s="131">
        <v>7</v>
      </c>
      <c r="BG11" s="131">
        <v>0</v>
      </c>
      <c r="BH11" s="131">
        <v>780</v>
      </c>
      <c r="BI11" s="131">
        <v>1</v>
      </c>
      <c r="BJ11" s="131">
        <v>2</v>
      </c>
      <c r="BK11" s="131">
        <v>7</v>
      </c>
      <c r="BL11" s="131">
        <v>728</v>
      </c>
      <c r="BM11" s="131">
        <v>46</v>
      </c>
      <c r="BN11" s="131">
        <v>4</v>
      </c>
      <c r="BO11" s="131">
        <v>0</v>
      </c>
      <c r="BP11" s="131">
        <v>825</v>
      </c>
      <c r="BQ11" s="132">
        <f t="shared" si="6"/>
        <v>-1</v>
      </c>
      <c r="BR11" s="132">
        <f t="shared" si="6"/>
        <v>0.83333333333333337</v>
      </c>
      <c r="BS11" s="132">
        <f t="shared" si="6"/>
        <v>4.3564356435643561E-2</v>
      </c>
      <c r="BT11" s="132" t="e">
        <f t="shared" si="6"/>
        <v>#DIV/0!</v>
      </c>
      <c r="BU11" s="132" t="e">
        <f t="shared" si="6"/>
        <v>#DIV/0!</v>
      </c>
      <c r="BV11" s="132">
        <f t="shared" si="6"/>
        <v>-2.5</v>
      </c>
      <c r="BW11" s="132" t="e">
        <f t="shared" si="6"/>
        <v>#DIV/0!</v>
      </c>
      <c r="BX11" s="132">
        <f t="shared" si="6"/>
        <v>2.5000000000000001E-2</v>
      </c>
      <c r="BY11" s="132" t="e">
        <f t="shared" si="6"/>
        <v>#DIV/0!</v>
      </c>
      <c r="BZ11" s="132" t="e">
        <f t="shared" si="6"/>
        <v>#DIV/0!</v>
      </c>
      <c r="CA11" s="132" t="e">
        <f t="shared" si="6"/>
        <v>#DIV/0!</v>
      </c>
      <c r="CB11" s="132">
        <f t="shared" si="6"/>
        <v>4.2105263157894736E-2</v>
      </c>
      <c r="CC11" s="132">
        <f t="shared" si="6"/>
        <v>-10.5</v>
      </c>
      <c r="CD11" s="132" t="e">
        <f t="shared" si="6"/>
        <v>#DIV/0!</v>
      </c>
      <c r="CE11" s="132" t="e">
        <f t="shared" si="6"/>
        <v>#DIV/0!</v>
      </c>
      <c r="CF11" s="133">
        <f t="shared" si="6"/>
        <v>4.9539170506912443E-2</v>
      </c>
    </row>
    <row r="12" spans="1:84" s="134" customFormat="1" ht="15.75" customHeight="1" x14ac:dyDescent="0.25">
      <c r="A12" s="117" t="s">
        <v>86</v>
      </c>
      <c r="B12" s="118">
        <v>16</v>
      </c>
      <c r="C12" s="118">
        <v>2</v>
      </c>
      <c r="D12" s="118">
        <v>0</v>
      </c>
      <c r="E12" s="118">
        <v>72</v>
      </c>
      <c r="F12" s="118">
        <v>0</v>
      </c>
      <c r="G12" s="118">
        <v>1</v>
      </c>
      <c r="H12" s="118" t="s">
        <v>44</v>
      </c>
      <c r="I12" s="118" t="s">
        <v>142</v>
      </c>
      <c r="J12" s="119">
        <v>44641</v>
      </c>
      <c r="K12" s="120">
        <v>44644</v>
      </c>
      <c r="L12" s="118" t="s">
        <v>122</v>
      </c>
      <c r="M12" s="121" t="s">
        <v>1</v>
      </c>
      <c r="N12" s="122" t="s">
        <v>89</v>
      </c>
      <c r="O12" s="186">
        <v>2.5</v>
      </c>
      <c r="P12" s="187">
        <v>6.8</v>
      </c>
      <c r="Q12" s="187">
        <v>37</v>
      </c>
      <c r="R12" s="188">
        <v>8.8800000000000008</v>
      </c>
      <c r="S12" s="186">
        <v>3.3</v>
      </c>
      <c r="T12" s="187">
        <v>4.2</v>
      </c>
      <c r="U12" s="187">
        <v>32.35</v>
      </c>
      <c r="V12" s="187">
        <v>7.36</v>
      </c>
      <c r="W12" s="201">
        <v>0.7</v>
      </c>
      <c r="X12" s="197">
        <v>10.57</v>
      </c>
      <c r="Y12" s="197">
        <v>24.61</v>
      </c>
      <c r="Z12" s="201">
        <v>1.9</v>
      </c>
      <c r="AA12" s="121">
        <v>4558</v>
      </c>
      <c r="AB12" s="123">
        <f t="shared" si="0"/>
        <v>0.31999999999999995</v>
      </c>
      <c r="AC12" s="124">
        <f t="shared" si="0"/>
        <v>-0.38235294117647056</v>
      </c>
      <c r="AD12" s="125">
        <f t="shared" si="1"/>
        <v>0.7</v>
      </c>
      <c r="AE12" s="125">
        <f t="shared" si="1"/>
        <v>10.57</v>
      </c>
      <c r="AF12" s="125">
        <f t="shared" si="1"/>
        <v>24.61</v>
      </c>
      <c r="AG12" s="126">
        <f t="shared" si="1"/>
        <v>1.9</v>
      </c>
      <c r="AH12" s="127">
        <f t="shared" si="2"/>
        <v>7.36</v>
      </c>
      <c r="AI12" s="128" t="str">
        <f t="shared" si="3"/>
        <v>Oil A</v>
      </c>
      <c r="AJ12" s="129" t="str">
        <f t="shared" si="4"/>
        <v>D</v>
      </c>
      <c r="AK12" s="130">
        <v>1</v>
      </c>
      <c r="AL12" s="131">
        <v>227</v>
      </c>
      <c r="AM12" s="131">
        <v>1528</v>
      </c>
      <c r="AN12" s="131">
        <v>0</v>
      </c>
      <c r="AO12" s="131">
        <v>0</v>
      </c>
      <c r="AP12" s="131">
        <v>2</v>
      </c>
      <c r="AQ12" s="131">
        <v>0</v>
      </c>
      <c r="AR12" s="131">
        <v>807</v>
      </c>
      <c r="AS12" s="131">
        <v>0</v>
      </c>
      <c r="AT12" s="131">
        <v>0</v>
      </c>
      <c r="AU12" s="131">
        <v>0</v>
      </c>
      <c r="AV12" s="131">
        <v>770</v>
      </c>
      <c r="AW12" s="131">
        <v>5</v>
      </c>
      <c r="AX12" s="131">
        <v>0</v>
      </c>
      <c r="AY12" s="131">
        <v>0</v>
      </c>
      <c r="AZ12" s="131">
        <v>883</v>
      </c>
      <c r="BA12" s="131">
        <v>2</v>
      </c>
      <c r="BB12" s="131">
        <v>21</v>
      </c>
      <c r="BC12" s="131">
        <v>1466</v>
      </c>
      <c r="BD12" s="131">
        <v>0</v>
      </c>
      <c r="BE12" s="131">
        <v>2</v>
      </c>
      <c r="BF12" s="131">
        <v>7</v>
      </c>
      <c r="BG12" s="131">
        <v>0</v>
      </c>
      <c r="BH12" s="131">
        <v>803</v>
      </c>
      <c r="BI12" s="131">
        <v>0</v>
      </c>
      <c r="BJ12" s="131">
        <v>1</v>
      </c>
      <c r="BK12" s="131">
        <v>4</v>
      </c>
      <c r="BL12" s="131">
        <v>744</v>
      </c>
      <c r="BM12" s="131">
        <v>39</v>
      </c>
      <c r="BN12" s="131">
        <v>0</v>
      </c>
      <c r="BO12" s="131">
        <v>0</v>
      </c>
      <c r="BP12" s="131">
        <v>838</v>
      </c>
      <c r="BQ12" s="132">
        <f t="shared" si="6"/>
        <v>-1</v>
      </c>
      <c r="BR12" s="132">
        <f t="shared" si="6"/>
        <v>0.90748898678414092</v>
      </c>
      <c r="BS12" s="132">
        <f t="shared" si="6"/>
        <v>4.0575916230366493E-2</v>
      </c>
      <c r="BT12" s="132" t="e">
        <f t="shared" si="6"/>
        <v>#DIV/0!</v>
      </c>
      <c r="BU12" s="132" t="e">
        <f t="shared" si="6"/>
        <v>#DIV/0!</v>
      </c>
      <c r="BV12" s="132">
        <f t="shared" si="6"/>
        <v>-2.5</v>
      </c>
      <c r="BW12" s="132" t="e">
        <f t="shared" si="6"/>
        <v>#DIV/0!</v>
      </c>
      <c r="BX12" s="132">
        <f t="shared" si="6"/>
        <v>4.9566294919454771E-3</v>
      </c>
      <c r="BY12" s="132" t="e">
        <f t="shared" si="6"/>
        <v>#DIV/0!</v>
      </c>
      <c r="BZ12" s="132" t="e">
        <f t="shared" si="6"/>
        <v>#DIV/0!</v>
      </c>
      <c r="CA12" s="132" t="e">
        <f t="shared" si="6"/>
        <v>#DIV/0!</v>
      </c>
      <c r="CB12" s="132">
        <f t="shared" si="6"/>
        <v>3.3766233766233764E-2</v>
      </c>
      <c r="CC12" s="132">
        <f t="shared" si="6"/>
        <v>-6.8</v>
      </c>
      <c r="CD12" s="132" t="e">
        <f t="shared" si="6"/>
        <v>#DIV/0!</v>
      </c>
      <c r="CE12" s="132" t="e">
        <f t="shared" si="6"/>
        <v>#DIV/0!</v>
      </c>
      <c r="CF12" s="133">
        <f t="shared" si="6"/>
        <v>5.0962627406568518E-2</v>
      </c>
    </row>
    <row r="13" spans="1:84" s="134" customFormat="1" ht="15.75" customHeight="1" x14ac:dyDescent="0.25">
      <c r="A13" s="135" t="s">
        <v>98</v>
      </c>
      <c r="B13" s="136">
        <v>3</v>
      </c>
      <c r="C13" s="136" t="s">
        <v>135</v>
      </c>
      <c r="D13" s="136">
        <v>288</v>
      </c>
      <c r="E13" s="136">
        <v>0</v>
      </c>
      <c r="F13" s="136">
        <v>4</v>
      </c>
      <c r="G13" s="136">
        <v>1</v>
      </c>
      <c r="H13" s="136" t="s">
        <v>136</v>
      </c>
      <c r="I13" s="136" t="s">
        <v>137</v>
      </c>
      <c r="J13" s="137">
        <v>44631</v>
      </c>
      <c r="K13" s="137">
        <v>44635</v>
      </c>
      <c r="L13" s="136" t="s">
        <v>122</v>
      </c>
      <c r="M13" s="138" t="s">
        <v>159</v>
      </c>
      <c r="N13" s="139" t="s">
        <v>89</v>
      </c>
      <c r="O13" s="192">
        <v>2.73</v>
      </c>
      <c r="P13" s="193">
        <v>7.9</v>
      </c>
      <c r="Q13" s="193">
        <v>38.1</v>
      </c>
      <c r="R13" s="194">
        <v>8.84</v>
      </c>
      <c r="S13" s="192">
        <v>2.83</v>
      </c>
      <c r="T13" s="193">
        <v>5.4</v>
      </c>
      <c r="U13" s="193">
        <v>34.44</v>
      </c>
      <c r="V13" s="193">
        <v>7.31</v>
      </c>
      <c r="W13" s="203">
        <v>0.17</v>
      </c>
      <c r="X13" s="199">
        <v>0</v>
      </c>
      <c r="Y13" s="199">
        <v>8.36</v>
      </c>
      <c r="Z13" s="203">
        <v>3.1</v>
      </c>
      <c r="AA13" s="138">
        <v>4400</v>
      </c>
      <c r="AB13" s="140">
        <f t="shared" si="0"/>
        <v>3.6630036630036659E-2</v>
      </c>
      <c r="AC13" s="141">
        <f t="shared" si="0"/>
        <v>-0.31645569620253161</v>
      </c>
      <c r="AD13" s="142">
        <v>0.17</v>
      </c>
      <c r="AE13" s="142">
        <v>0</v>
      </c>
      <c r="AF13" s="142">
        <v>8.36</v>
      </c>
      <c r="AG13" s="143">
        <v>3.1</v>
      </c>
      <c r="AH13" s="144">
        <v>7.31</v>
      </c>
      <c r="AI13" s="145" t="str">
        <f t="shared" si="3"/>
        <v>Oil A</v>
      </c>
      <c r="AJ13" s="146" t="s">
        <v>133</v>
      </c>
      <c r="AK13" s="147">
        <v>0</v>
      </c>
      <c r="AL13" s="148">
        <v>228</v>
      </c>
      <c r="AM13" s="148">
        <v>1442</v>
      </c>
      <c r="AN13" s="148">
        <v>0</v>
      </c>
      <c r="AO13" s="148">
        <v>0</v>
      </c>
      <c r="AP13" s="148">
        <v>3</v>
      </c>
      <c r="AQ13" s="148">
        <v>0</v>
      </c>
      <c r="AR13" s="148">
        <v>789</v>
      </c>
      <c r="AS13" s="148">
        <v>0</v>
      </c>
      <c r="AT13" s="148">
        <v>0</v>
      </c>
      <c r="AU13" s="148">
        <v>0</v>
      </c>
      <c r="AV13" s="148">
        <v>800</v>
      </c>
      <c r="AW13" s="148">
        <v>4</v>
      </c>
      <c r="AX13" s="148">
        <v>0</v>
      </c>
      <c r="AY13" s="148">
        <v>0</v>
      </c>
      <c r="AZ13" s="148">
        <v>859</v>
      </c>
      <c r="BA13" s="148">
        <v>0</v>
      </c>
      <c r="BB13" s="148">
        <v>42</v>
      </c>
      <c r="BC13" s="148">
        <v>1421</v>
      </c>
      <c r="BD13" s="148">
        <v>0</v>
      </c>
      <c r="BE13" s="148">
        <v>8</v>
      </c>
      <c r="BF13" s="148">
        <v>7</v>
      </c>
      <c r="BG13" s="148">
        <v>0</v>
      </c>
      <c r="BH13" s="148">
        <v>780</v>
      </c>
      <c r="BI13" s="148">
        <v>1</v>
      </c>
      <c r="BJ13" s="148">
        <v>1</v>
      </c>
      <c r="BK13" s="148">
        <v>2</v>
      </c>
      <c r="BL13" s="148">
        <v>733</v>
      </c>
      <c r="BM13" s="148">
        <v>14</v>
      </c>
      <c r="BN13" s="148">
        <v>0</v>
      </c>
      <c r="BO13" s="148">
        <v>0</v>
      </c>
      <c r="BP13" s="148">
        <v>837</v>
      </c>
      <c r="BQ13" s="132" t="e">
        <f t="shared" si="6"/>
        <v>#DIV/0!</v>
      </c>
      <c r="BR13" s="132">
        <f t="shared" si="6"/>
        <v>0.81578947368421051</v>
      </c>
      <c r="BS13" s="132">
        <f t="shared" si="6"/>
        <v>1.4563106796116505E-2</v>
      </c>
      <c r="BT13" s="132" t="e">
        <f t="shared" si="6"/>
        <v>#DIV/0!</v>
      </c>
      <c r="BU13" s="132" t="e">
        <f t="shared" si="6"/>
        <v>#DIV/0!</v>
      </c>
      <c r="BV13" s="132">
        <f t="shared" si="6"/>
        <v>-1.3333333333333333</v>
      </c>
      <c r="BW13" s="132" t="e">
        <f t="shared" si="6"/>
        <v>#DIV/0!</v>
      </c>
      <c r="BX13" s="132">
        <f t="shared" si="6"/>
        <v>1.1406844106463879E-2</v>
      </c>
      <c r="BY13" s="132" t="e">
        <f t="shared" si="6"/>
        <v>#DIV/0!</v>
      </c>
      <c r="BZ13" s="132" t="e">
        <f t="shared" si="6"/>
        <v>#DIV/0!</v>
      </c>
      <c r="CA13" s="132" t="e">
        <f t="shared" si="6"/>
        <v>#DIV/0!</v>
      </c>
      <c r="CB13" s="132">
        <f t="shared" si="6"/>
        <v>8.3750000000000005E-2</v>
      </c>
      <c r="CC13" s="132">
        <f t="shared" si="6"/>
        <v>-2.5</v>
      </c>
      <c r="CD13" s="132" t="e">
        <f t="shared" si="6"/>
        <v>#DIV/0!</v>
      </c>
      <c r="CE13" s="132" t="e">
        <f t="shared" si="6"/>
        <v>#DIV/0!</v>
      </c>
      <c r="CF13" s="133">
        <f t="shared" si="6"/>
        <v>2.5611175785797437E-2</v>
      </c>
    </row>
    <row r="14" spans="1:84" s="134" customFormat="1" ht="15.75" customHeight="1" thickBot="1" x14ac:dyDescent="0.3">
      <c r="A14" s="135" t="s">
        <v>98</v>
      </c>
      <c r="B14" s="136">
        <v>21</v>
      </c>
      <c r="C14" s="136" t="s">
        <v>138</v>
      </c>
      <c r="D14" s="136">
        <v>0</v>
      </c>
      <c r="E14" s="136">
        <v>72</v>
      </c>
      <c r="F14" s="136">
        <v>0</v>
      </c>
      <c r="G14" s="136">
        <v>2</v>
      </c>
      <c r="H14" s="136" t="s">
        <v>133</v>
      </c>
      <c r="I14" s="136" t="s">
        <v>139</v>
      </c>
      <c r="J14" s="137">
        <v>44637</v>
      </c>
      <c r="K14" s="137">
        <v>44642</v>
      </c>
      <c r="L14" s="136" t="s">
        <v>122</v>
      </c>
      <c r="M14" s="138" t="s">
        <v>159</v>
      </c>
      <c r="N14" s="139" t="s">
        <v>89</v>
      </c>
      <c r="O14" s="192">
        <v>2.85</v>
      </c>
      <c r="P14" s="193">
        <v>7.4</v>
      </c>
      <c r="Q14" s="193">
        <v>39.36</v>
      </c>
      <c r="R14" s="194">
        <v>8.85</v>
      </c>
      <c r="S14" s="192">
        <v>3.22</v>
      </c>
      <c r="T14" s="193">
        <v>4.8</v>
      </c>
      <c r="U14" s="193">
        <v>32.57</v>
      </c>
      <c r="V14" s="193">
        <v>7.4</v>
      </c>
      <c r="W14" s="203">
        <v>0.24</v>
      </c>
      <c r="X14" s="199">
        <v>0</v>
      </c>
      <c r="Y14" s="199">
        <v>10.27</v>
      </c>
      <c r="Z14" s="203">
        <v>3.4</v>
      </c>
      <c r="AA14" s="138">
        <v>4235</v>
      </c>
      <c r="AB14" s="140">
        <f t="shared" si="0"/>
        <v>0.12982456140350881</v>
      </c>
      <c r="AC14" s="141">
        <f t="shared" si="0"/>
        <v>-0.35135135135135143</v>
      </c>
      <c r="AD14" s="142">
        <v>0.24</v>
      </c>
      <c r="AE14" s="142">
        <v>0</v>
      </c>
      <c r="AF14" s="142">
        <v>10.27</v>
      </c>
      <c r="AG14" s="143">
        <v>3.4</v>
      </c>
      <c r="AH14" s="144">
        <v>7.4</v>
      </c>
      <c r="AI14" s="145" t="str">
        <f t="shared" si="3"/>
        <v>Oil A</v>
      </c>
      <c r="AJ14" s="146" t="s">
        <v>133</v>
      </c>
      <c r="AK14" s="147">
        <v>0</v>
      </c>
      <c r="AL14" s="148">
        <v>231</v>
      </c>
      <c r="AM14" s="148">
        <v>1482</v>
      </c>
      <c r="AN14" s="148">
        <v>0</v>
      </c>
      <c r="AO14" s="148">
        <v>0</v>
      </c>
      <c r="AP14" s="148">
        <v>2</v>
      </c>
      <c r="AQ14" s="148">
        <v>0</v>
      </c>
      <c r="AR14" s="148">
        <v>806</v>
      </c>
      <c r="AS14" s="148">
        <v>0</v>
      </c>
      <c r="AT14" s="148">
        <v>0</v>
      </c>
      <c r="AU14" s="148">
        <v>0</v>
      </c>
      <c r="AV14" s="148">
        <v>808</v>
      </c>
      <c r="AW14" s="148">
        <v>4</v>
      </c>
      <c r="AX14" s="148">
        <v>0</v>
      </c>
      <c r="AY14" s="148">
        <v>0</v>
      </c>
      <c r="AZ14" s="148">
        <v>890</v>
      </c>
      <c r="BA14" s="148">
        <v>0</v>
      </c>
      <c r="BB14" s="148">
        <v>40</v>
      </c>
      <c r="BC14" s="148">
        <v>1394</v>
      </c>
      <c r="BD14" s="148">
        <v>0</v>
      </c>
      <c r="BE14" s="148">
        <v>5</v>
      </c>
      <c r="BF14" s="148">
        <v>7</v>
      </c>
      <c r="BG14" s="148">
        <v>1</v>
      </c>
      <c r="BH14" s="148">
        <v>770</v>
      </c>
      <c r="BI14" s="148">
        <v>0</v>
      </c>
      <c r="BJ14" s="148">
        <v>1</v>
      </c>
      <c r="BK14" s="148">
        <v>2</v>
      </c>
      <c r="BL14" s="148">
        <v>717</v>
      </c>
      <c r="BM14" s="148">
        <v>21</v>
      </c>
      <c r="BN14" s="148">
        <v>4</v>
      </c>
      <c r="BO14" s="148">
        <v>0</v>
      </c>
      <c r="BP14" s="148">
        <v>814</v>
      </c>
      <c r="BQ14" s="132" t="e">
        <f t="shared" si="6"/>
        <v>#DIV/0!</v>
      </c>
      <c r="BR14" s="132">
        <f t="shared" si="6"/>
        <v>0.82683982683982682</v>
      </c>
      <c r="BS14" s="132">
        <f t="shared" si="6"/>
        <v>5.9379217273954114E-2</v>
      </c>
      <c r="BT14" s="132" t="e">
        <f t="shared" si="6"/>
        <v>#DIV/0!</v>
      </c>
      <c r="BU14" s="132" t="e">
        <f t="shared" si="6"/>
        <v>#DIV/0!</v>
      </c>
      <c r="BV14" s="132">
        <f t="shared" si="6"/>
        <v>-2.5</v>
      </c>
      <c r="BW14" s="132" t="e">
        <f t="shared" si="6"/>
        <v>#DIV/0!</v>
      </c>
      <c r="BX14" s="132">
        <f t="shared" si="6"/>
        <v>4.4665012406947889E-2</v>
      </c>
      <c r="BY14" s="132" t="e">
        <f t="shared" si="6"/>
        <v>#DIV/0!</v>
      </c>
      <c r="BZ14" s="132" t="e">
        <f t="shared" si="6"/>
        <v>#DIV/0!</v>
      </c>
      <c r="CA14" s="132" t="e">
        <f t="shared" si="6"/>
        <v>#DIV/0!</v>
      </c>
      <c r="CB14" s="132">
        <f t="shared" si="6"/>
        <v>0.11262376237623763</v>
      </c>
      <c r="CC14" s="132">
        <f t="shared" si="6"/>
        <v>-4.25</v>
      </c>
      <c r="CD14" s="132" t="e">
        <f t="shared" si="6"/>
        <v>#DIV/0!</v>
      </c>
      <c r="CE14" s="132" t="e">
        <f t="shared" si="6"/>
        <v>#DIV/0!</v>
      </c>
      <c r="CF14" s="133">
        <f t="shared" si="6"/>
        <v>8.5393258426966295E-2</v>
      </c>
    </row>
    <row r="15" spans="1:84" s="20" customFormat="1" ht="38" thickBot="1" x14ac:dyDescent="0.3">
      <c r="A15" s="21" t="s">
        <v>0</v>
      </c>
      <c r="B15" s="50" t="s">
        <v>2</v>
      </c>
      <c r="C15" s="50" t="s">
        <v>3</v>
      </c>
      <c r="D15" s="50"/>
      <c r="E15" s="50"/>
      <c r="F15" s="50"/>
      <c r="G15" s="50"/>
      <c r="H15" s="50" t="s">
        <v>4</v>
      </c>
      <c r="I15" s="50" t="s">
        <v>5</v>
      </c>
      <c r="J15" s="50" t="s">
        <v>6</v>
      </c>
      <c r="K15" s="50" t="s">
        <v>7</v>
      </c>
      <c r="L15" s="49" t="s">
        <v>95</v>
      </c>
      <c r="M15" s="51" t="s">
        <v>126</v>
      </c>
      <c r="N15" s="22" t="s">
        <v>8</v>
      </c>
      <c r="O15" s="21" t="s">
        <v>9</v>
      </c>
      <c r="P15" s="50" t="s">
        <v>10</v>
      </c>
      <c r="Q15" s="50" t="s">
        <v>11</v>
      </c>
      <c r="R15" s="22" t="s">
        <v>12</v>
      </c>
      <c r="S15" s="21" t="s">
        <v>9</v>
      </c>
      <c r="T15" s="50" t="s">
        <v>10</v>
      </c>
      <c r="U15" s="50" t="s">
        <v>11</v>
      </c>
      <c r="V15" s="50" t="s">
        <v>12</v>
      </c>
      <c r="W15" s="49" t="s">
        <v>13</v>
      </c>
      <c r="X15" s="50" t="s">
        <v>14</v>
      </c>
      <c r="Y15" s="50" t="s">
        <v>15</v>
      </c>
      <c r="Z15" s="49" t="s">
        <v>16</v>
      </c>
      <c r="AA15" s="51" t="s">
        <v>17</v>
      </c>
      <c r="AB15" s="52" t="s">
        <v>82</v>
      </c>
      <c r="AC15" s="53" t="s">
        <v>96</v>
      </c>
      <c r="AD15" s="53" t="s">
        <v>13</v>
      </c>
      <c r="AE15" s="57" t="s">
        <v>14</v>
      </c>
      <c r="AF15" s="57" t="s">
        <v>15</v>
      </c>
      <c r="AG15" s="56" t="s">
        <v>16</v>
      </c>
      <c r="AH15" s="58" t="s">
        <v>83</v>
      </c>
      <c r="AI15" s="54" t="s">
        <v>90</v>
      </c>
      <c r="AJ15" s="55" t="s">
        <v>0</v>
      </c>
      <c r="AK15" s="44" t="s">
        <v>99</v>
      </c>
      <c r="AL15" s="45" t="s">
        <v>100</v>
      </c>
      <c r="AM15" s="45" t="s">
        <v>101</v>
      </c>
      <c r="AN15" s="45" t="s">
        <v>102</v>
      </c>
      <c r="AO15" s="45" t="s">
        <v>103</v>
      </c>
      <c r="AP15" s="45" t="s">
        <v>104</v>
      </c>
      <c r="AQ15" s="45" t="s">
        <v>105</v>
      </c>
      <c r="AR15" s="45" t="s">
        <v>106</v>
      </c>
      <c r="AS15" s="45" t="s">
        <v>107</v>
      </c>
      <c r="AT15" s="45" t="s">
        <v>108</v>
      </c>
      <c r="AU15" s="45" t="s">
        <v>109</v>
      </c>
      <c r="AV15" s="45" t="s">
        <v>110</v>
      </c>
      <c r="AW15" s="45" t="s">
        <v>111</v>
      </c>
      <c r="AX15" s="45" t="s">
        <v>112</v>
      </c>
      <c r="AY15" s="45" t="s">
        <v>113</v>
      </c>
      <c r="AZ15" s="46" t="s">
        <v>114</v>
      </c>
      <c r="BA15" s="44" t="s">
        <v>99</v>
      </c>
      <c r="BB15" s="45" t="s">
        <v>100</v>
      </c>
      <c r="BC15" s="45" t="s">
        <v>101</v>
      </c>
      <c r="BD15" s="45" t="s">
        <v>102</v>
      </c>
      <c r="BE15" s="45" t="s">
        <v>103</v>
      </c>
      <c r="BF15" s="45" t="s">
        <v>104</v>
      </c>
      <c r="BG15" s="45" t="s">
        <v>105</v>
      </c>
      <c r="BH15" s="45" t="s">
        <v>106</v>
      </c>
      <c r="BI15" s="45" t="s">
        <v>107</v>
      </c>
      <c r="BJ15" s="45" t="s">
        <v>108</v>
      </c>
      <c r="BK15" s="45" t="s">
        <v>109</v>
      </c>
      <c r="BL15" s="45" t="s">
        <v>110</v>
      </c>
      <c r="BM15" s="45" t="s">
        <v>111</v>
      </c>
      <c r="BN15" s="45" t="s">
        <v>112</v>
      </c>
      <c r="BO15" s="45" t="s">
        <v>113</v>
      </c>
      <c r="BP15" s="47" t="s">
        <v>114</v>
      </c>
      <c r="BQ15" s="48" t="s">
        <v>99</v>
      </c>
      <c r="BR15" s="45" t="s">
        <v>100</v>
      </c>
      <c r="BS15" s="45" t="s">
        <v>101</v>
      </c>
      <c r="BT15" s="45" t="s">
        <v>102</v>
      </c>
      <c r="BU15" s="45" t="s">
        <v>103</v>
      </c>
      <c r="BV15" s="45" t="s">
        <v>104</v>
      </c>
      <c r="BW15" s="45" t="s">
        <v>105</v>
      </c>
      <c r="BX15" s="45" t="s">
        <v>106</v>
      </c>
      <c r="BY15" s="45" t="s">
        <v>107</v>
      </c>
      <c r="BZ15" s="45" t="s">
        <v>108</v>
      </c>
      <c r="CA15" s="45" t="s">
        <v>109</v>
      </c>
      <c r="CB15" s="45" t="s">
        <v>110</v>
      </c>
      <c r="CC15" s="45" t="s">
        <v>111</v>
      </c>
      <c r="CD15" s="45" t="s">
        <v>112</v>
      </c>
      <c r="CE15" s="45" t="s">
        <v>113</v>
      </c>
      <c r="CF15" s="47" t="s">
        <v>114</v>
      </c>
    </row>
    <row r="16" spans="1:84" s="134" customFormat="1" ht="15.75" customHeight="1" thickTop="1" x14ac:dyDescent="0.25">
      <c r="A16" s="149" t="s">
        <v>85</v>
      </c>
      <c r="B16" s="150">
        <v>11</v>
      </c>
      <c r="C16" s="150" t="s">
        <v>162</v>
      </c>
      <c r="D16" s="150">
        <v>864</v>
      </c>
      <c r="E16" s="150">
        <v>0</v>
      </c>
      <c r="F16" s="150">
        <v>4</v>
      </c>
      <c r="G16" s="150">
        <v>0</v>
      </c>
      <c r="H16" s="150" t="s">
        <v>64</v>
      </c>
      <c r="I16" s="150" t="s">
        <v>88</v>
      </c>
      <c r="J16" s="216">
        <v>44610.606249999997</v>
      </c>
      <c r="K16" s="216">
        <v>44616.474999999999</v>
      </c>
      <c r="L16" s="150" t="s">
        <v>122</v>
      </c>
      <c r="M16" s="152" t="s">
        <v>98</v>
      </c>
      <c r="N16" s="153" t="s">
        <v>84</v>
      </c>
      <c r="O16" s="174">
        <v>2.8</v>
      </c>
      <c r="P16" s="175">
        <v>6.2</v>
      </c>
      <c r="Q16" s="175">
        <v>37.83</v>
      </c>
      <c r="R16" s="176">
        <v>8.8800000000000008</v>
      </c>
      <c r="S16" s="174">
        <v>3.42</v>
      </c>
      <c r="T16" s="175">
        <v>3.2</v>
      </c>
      <c r="U16" s="175">
        <v>31.13</v>
      </c>
      <c r="V16" s="175">
        <v>7.25</v>
      </c>
      <c r="W16" s="204">
        <v>0.7</v>
      </c>
      <c r="X16" s="207">
        <v>9</v>
      </c>
      <c r="Y16" s="207">
        <v>14</v>
      </c>
      <c r="Z16" s="204">
        <v>3.5</v>
      </c>
      <c r="AA16" s="152">
        <v>4682</v>
      </c>
      <c r="AB16" s="154">
        <f t="shared" si="0"/>
        <v>0.22142857142857147</v>
      </c>
      <c r="AC16" s="155">
        <f t="shared" si="0"/>
        <v>-0.48387096774193544</v>
      </c>
      <c r="AD16" s="156">
        <f t="shared" si="1"/>
        <v>0.7</v>
      </c>
      <c r="AE16" s="156">
        <f t="shared" si="1"/>
        <v>9</v>
      </c>
      <c r="AF16" s="156">
        <f t="shared" si="1"/>
        <v>14</v>
      </c>
      <c r="AG16" s="157">
        <f t="shared" si="1"/>
        <v>3.5</v>
      </c>
      <c r="AH16" s="158">
        <f t="shared" si="2"/>
        <v>7.25</v>
      </c>
      <c r="AI16" s="159" t="str">
        <f t="shared" si="3"/>
        <v>Oil B</v>
      </c>
      <c r="AJ16" s="160" t="str">
        <f t="shared" si="4"/>
        <v>G</v>
      </c>
      <c r="AK16" s="161">
        <v>0</v>
      </c>
      <c r="AL16" s="162">
        <v>240</v>
      </c>
      <c r="AM16" s="162">
        <v>2016</v>
      </c>
      <c r="AN16" s="162">
        <v>0</v>
      </c>
      <c r="AO16" s="162">
        <v>0</v>
      </c>
      <c r="AP16" s="162">
        <v>2</v>
      </c>
      <c r="AQ16" s="162">
        <v>0</v>
      </c>
      <c r="AR16" s="162">
        <v>8</v>
      </c>
      <c r="AS16" s="162">
        <v>0</v>
      </c>
      <c r="AT16" s="162">
        <v>780</v>
      </c>
      <c r="AU16" s="162">
        <v>0</v>
      </c>
      <c r="AV16" s="162">
        <v>754</v>
      </c>
      <c r="AW16" s="162">
        <v>8</v>
      </c>
      <c r="AX16" s="162">
        <v>0</v>
      </c>
      <c r="AY16" s="162">
        <v>0</v>
      </c>
      <c r="AZ16" s="162">
        <v>862</v>
      </c>
      <c r="BA16" s="162">
        <v>0</v>
      </c>
      <c r="BB16" s="162">
        <v>28</v>
      </c>
      <c r="BC16" s="162">
        <v>1900</v>
      </c>
      <c r="BD16" s="162">
        <v>0</v>
      </c>
      <c r="BE16" s="162">
        <v>16</v>
      </c>
      <c r="BF16" s="162">
        <v>6</v>
      </c>
      <c r="BG16" s="162">
        <v>0</v>
      </c>
      <c r="BH16" s="162">
        <v>8</v>
      </c>
      <c r="BI16" s="162">
        <v>0</v>
      </c>
      <c r="BJ16" s="162">
        <v>750</v>
      </c>
      <c r="BK16" s="162">
        <v>3</v>
      </c>
      <c r="BL16" s="162">
        <v>688</v>
      </c>
      <c r="BM16" s="162">
        <v>45</v>
      </c>
      <c r="BN16" s="162">
        <v>3</v>
      </c>
      <c r="BO16" s="162">
        <v>0</v>
      </c>
      <c r="BP16" s="162">
        <v>778</v>
      </c>
      <c r="BQ16" s="163" t="e">
        <f t="shared" si="6"/>
        <v>#DIV/0!</v>
      </c>
      <c r="BR16" s="163">
        <f t="shared" si="6"/>
        <v>0.8833333333333333</v>
      </c>
      <c r="BS16" s="163">
        <f t="shared" si="6"/>
        <v>5.7539682539682536E-2</v>
      </c>
      <c r="BT16" s="163" t="e">
        <f t="shared" si="6"/>
        <v>#DIV/0!</v>
      </c>
      <c r="BU16" s="163" t="e">
        <f t="shared" si="6"/>
        <v>#DIV/0!</v>
      </c>
      <c r="BV16" s="163">
        <f t="shared" si="6"/>
        <v>-2</v>
      </c>
      <c r="BW16" s="163" t="e">
        <f t="shared" si="6"/>
        <v>#DIV/0!</v>
      </c>
      <c r="BX16" s="163">
        <f t="shared" si="6"/>
        <v>0</v>
      </c>
      <c r="BY16" s="163" t="e">
        <f t="shared" si="6"/>
        <v>#DIV/0!</v>
      </c>
      <c r="BZ16" s="163">
        <f t="shared" si="6"/>
        <v>3.8461538461538464E-2</v>
      </c>
      <c r="CA16" s="163" t="e">
        <f t="shared" si="6"/>
        <v>#DIV/0!</v>
      </c>
      <c r="CB16" s="163">
        <f t="shared" si="6"/>
        <v>8.7533156498673742E-2</v>
      </c>
      <c r="CC16" s="163">
        <f t="shared" si="6"/>
        <v>-4.625</v>
      </c>
      <c r="CD16" s="163" t="e">
        <f t="shared" si="6"/>
        <v>#DIV/0!</v>
      </c>
      <c r="CE16" s="163" t="e">
        <f t="shared" si="6"/>
        <v>#DIV/0!</v>
      </c>
      <c r="CF16" s="164">
        <f t="shared" si="6"/>
        <v>9.7447795823665889E-2</v>
      </c>
    </row>
    <row r="17" spans="1:84" s="134" customFormat="1" ht="15.75" customHeight="1" x14ac:dyDescent="0.25">
      <c r="A17" s="149" t="s">
        <v>85</v>
      </c>
      <c r="B17" s="150">
        <v>17</v>
      </c>
      <c r="C17" s="150" t="s">
        <v>161</v>
      </c>
      <c r="D17" s="150">
        <v>0</v>
      </c>
      <c r="E17" s="150">
        <v>72</v>
      </c>
      <c r="F17" s="150">
        <v>0</v>
      </c>
      <c r="G17" s="150">
        <v>1</v>
      </c>
      <c r="H17" s="150" t="s">
        <v>19</v>
      </c>
      <c r="I17" s="150" t="s">
        <v>117</v>
      </c>
      <c r="J17" s="215">
        <v>44622.572916666664</v>
      </c>
      <c r="K17" s="215">
        <v>44626.607638888891</v>
      </c>
      <c r="L17" s="150" t="s">
        <v>122</v>
      </c>
      <c r="M17" s="152" t="s">
        <v>98</v>
      </c>
      <c r="N17" s="153" t="s">
        <v>84</v>
      </c>
      <c r="O17" s="174">
        <v>2.82</v>
      </c>
      <c r="P17" s="175">
        <v>6.3</v>
      </c>
      <c r="Q17" s="175">
        <v>37.42</v>
      </c>
      <c r="R17" s="176">
        <v>8.9</v>
      </c>
      <c r="S17" s="174">
        <v>3.73</v>
      </c>
      <c r="T17" s="175">
        <v>3</v>
      </c>
      <c r="U17" s="175">
        <v>32.31</v>
      </c>
      <c r="V17" s="175">
        <v>7.39</v>
      </c>
      <c r="W17" s="204">
        <v>0.7</v>
      </c>
      <c r="X17" s="207">
        <v>8</v>
      </c>
      <c r="Y17" s="207">
        <v>14</v>
      </c>
      <c r="Z17" s="204">
        <v>3.5</v>
      </c>
      <c r="AA17" s="152">
        <v>4487</v>
      </c>
      <c r="AB17" s="154">
        <f t="shared" si="0"/>
        <v>0.32269503546099298</v>
      </c>
      <c r="AC17" s="155">
        <f t="shared" si="0"/>
        <v>-0.52380952380952384</v>
      </c>
      <c r="AD17" s="156">
        <f t="shared" si="1"/>
        <v>0.7</v>
      </c>
      <c r="AE17" s="156">
        <f t="shared" si="1"/>
        <v>8</v>
      </c>
      <c r="AF17" s="156">
        <f t="shared" si="1"/>
        <v>14</v>
      </c>
      <c r="AG17" s="157">
        <f t="shared" si="1"/>
        <v>3.5</v>
      </c>
      <c r="AH17" s="158">
        <f t="shared" si="2"/>
        <v>7.39</v>
      </c>
      <c r="AI17" s="159" t="str">
        <f t="shared" si="3"/>
        <v>Oil B</v>
      </c>
      <c r="AJ17" s="160" t="str">
        <f t="shared" si="4"/>
        <v>G</v>
      </c>
      <c r="AK17" s="161">
        <v>0</v>
      </c>
      <c r="AL17" s="162">
        <v>239</v>
      </c>
      <c r="AM17" s="162">
        <v>2039</v>
      </c>
      <c r="AN17" s="162">
        <v>0</v>
      </c>
      <c r="AO17" s="162">
        <v>0</v>
      </c>
      <c r="AP17" s="162">
        <v>1</v>
      </c>
      <c r="AQ17" s="162">
        <v>0</v>
      </c>
      <c r="AR17" s="162">
        <v>8</v>
      </c>
      <c r="AS17" s="162">
        <v>0</v>
      </c>
      <c r="AT17" s="162">
        <v>776</v>
      </c>
      <c r="AU17" s="162">
        <v>0</v>
      </c>
      <c r="AV17" s="162">
        <v>954</v>
      </c>
      <c r="AW17" s="162">
        <v>8</v>
      </c>
      <c r="AX17" s="162">
        <v>0</v>
      </c>
      <c r="AY17" s="162">
        <v>0</v>
      </c>
      <c r="AZ17" s="162">
        <v>862</v>
      </c>
      <c r="BA17" s="162">
        <v>0</v>
      </c>
      <c r="BB17" s="162">
        <v>25</v>
      </c>
      <c r="BC17" s="162">
        <v>1932</v>
      </c>
      <c r="BD17" s="162">
        <v>0</v>
      </c>
      <c r="BE17" s="162">
        <v>22</v>
      </c>
      <c r="BF17" s="162">
        <v>5</v>
      </c>
      <c r="BG17" s="162">
        <v>0</v>
      </c>
      <c r="BH17" s="162">
        <v>8</v>
      </c>
      <c r="BI17" s="162">
        <v>0</v>
      </c>
      <c r="BJ17" s="162">
        <v>749</v>
      </c>
      <c r="BK17" s="162">
        <v>2</v>
      </c>
      <c r="BL17" s="162">
        <v>690</v>
      </c>
      <c r="BM17" s="162">
        <v>38</v>
      </c>
      <c r="BN17" s="162">
        <v>5</v>
      </c>
      <c r="BO17" s="162">
        <v>0</v>
      </c>
      <c r="BP17" s="162">
        <v>769</v>
      </c>
      <c r="BQ17" s="163" t="e">
        <f t="shared" si="6"/>
        <v>#DIV/0!</v>
      </c>
      <c r="BR17" s="163">
        <f t="shared" si="6"/>
        <v>0.89539748953974896</v>
      </c>
      <c r="BS17" s="163">
        <f t="shared" si="6"/>
        <v>5.2476704266797451E-2</v>
      </c>
      <c r="BT17" s="163" t="e">
        <f t="shared" si="6"/>
        <v>#DIV/0!</v>
      </c>
      <c r="BU17" s="163" t="e">
        <f t="shared" si="6"/>
        <v>#DIV/0!</v>
      </c>
      <c r="BV17" s="163">
        <f t="shared" si="6"/>
        <v>-4</v>
      </c>
      <c r="BW17" s="163" t="e">
        <f t="shared" si="6"/>
        <v>#DIV/0!</v>
      </c>
      <c r="BX17" s="163">
        <f t="shared" si="6"/>
        <v>0</v>
      </c>
      <c r="BY17" s="163" t="e">
        <f t="shared" si="6"/>
        <v>#DIV/0!</v>
      </c>
      <c r="BZ17" s="163">
        <f t="shared" si="6"/>
        <v>3.4793814432989692E-2</v>
      </c>
      <c r="CA17" s="163" t="e">
        <f t="shared" si="6"/>
        <v>#DIV/0!</v>
      </c>
      <c r="CB17" s="163">
        <f t="shared" si="6"/>
        <v>0.27672955974842767</v>
      </c>
      <c r="CC17" s="163">
        <f t="shared" si="6"/>
        <v>-3.75</v>
      </c>
      <c r="CD17" s="163" t="e">
        <f t="shared" si="6"/>
        <v>#DIV/0!</v>
      </c>
      <c r="CE17" s="163" t="e">
        <f t="shared" si="6"/>
        <v>#DIV/0!</v>
      </c>
      <c r="CF17" s="164">
        <f t="shared" si="6"/>
        <v>0.10788863109048724</v>
      </c>
    </row>
    <row r="18" spans="1:84" s="134" customFormat="1" ht="15.75" customHeight="1" x14ac:dyDescent="0.25">
      <c r="A18" s="149" t="s">
        <v>85</v>
      </c>
      <c r="B18" s="150">
        <v>6</v>
      </c>
      <c r="C18" s="150" t="s">
        <v>161</v>
      </c>
      <c r="D18" s="150">
        <v>0</v>
      </c>
      <c r="E18" s="150">
        <v>144</v>
      </c>
      <c r="F18" s="150">
        <v>0</v>
      </c>
      <c r="G18" s="150">
        <v>2</v>
      </c>
      <c r="H18" s="150" t="s">
        <v>56</v>
      </c>
      <c r="I18" s="150" t="s">
        <v>163</v>
      </c>
      <c r="J18" s="215">
        <v>44638.569444444445</v>
      </c>
      <c r="K18" s="215">
        <v>44644.553472222222</v>
      </c>
      <c r="L18" s="150" t="s">
        <v>122</v>
      </c>
      <c r="M18" s="152" t="s">
        <v>98</v>
      </c>
      <c r="N18" s="153" t="s">
        <v>84</v>
      </c>
      <c r="O18" s="174">
        <v>2.89</v>
      </c>
      <c r="P18" s="175">
        <v>6.2</v>
      </c>
      <c r="Q18" s="175">
        <v>37.43</v>
      </c>
      <c r="R18" s="176">
        <v>8.84</v>
      </c>
      <c r="S18" s="174">
        <v>4.71</v>
      </c>
      <c r="T18" s="175">
        <v>2.8</v>
      </c>
      <c r="U18" s="175">
        <v>31.76</v>
      </c>
      <c r="V18" s="175">
        <v>7.31</v>
      </c>
      <c r="W18" s="204">
        <v>0.7</v>
      </c>
      <c r="X18" s="207">
        <v>3</v>
      </c>
      <c r="Y18" s="207">
        <v>7</v>
      </c>
      <c r="Z18" s="204">
        <v>3.6</v>
      </c>
      <c r="AA18" s="152">
        <v>4479</v>
      </c>
      <c r="AB18" s="154">
        <f t="shared" si="0"/>
        <v>0.62975778546712791</v>
      </c>
      <c r="AC18" s="155">
        <f t="shared" si="0"/>
        <v>-0.54838709677419362</v>
      </c>
      <c r="AD18" s="156">
        <f t="shared" si="1"/>
        <v>0.7</v>
      </c>
      <c r="AE18" s="156">
        <f t="shared" si="1"/>
        <v>3</v>
      </c>
      <c r="AF18" s="156">
        <f t="shared" si="1"/>
        <v>7</v>
      </c>
      <c r="AG18" s="157">
        <f t="shared" si="1"/>
        <v>3.6</v>
      </c>
      <c r="AH18" s="158">
        <f t="shared" si="2"/>
        <v>7.31</v>
      </c>
      <c r="AI18" s="159" t="str">
        <f t="shared" si="3"/>
        <v>Oil B</v>
      </c>
      <c r="AJ18" s="160" t="str">
        <f t="shared" si="4"/>
        <v>G</v>
      </c>
      <c r="AK18" s="161">
        <v>0</v>
      </c>
      <c r="AL18" s="162">
        <v>230</v>
      </c>
      <c r="AM18" s="162">
        <v>2011</v>
      </c>
      <c r="AN18" s="162">
        <v>0</v>
      </c>
      <c r="AO18" s="162">
        <v>0</v>
      </c>
      <c r="AP18" s="162">
        <v>1</v>
      </c>
      <c r="AQ18" s="162">
        <v>0</v>
      </c>
      <c r="AR18" s="162">
        <v>8</v>
      </c>
      <c r="AS18" s="162">
        <v>0</v>
      </c>
      <c r="AT18" s="162">
        <v>767</v>
      </c>
      <c r="AU18" s="162">
        <v>0</v>
      </c>
      <c r="AV18" s="162">
        <v>746</v>
      </c>
      <c r="AW18" s="162">
        <v>7</v>
      </c>
      <c r="AX18" s="162">
        <v>1</v>
      </c>
      <c r="AY18" s="162">
        <v>0</v>
      </c>
      <c r="AZ18" s="162">
        <v>861</v>
      </c>
      <c r="BA18" s="162">
        <v>0</v>
      </c>
      <c r="BB18" s="162">
        <v>24</v>
      </c>
      <c r="BC18" s="162">
        <v>1914</v>
      </c>
      <c r="BD18" s="162">
        <v>0</v>
      </c>
      <c r="BE18" s="162">
        <v>20</v>
      </c>
      <c r="BF18" s="162">
        <v>5</v>
      </c>
      <c r="BG18" s="162">
        <v>0</v>
      </c>
      <c r="BH18" s="162">
        <v>8</v>
      </c>
      <c r="BI18" s="162">
        <v>0</v>
      </c>
      <c r="BJ18" s="162">
        <v>754</v>
      </c>
      <c r="BK18" s="162">
        <v>4</v>
      </c>
      <c r="BL18" s="162">
        <v>670</v>
      </c>
      <c r="BM18" s="162">
        <v>46</v>
      </c>
      <c r="BN18" s="162">
        <v>7</v>
      </c>
      <c r="BO18" s="162">
        <v>0</v>
      </c>
      <c r="BP18" s="162">
        <v>747</v>
      </c>
      <c r="BQ18" s="163" t="e">
        <f t="shared" si="6"/>
        <v>#DIV/0!</v>
      </c>
      <c r="BR18" s="163">
        <f t="shared" si="6"/>
        <v>0.89565217391304353</v>
      </c>
      <c r="BS18" s="163">
        <f t="shared" si="6"/>
        <v>4.8234709099950271E-2</v>
      </c>
      <c r="BT18" s="163" t="e">
        <f t="shared" si="6"/>
        <v>#DIV/0!</v>
      </c>
      <c r="BU18" s="163" t="e">
        <f t="shared" si="6"/>
        <v>#DIV/0!</v>
      </c>
      <c r="BV18" s="163">
        <f t="shared" si="6"/>
        <v>-4</v>
      </c>
      <c r="BW18" s="163" t="e">
        <f t="shared" si="6"/>
        <v>#DIV/0!</v>
      </c>
      <c r="BX18" s="163">
        <f t="shared" si="6"/>
        <v>0</v>
      </c>
      <c r="BY18" s="163" t="e">
        <f t="shared" si="6"/>
        <v>#DIV/0!</v>
      </c>
      <c r="BZ18" s="163">
        <f t="shared" si="6"/>
        <v>1.6949152542372881E-2</v>
      </c>
      <c r="CA18" s="163" t="e">
        <f t="shared" si="6"/>
        <v>#DIV/0!</v>
      </c>
      <c r="CB18" s="163">
        <f t="shared" si="6"/>
        <v>0.10187667560321716</v>
      </c>
      <c r="CC18" s="163">
        <f t="shared" si="6"/>
        <v>-5.5714285714285712</v>
      </c>
      <c r="CD18" s="163">
        <f t="shared" si="6"/>
        <v>-6</v>
      </c>
      <c r="CE18" s="163" t="e">
        <f t="shared" si="6"/>
        <v>#DIV/0!</v>
      </c>
      <c r="CF18" s="164">
        <f t="shared" si="6"/>
        <v>0.13240418118466898</v>
      </c>
    </row>
    <row r="19" spans="1:84" s="134" customFormat="1" ht="15.75" customHeight="1" x14ac:dyDescent="0.25">
      <c r="A19" s="149" t="s">
        <v>85</v>
      </c>
      <c r="B19" s="150">
        <v>24</v>
      </c>
      <c r="C19" s="150" t="s">
        <v>164</v>
      </c>
      <c r="D19" s="150">
        <v>864</v>
      </c>
      <c r="E19" s="150">
        <v>216</v>
      </c>
      <c r="F19" s="150">
        <v>4</v>
      </c>
      <c r="G19" s="150">
        <v>3</v>
      </c>
      <c r="H19" s="150" t="s">
        <v>45</v>
      </c>
      <c r="I19" s="150" t="s">
        <v>163</v>
      </c>
      <c r="J19" s="215">
        <v>44670.630555555559</v>
      </c>
      <c r="K19" s="215">
        <v>44674.499305555553</v>
      </c>
      <c r="L19" s="150" t="s">
        <v>122</v>
      </c>
      <c r="M19" s="152" t="s">
        <v>98</v>
      </c>
      <c r="N19" s="153" t="s">
        <v>84</v>
      </c>
      <c r="O19" s="174">
        <v>3.07</v>
      </c>
      <c r="P19" s="175">
        <v>6</v>
      </c>
      <c r="Q19" s="175">
        <v>37.840000000000003</v>
      </c>
      <c r="R19" s="176">
        <v>8.91</v>
      </c>
      <c r="S19" s="174">
        <v>4.5199999999999996</v>
      </c>
      <c r="T19" s="175">
        <v>3.2</v>
      </c>
      <c r="U19" s="175">
        <v>32.71</v>
      </c>
      <c r="V19" s="175">
        <v>7.53</v>
      </c>
      <c r="W19" s="204">
        <v>0.6</v>
      </c>
      <c r="X19" s="207">
        <v>6</v>
      </c>
      <c r="Y19" s="207">
        <v>9</v>
      </c>
      <c r="Z19" s="204">
        <v>3.5</v>
      </c>
      <c r="AA19" s="152">
        <v>4500</v>
      </c>
      <c r="AB19" s="154">
        <f t="shared" si="0"/>
        <v>0.47231270358306182</v>
      </c>
      <c r="AC19" s="155">
        <f t="shared" si="0"/>
        <v>-0.46666666666666662</v>
      </c>
      <c r="AD19" s="156">
        <f t="shared" si="1"/>
        <v>0.6</v>
      </c>
      <c r="AE19" s="156">
        <f t="shared" si="1"/>
        <v>6</v>
      </c>
      <c r="AF19" s="156">
        <f t="shared" si="1"/>
        <v>9</v>
      </c>
      <c r="AG19" s="157">
        <f t="shared" si="1"/>
        <v>3.5</v>
      </c>
      <c r="AH19" s="158">
        <f t="shared" si="2"/>
        <v>7.53</v>
      </c>
      <c r="AI19" s="159" t="str">
        <f t="shared" si="3"/>
        <v>Oil B</v>
      </c>
      <c r="AJ19" s="160" t="str">
        <f t="shared" si="4"/>
        <v>G</v>
      </c>
      <c r="AK19" s="161">
        <v>0</v>
      </c>
      <c r="AL19" s="162">
        <v>243</v>
      </c>
      <c r="AM19" s="162">
        <v>1996</v>
      </c>
      <c r="AN19" s="162">
        <v>0</v>
      </c>
      <c r="AO19" s="162">
        <v>0</v>
      </c>
      <c r="AP19" s="162">
        <v>1</v>
      </c>
      <c r="AQ19" s="162">
        <v>0</v>
      </c>
      <c r="AR19" s="162">
        <v>8</v>
      </c>
      <c r="AS19" s="162">
        <v>0</v>
      </c>
      <c r="AT19" s="162">
        <v>780</v>
      </c>
      <c r="AU19" s="162">
        <v>0</v>
      </c>
      <c r="AV19" s="162">
        <v>746</v>
      </c>
      <c r="AW19" s="162">
        <v>7</v>
      </c>
      <c r="AX19" s="162">
        <v>3</v>
      </c>
      <c r="AY19" s="162">
        <v>0</v>
      </c>
      <c r="AZ19" s="162">
        <v>849</v>
      </c>
      <c r="BA19" s="162">
        <v>0</v>
      </c>
      <c r="BB19" s="162">
        <v>31</v>
      </c>
      <c r="BC19" s="162">
        <v>1919</v>
      </c>
      <c r="BD19" s="162">
        <v>0</v>
      </c>
      <c r="BE19" s="162">
        <v>13</v>
      </c>
      <c r="BF19" s="162">
        <v>5</v>
      </c>
      <c r="BG19" s="162">
        <v>0</v>
      </c>
      <c r="BH19" s="162">
        <v>9</v>
      </c>
      <c r="BI19" s="162">
        <v>0</v>
      </c>
      <c r="BJ19" s="162">
        <v>766</v>
      </c>
      <c r="BK19" s="162">
        <v>3</v>
      </c>
      <c r="BL19" s="162">
        <v>697</v>
      </c>
      <c r="BM19" s="162">
        <v>41</v>
      </c>
      <c r="BN19" s="162">
        <v>4</v>
      </c>
      <c r="BO19" s="162">
        <v>0</v>
      </c>
      <c r="BP19" s="162">
        <v>792</v>
      </c>
      <c r="BQ19" s="163" t="e">
        <f t="shared" si="6"/>
        <v>#DIV/0!</v>
      </c>
      <c r="BR19" s="163">
        <f t="shared" si="6"/>
        <v>0.87242798353909468</v>
      </c>
      <c r="BS19" s="163">
        <f t="shared" si="6"/>
        <v>3.8577154308617231E-2</v>
      </c>
      <c r="BT19" s="163" t="e">
        <f t="shared" si="6"/>
        <v>#DIV/0!</v>
      </c>
      <c r="BU19" s="163" t="e">
        <f t="shared" si="6"/>
        <v>#DIV/0!</v>
      </c>
      <c r="BV19" s="163">
        <f t="shared" si="6"/>
        <v>-4</v>
      </c>
      <c r="BW19" s="163" t="e">
        <f t="shared" si="6"/>
        <v>#DIV/0!</v>
      </c>
      <c r="BX19" s="163">
        <f t="shared" si="6"/>
        <v>-0.125</v>
      </c>
      <c r="BY19" s="163" t="e">
        <f t="shared" si="6"/>
        <v>#DIV/0!</v>
      </c>
      <c r="BZ19" s="163">
        <f t="shared" si="6"/>
        <v>1.7948717948717947E-2</v>
      </c>
      <c r="CA19" s="163" t="e">
        <f t="shared" si="6"/>
        <v>#DIV/0!</v>
      </c>
      <c r="CB19" s="163">
        <f t="shared" si="6"/>
        <v>6.5683646112600538E-2</v>
      </c>
      <c r="CC19" s="163">
        <f t="shared" si="6"/>
        <v>-4.8571428571428568</v>
      </c>
      <c r="CD19" s="163">
        <f t="shared" si="6"/>
        <v>-0.33333333333333331</v>
      </c>
      <c r="CE19" s="163" t="e">
        <f t="shared" si="6"/>
        <v>#DIV/0!</v>
      </c>
      <c r="CF19" s="164">
        <f t="shared" si="6"/>
        <v>6.7137809187279157E-2</v>
      </c>
    </row>
    <row r="20" spans="1:84" s="134" customFormat="1" ht="15.75" customHeight="1" x14ac:dyDescent="0.25">
      <c r="A20" s="149" t="s">
        <v>1</v>
      </c>
      <c r="B20" s="150">
        <v>7</v>
      </c>
      <c r="C20" s="150" t="s">
        <v>120</v>
      </c>
      <c r="D20" s="150">
        <v>0</v>
      </c>
      <c r="E20" s="150">
        <v>0</v>
      </c>
      <c r="F20" s="150">
        <v>0</v>
      </c>
      <c r="G20" s="150">
        <v>0</v>
      </c>
      <c r="H20" s="150" t="s">
        <v>64</v>
      </c>
      <c r="I20" s="150" t="s">
        <v>121</v>
      </c>
      <c r="J20" s="167">
        <v>44624</v>
      </c>
      <c r="K20" s="167">
        <v>44627</v>
      </c>
      <c r="L20" s="150" t="s">
        <v>122</v>
      </c>
      <c r="M20" s="152" t="s">
        <v>98</v>
      </c>
      <c r="N20" s="153" t="s">
        <v>84</v>
      </c>
      <c r="O20" s="174">
        <v>2.12</v>
      </c>
      <c r="P20" s="175">
        <v>6.01</v>
      </c>
      <c r="Q20" s="175">
        <v>37.630000000000003</v>
      </c>
      <c r="R20" s="176">
        <v>8.9499999999999993</v>
      </c>
      <c r="S20" s="174">
        <v>3.2</v>
      </c>
      <c r="T20" s="175">
        <v>2.54</v>
      </c>
      <c r="U20" s="175">
        <v>34.630000000000003</v>
      </c>
      <c r="V20" s="175">
        <v>7.87</v>
      </c>
      <c r="W20" s="204">
        <v>0.6</v>
      </c>
      <c r="X20" s="207">
        <v>7.68</v>
      </c>
      <c r="Y20" s="207">
        <v>6.65</v>
      </c>
      <c r="Z20" s="204">
        <v>3.6</v>
      </c>
      <c r="AA20" s="152">
        <v>4377</v>
      </c>
      <c r="AB20" s="154">
        <f t="shared" si="0"/>
        <v>0.50943396226415094</v>
      </c>
      <c r="AC20" s="155">
        <f t="shared" si="0"/>
        <v>-0.57737104825291174</v>
      </c>
      <c r="AD20" s="156">
        <f t="shared" si="1"/>
        <v>0.6</v>
      </c>
      <c r="AE20" s="156">
        <f t="shared" si="1"/>
        <v>7.68</v>
      </c>
      <c r="AF20" s="156">
        <f t="shared" si="1"/>
        <v>6.65</v>
      </c>
      <c r="AG20" s="157">
        <f t="shared" si="1"/>
        <v>3.6</v>
      </c>
      <c r="AH20" s="158">
        <f t="shared" si="2"/>
        <v>7.87</v>
      </c>
      <c r="AI20" s="159" t="str">
        <f t="shared" si="3"/>
        <v>Oil B</v>
      </c>
      <c r="AJ20" s="160" t="str">
        <f t="shared" si="4"/>
        <v>A</v>
      </c>
      <c r="AK20" s="161">
        <v>0</v>
      </c>
      <c r="AL20" s="162">
        <v>232</v>
      </c>
      <c r="AM20" s="162">
        <v>2022</v>
      </c>
      <c r="AN20" s="162">
        <v>0</v>
      </c>
      <c r="AO20" s="162">
        <v>0</v>
      </c>
      <c r="AP20" s="162">
        <v>0</v>
      </c>
      <c r="AQ20" s="162">
        <v>0</v>
      </c>
      <c r="AR20" s="162">
        <v>8</v>
      </c>
      <c r="AS20" s="162">
        <v>0</v>
      </c>
      <c r="AT20" s="162">
        <v>759</v>
      </c>
      <c r="AU20" s="162">
        <v>0</v>
      </c>
      <c r="AV20" s="162">
        <v>752</v>
      </c>
      <c r="AW20" s="162">
        <v>9</v>
      </c>
      <c r="AX20" s="162">
        <v>0</v>
      </c>
      <c r="AY20" s="162">
        <v>0</v>
      </c>
      <c r="AZ20" s="162">
        <v>836</v>
      </c>
      <c r="BA20" s="162">
        <v>0</v>
      </c>
      <c r="BB20" s="162">
        <v>55</v>
      </c>
      <c r="BC20" s="162">
        <v>1993</v>
      </c>
      <c r="BD20" s="162">
        <v>0</v>
      </c>
      <c r="BE20" s="162">
        <v>19</v>
      </c>
      <c r="BF20" s="162">
        <v>4</v>
      </c>
      <c r="BG20" s="162">
        <v>0</v>
      </c>
      <c r="BH20" s="162">
        <v>8</v>
      </c>
      <c r="BI20" s="162">
        <v>0</v>
      </c>
      <c r="BJ20" s="162">
        <v>745</v>
      </c>
      <c r="BK20" s="162">
        <v>5</v>
      </c>
      <c r="BL20" s="162">
        <v>726</v>
      </c>
      <c r="BM20" s="162">
        <v>45</v>
      </c>
      <c r="BN20" s="162">
        <v>7</v>
      </c>
      <c r="BO20" s="162">
        <v>3</v>
      </c>
      <c r="BP20" s="162">
        <v>701</v>
      </c>
      <c r="BQ20" s="163" t="e">
        <f t="shared" ref="BQ20:CF27" si="7">(AK20-BA20)/AK20</f>
        <v>#DIV/0!</v>
      </c>
      <c r="BR20" s="163">
        <f t="shared" si="7"/>
        <v>0.76293103448275867</v>
      </c>
      <c r="BS20" s="163">
        <f t="shared" si="7"/>
        <v>1.4342235410484669E-2</v>
      </c>
      <c r="BT20" s="163" t="e">
        <f t="shared" si="7"/>
        <v>#DIV/0!</v>
      </c>
      <c r="BU20" s="163" t="e">
        <f t="shared" si="7"/>
        <v>#DIV/0!</v>
      </c>
      <c r="BV20" s="163" t="e">
        <f t="shared" si="7"/>
        <v>#DIV/0!</v>
      </c>
      <c r="BW20" s="163" t="e">
        <f t="shared" si="7"/>
        <v>#DIV/0!</v>
      </c>
      <c r="BX20" s="163">
        <f t="shared" si="7"/>
        <v>0</v>
      </c>
      <c r="BY20" s="163" t="e">
        <f t="shared" si="7"/>
        <v>#DIV/0!</v>
      </c>
      <c r="BZ20" s="163">
        <f t="shared" si="7"/>
        <v>1.844532279314888E-2</v>
      </c>
      <c r="CA20" s="163" t="e">
        <f t="shared" si="7"/>
        <v>#DIV/0!</v>
      </c>
      <c r="CB20" s="163">
        <f t="shared" si="7"/>
        <v>3.4574468085106384E-2</v>
      </c>
      <c r="CC20" s="163">
        <f t="shared" si="7"/>
        <v>-4</v>
      </c>
      <c r="CD20" s="163" t="e">
        <f t="shared" si="7"/>
        <v>#DIV/0!</v>
      </c>
      <c r="CE20" s="163" t="e">
        <f t="shared" si="7"/>
        <v>#DIV/0!</v>
      </c>
      <c r="CF20" s="164">
        <f t="shared" si="7"/>
        <v>0.16148325358851676</v>
      </c>
    </row>
    <row r="21" spans="1:84" s="134" customFormat="1" ht="15.75" customHeight="1" x14ac:dyDescent="0.25">
      <c r="A21" s="149" t="s">
        <v>1</v>
      </c>
      <c r="B21" s="150">
        <v>2</v>
      </c>
      <c r="C21" s="150" t="s">
        <v>123</v>
      </c>
      <c r="D21" s="150">
        <v>648</v>
      </c>
      <c r="E21" s="150">
        <v>72</v>
      </c>
      <c r="F21" s="150">
        <v>3</v>
      </c>
      <c r="G21" s="150">
        <v>1</v>
      </c>
      <c r="H21" s="150" t="s">
        <v>56</v>
      </c>
      <c r="I21" s="150" t="s">
        <v>145</v>
      </c>
      <c r="J21" s="165">
        <v>44644</v>
      </c>
      <c r="K21" s="165">
        <v>44648</v>
      </c>
      <c r="L21" s="150" t="s">
        <v>122</v>
      </c>
      <c r="M21" s="152" t="s">
        <v>98</v>
      </c>
      <c r="N21" s="166" t="s">
        <v>84</v>
      </c>
      <c r="O21" s="174">
        <v>2.19</v>
      </c>
      <c r="P21" s="175">
        <v>5.95</v>
      </c>
      <c r="Q21" s="175">
        <v>37.47</v>
      </c>
      <c r="R21" s="176">
        <v>8.8800000000000008</v>
      </c>
      <c r="S21" s="174">
        <v>3.41</v>
      </c>
      <c r="T21" s="175">
        <v>2.1800000000000002</v>
      </c>
      <c r="U21" s="175">
        <v>32.119999999999997</v>
      </c>
      <c r="V21" s="175">
        <v>7.49</v>
      </c>
      <c r="W21" s="204">
        <v>0.51900000000000002</v>
      </c>
      <c r="X21" s="207">
        <v>8.75</v>
      </c>
      <c r="Y21" s="207">
        <v>7.36</v>
      </c>
      <c r="Z21" s="204">
        <v>2.2000000000000002</v>
      </c>
      <c r="AA21" s="152">
        <v>4393</v>
      </c>
      <c r="AB21" s="154">
        <f t="shared" si="0"/>
        <v>0.55707762557077634</v>
      </c>
      <c r="AC21" s="155">
        <f t="shared" si="0"/>
        <v>-0.63361344537815123</v>
      </c>
      <c r="AD21" s="156">
        <f t="shared" si="1"/>
        <v>0.51900000000000002</v>
      </c>
      <c r="AE21" s="156">
        <f t="shared" si="1"/>
        <v>8.75</v>
      </c>
      <c r="AF21" s="156">
        <f t="shared" si="1"/>
        <v>7.36</v>
      </c>
      <c r="AG21" s="157">
        <f t="shared" si="1"/>
        <v>2.2000000000000002</v>
      </c>
      <c r="AH21" s="158">
        <f t="shared" si="2"/>
        <v>7.49</v>
      </c>
      <c r="AI21" s="159" t="str">
        <f t="shared" si="3"/>
        <v>Oil B</v>
      </c>
      <c r="AJ21" s="160" t="str">
        <f t="shared" si="4"/>
        <v>A</v>
      </c>
      <c r="AK21" s="161">
        <v>0</v>
      </c>
      <c r="AL21" s="162">
        <v>233</v>
      </c>
      <c r="AM21" s="162">
        <v>2014</v>
      </c>
      <c r="AN21" s="162">
        <v>0</v>
      </c>
      <c r="AO21" s="162">
        <v>0</v>
      </c>
      <c r="AP21" s="162">
        <v>0</v>
      </c>
      <c r="AQ21" s="162">
        <v>0</v>
      </c>
      <c r="AR21" s="162">
        <v>9</v>
      </c>
      <c r="AS21" s="162">
        <v>0</v>
      </c>
      <c r="AT21" s="162">
        <v>778</v>
      </c>
      <c r="AU21" s="162">
        <v>0</v>
      </c>
      <c r="AV21" s="162">
        <v>770</v>
      </c>
      <c r="AW21" s="162">
        <v>9</v>
      </c>
      <c r="AX21" s="162">
        <v>6</v>
      </c>
      <c r="AY21" s="162">
        <v>2</v>
      </c>
      <c r="AZ21" s="162">
        <v>856</v>
      </c>
      <c r="BA21" s="162">
        <v>0</v>
      </c>
      <c r="BB21" s="162">
        <v>31</v>
      </c>
      <c r="BC21" s="162">
        <v>1936</v>
      </c>
      <c r="BD21" s="162">
        <v>0</v>
      </c>
      <c r="BE21" s="162">
        <v>13</v>
      </c>
      <c r="BF21" s="162">
        <v>5</v>
      </c>
      <c r="BG21" s="162">
        <v>0</v>
      </c>
      <c r="BH21" s="162">
        <v>9</v>
      </c>
      <c r="BI21" s="162">
        <v>0</v>
      </c>
      <c r="BJ21" s="162">
        <v>756</v>
      </c>
      <c r="BK21" s="162">
        <v>7</v>
      </c>
      <c r="BL21" s="162">
        <v>713</v>
      </c>
      <c r="BM21" s="162">
        <v>46</v>
      </c>
      <c r="BN21" s="162">
        <v>13</v>
      </c>
      <c r="BO21" s="162">
        <v>2</v>
      </c>
      <c r="BP21" s="162">
        <v>795</v>
      </c>
      <c r="BQ21" s="163" t="e">
        <f t="shared" si="7"/>
        <v>#DIV/0!</v>
      </c>
      <c r="BR21" s="163">
        <f t="shared" si="7"/>
        <v>0.86695278969957079</v>
      </c>
      <c r="BS21" s="163">
        <f t="shared" si="7"/>
        <v>3.8728897715988087E-2</v>
      </c>
      <c r="BT21" s="163" t="e">
        <f t="shared" si="7"/>
        <v>#DIV/0!</v>
      </c>
      <c r="BU21" s="163" t="e">
        <f t="shared" si="7"/>
        <v>#DIV/0!</v>
      </c>
      <c r="BV21" s="163" t="e">
        <f t="shared" si="7"/>
        <v>#DIV/0!</v>
      </c>
      <c r="BW21" s="163" t="e">
        <f t="shared" si="7"/>
        <v>#DIV/0!</v>
      </c>
      <c r="BX21" s="163">
        <f t="shared" si="7"/>
        <v>0</v>
      </c>
      <c r="BY21" s="163" t="e">
        <f t="shared" si="7"/>
        <v>#DIV/0!</v>
      </c>
      <c r="BZ21" s="163">
        <f t="shared" si="7"/>
        <v>2.8277634961439587E-2</v>
      </c>
      <c r="CA21" s="163" t="e">
        <f t="shared" si="7"/>
        <v>#DIV/0!</v>
      </c>
      <c r="CB21" s="163">
        <f t="shared" si="7"/>
        <v>7.4025974025974023E-2</v>
      </c>
      <c r="CC21" s="163">
        <f t="shared" si="7"/>
        <v>-4.1111111111111107</v>
      </c>
      <c r="CD21" s="163">
        <f t="shared" si="7"/>
        <v>-1.1666666666666667</v>
      </c>
      <c r="CE21" s="163">
        <f t="shared" si="7"/>
        <v>0</v>
      </c>
      <c r="CF21" s="164">
        <f t="shared" si="7"/>
        <v>7.1261682242990648E-2</v>
      </c>
    </row>
    <row r="22" spans="1:84" s="134" customFormat="1" ht="15.75" customHeight="1" x14ac:dyDescent="0.25">
      <c r="A22" s="149" t="s">
        <v>1</v>
      </c>
      <c r="B22" s="150">
        <v>13</v>
      </c>
      <c r="C22" s="150" t="s">
        <v>123</v>
      </c>
      <c r="D22" s="150">
        <v>648</v>
      </c>
      <c r="E22" s="150">
        <v>144</v>
      </c>
      <c r="F22" s="150">
        <v>3</v>
      </c>
      <c r="G22" s="150">
        <v>2</v>
      </c>
      <c r="H22" s="150" t="s">
        <v>19</v>
      </c>
      <c r="I22" s="150" t="s">
        <v>149</v>
      </c>
      <c r="J22" s="165">
        <v>44656</v>
      </c>
      <c r="K22" s="165">
        <v>44660</v>
      </c>
      <c r="L22" s="150" t="s">
        <v>122</v>
      </c>
      <c r="M22" s="152" t="s">
        <v>98</v>
      </c>
      <c r="N22" s="166" t="s">
        <v>84</v>
      </c>
      <c r="O22" s="174">
        <v>2.19</v>
      </c>
      <c r="P22" s="175">
        <v>5.84</v>
      </c>
      <c r="Q22" s="175">
        <v>37.68</v>
      </c>
      <c r="R22" s="176">
        <v>8.92</v>
      </c>
      <c r="S22" s="174">
        <v>4.08</v>
      </c>
      <c r="T22" s="175">
        <v>2.4300000000000002</v>
      </c>
      <c r="U22" s="175">
        <v>32.909999999999997</v>
      </c>
      <c r="V22" s="175">
        <v>7.45</v>
      </c>
      <c r="W22" s="204">
        <v>0.7</v>
      </c>
      <c r="X22" s="207">
        <v>10.61</v>
      </c>
      <c r="Y22" s="207">
        <v>1.68</v>
      </c>
      <c r="Z22" s="204">
        <v>2.4</v>
      </c>
      <c r="AA22" s="152">
        <v>4316</v>
      </c>
      <c r="AB22" s="154">
        <f t="shared" si="0"/>
        <v>0.8630136986301371</v>
      </c>
      <c r="AC22" s="155">
        <f t="shared" si="0"/>
        <v>-0.58390410958904104</v>
      </c>
      <c r="AD22" s="156">
        <f t="shared" si="1"/>
        <v>0.7</v>
      </c>
      <c r="AE22" s="156">
        <f t="shared" si="1"/>
        <v>10.61</v>
      </c>
      <c r="AF22" s="156">
        <f t="shared" si="1"/>
        <v>1.68</v>
      </c>
      <c r="AG22" s="157">
        <f t="shared" si="1"/>
        <v>2.4</v>
      </c>
      <c r="AH22" s="158">
        <f t="shared" si="2"/>
        <v>7.45</v>
      </c>
      <c r="AI22" s="159" t="str">
        <f t="shared" si="3"/>
        <v>Oil B</v>
      </c>
      <c r="AJ22" s="160" t="str">
        <f t="shared" si="4"/>
        <v>A</v>
      </c>
      <c r="AK22" s="161">
        <v>0</v>
      </c>
      <c r="AL22" s="162">
        <v>233</v>
      </c>
      <c r="AM22" s="162">
        <v>2058</v>
      </c>
      <c r="AN22" s="162">
        <v>0</v>
      </c>
      <c r="AO22" s="162">
        <v>0</v>
      </c>
      <c r="AP22" s="162">
        <v>0</v>
      </c>
      <c r="AQ22" s="162">
        <v>0</v>
      </c>
      <c r="AR22" s="162">
        <v>9</v>
      </c>
      <c r="AS22" s="162">
        <v>0</v>
      </c>
      <c r="AT22" s="162">
        <v>760</v>
      </c>
      <c r="AU22" s="162">
        <v>0</v>
      </c>
      <c r="AV22" s="162">
        <v>760</v>
      </c>
      <c r="AW22" s="162">
        <v>9</v>
      </c>
      <c r="AX22" s="162">
        <v>0</v>
      </c>
      <c r="AY22" s="162">
        <v>2</v>
      </c>
      <c r="AZ22" s="162">
        <v>839</v>
      </c>
      <c r="BA22" s="162">
        <v>0</v>
      </c>
      <c r="BB22" s="162">
        <v>24</v>
      </c>
      <c r="BC22" s="162">
        <v>1969</v>
      </c>
      <c r="BD22" s="162">
        <v>0</v>
      </c>
      <c r="BE22" s="162">
        <v>12</v>
      </c>
      <c r="BF22" s="162">
        <v>7</v>
      </c>
      <c r="BG22" s="162">
        <v>0</v>
      </c>
      <c r="BH22" s="162">
        <v>10</v>
      </c>
      <c r="BI22" s="162">
        <v>0</v>
      </c>
      <c r="BJ22" s="162">
        <v>735</v>
      </c>
      <c r="BK22" s="162">
        <v>6</v>
      </c>
      <c r="BL22" s="162">
        <v>697</v>
      </c>
      <c r="BM22" s="162">
        <v>24</v>
      </c>
      <c r="BN22" s="162">
        <v>11</v>
      </c>
      <c r="BO22" s="162">
        <v>0</v>
      </c>
      <c r="BP22" s="162">
        <v>776</v>
      </c>
      <c r="BQ22" s="163" t="e">
        <f t="shared" si="7"/>
        <v>#DIV/0!</v>
      </c>
      <c r="BR22" s="163">
        <f t="shared" si="7"/>
        <v>0.89699570815450647</v>
      </c>
      <c r="BS22" s="163">
        <f t="shared" si="7"/>
        <v>4.3245869776482024E-2</v>
      </c>
      <c r="BT22" s="163" t="e">
        <f t="shared" si="7"/>
        <v>#DIV/0!</v>
      </c>
      <c r="BU22" s="163" t="e">
        <f t="shared" si="7"/>
        <v>#DIV/0!</v>
      </c>
      <c r="BV22" s="163" t="e">
        <f t="shared" si="7"/>
        <v>#DIV/0!</v>
      </c>
      <c r="BW22" s="163" t="e">
        <f t="shared" si="7"/>
        <v>#DIV/0!</v>
      </c>
      <c r="BX22" s="163">
        <f t="shared" si="7"/>
        <v>-0.1111111111111111</v>
      </c>
      <c r="BY22" s="163" t="e">
        <f t="shared" si="7"/>
        <v>#DIV/0!</v>
      </c>
      <c r="BZ22" s="163">
        <f t="shared" si="7"/>
        <v>3.2894736842105261E-2</v>
      </c>
      <c r="CA22" s="163" t="e">
        <f t="shared" si="7"/>
        <v>#DIV/0!</v>
      </c>
      <c r="CB22" s="163">
        <f t="shared" si="7"/>
        <v>8.2894736842105257E-2</v>
      </c>
      <c r="CC22" s="163">
        <f t="shared" si="7"/>
        <v>-1.6666666666666667</v>
      </c>
      <c r="CD22" s="163" t="e">
        <f t="shared" si="7"/>
        <v>#DIV/0!</v>
      </c>
      <c r="CE22" s="163">
        <f t="shared" si="7"/>
        <v>1</v>
      </c>
      <c r="CF22" s="164">
        <f t="shared" si="7"/>
        <v>7.508939213349225E-2</v>
      </c>
    </row>
    <row r="23" spans="1:84" s="134" customFormat="1" ht="30" customHeight="1" x14ac:dyDescent="0.25">
      <c r="A23" s="149" t="s">
        <v>1</v>
      </c>
      <c r="B23" s="150">
        <v>20</v>
      </c>
      <c r="C23" s="170" t="s">
        <v>120</v>
      </c>
      <c r="D23" s="170">
        <v>0</v>
      </c>
      <c r="E23" s="170">
        <v>216</v>
      </c>
      <c r="F23" s="170">
        <v>0</v>
      </c>
      <c r="G23" s="170">
        <v>3</v>
      </c>
      <c r="H23" s="150" t="s">
        <v>147</v>
      </c>
      <c r="I23" s="150" t="s">
        <v>152</v>
      </c>
      <c r="J23" s="151">
        <v>44666</v>
      </c>
      <c r="K23" s="165">
        <v>44670</v>
      </c>
      <c r="L23" s="150" t="s">
        <v>122</v>
      </c>
      <c r="M23" s="152" t="s">
        <v>98</v>
      </c>
      <c r="N23" s="153" t="s">
        <v>84</v>
      </c>
      <c r="O23" s="177">
        <v>2.96</v>
      </c>
      <c r="P23" s="178">
        <v>5.88</v>
      </c>
      <c r="Q23" s="178">
        <v>37.49</v>
      </c>
      <c r="R23" s="179">
        <v>9.1199999999999992</v>
      </c>
      <c r="S23" s="195">
        <v>3.22</v>
      </c>
      <c r="T23" s="171">
        <v>2</v>
      </c>
      <c r="U23" s="171">
        <v>32.603000000000002</v>
      </c>
      <c r="V23" s="171">
        <v>7.52</v>
      </c>
      <c r="W23" s="205">
        <v>0.7</v>
      </c>
      <c r="X23" s="208">
        <v>8.75</v>
      </c>
      <c r="Y23" s="208">
        <v>6.61</v>
      </c>
      <c r="Z23" s="205">
        <v>2.8</v>
      </c>
      <c r="AA23" s="223">
        <v>4389</v>
      </c>
      <c r="AB23" s="154">
        <f t="shared" si="0"/>
        <v>8.7837837837837912E-2</v>
      </c>
      <c r="AC23" s="155">
        <f t="shared" si="0"/>
        <v>-0.65986394557823125</v>
      </c>
      <c r="AD23" s="156">
        <f t="shared" si="1"/>
        <v>0.7</v>
      </c>
      <c r="AE23" s="156">
        <f t="shared" si="1"/>
        <v>8.75</v>
      </c>
      <c r="AF23" s="156">
        <f t="shared" si="1"/>
        <v>6.61</v>
      </c>
      <c r="AG23" s="157">
        <f t="shared" si="1"/>
        <v>2.8</v>
      </c>
      <c r="AH23" s="158">
        <f t="shared" si="2"/>
        <v>7.52</v>
      </c>
      <c r="AI23" s="159" t="str">
        <f t="shared" si="3"/>
        <v>Oil B</v>
      </c>
      <c r="AJ23" s="160" t="str">
        <f t="shared" si="4"/>
        <v>A</v>
      </c>
      <c r="AK23" s="161">
        <v>0</v>
      </c>
      <c r="AL23" s="162">
        <v>229</v>
      </c>
      <c r="AM23" s="162">
        <v>2047</v>
      </c>
      <c r="AN23" s="162">
        <v>0</v>
      </c>
      <c r="AO23" s="162">
        <v>0</v>
      </c>
      <c r="AP23" s="162">
        <v>0</v>
      </c>
      <c r="AQ23" s="162">
        <v>0</v>
      </c>
      <c r="AR23" s="162">
        <v>8</v>
      </c>
      <c r="AS23" s="162">
        <v>0</v>
      </c>
      <c r="AT23" s="162">
        <v>747</v>
      </c>
      <c r="AU23" s="162">
        <v>0</v>
      </c>
      <c r="AV23" s="162">
        <v>760</v>
      </c>
      <c r="AW23" s="162">
        <v>8</v>
      </c>
      <c r="AX23" s="162">
        <v>0</v>
      </c>
      <c r="AY23" s="162">
        <v>0</v>
      </c>
      <c r="AZ23" s="162">
        <v>839</v>
      </c>
      <c r="BA23" s="162">
        <v>0</v>
      </c>
      <c r="BB23" s="162">
        <v>31</v>
      </c>
      <c r="BC23" s="162">
        <v>1945</v>
      </c>
      <c r="BD23" s="162">
        <v>0</v>
      </c>
      <c r="BE23" s="162">
        <v>16</v>
      </c>
      <c r="BF23" s="162">
        <v>5</v>
      </c>
      <c r="BG23" s="162">
        <v>0</v>
      </c>
      <c r="BH23" s="162">
        <v>9</v>
      </c>
      <c r="BI23" s="162">
        <v>0</v>
      </c>
      <c r="BJ23" s="162">
        <v>732</v>
      </c>
      <c r="BK23" s="162">
        <v>0</v>
      </c>
      <c r="BL23" s="162">
        <v>721</v>
      </c>
      <c r="BM23" s="162">
        <v>24</v>
      </c>
      <c r="BN23" s="162">
        <v>13</v>
      </c>
      <c r="BO23" s="162">
        <v>0</v>
      </c>
      <c r="BP23" s="162">
        <v>799</v>
      </c>
      <c r="BQ23" s="168" t="e">
        <f t="shared" si="7"/>
        <v>#DIV/0!</v>
      </c>
      <c r="BR23" s="168">
        <f t="shared" si="7"/>
        <v>0.86462882096069871</v>
      </c>
      <c r="BS23" s="168">
        <f t="shared" si="7"/>
        <v>4.9829018075232046E-2</v>
      </c>
      <c r="BT23" s="168" t="e">
        <f t="shared" si="7"/>
        <v>#DIV/0!</v>
      </c>
      <c r="BU23" s="168" t="e">
        <f t="shared" si="7"/>
        <v>#DIV/0!</v>
      </c>
      <c r="BV23" s="168" t="e">
        <f t="shared" si="7"/>
        <v>#DIV/0!</v>
      </c>
      <c r="BW23" s="168" t="e">
        <f t="shared" si="7"/>
        <v>#DIV/0!</v>
      </c>
      <c r="BX23" s="168">
        <f t="shared" si="7"/>
        <v>-0.125</v>
      </c>
      <c r="BY23" s="168" t="e">
        <f t="shared" si="7"/>
        <v>#DIV/0!</v>
      </c>
      <c r="BZ23" s="168">
        <f t="shared" si="7"/>
        <v>2.0080321285140562E-2</v>
      </c>
      <c r="CA23" s="168" t="e">
        <f t="shared" si="7"/>
        <v>#DIV/0!</v>
      </c>
      <c r="CB23" s="168">
        <f t="shared" si="7"/>
        <v>5.131578947368421E-2</v>
      </c>
      <c r="CC23" s="168">
        <f t="shared" si="7"/>
        <v>-2</v>
      </c>
      <c r="CD23" s="168" t="e">
        <f t="shared" si="7"/>
        <v>#DIV/0!</v>
      </c>
      <c r="CE23" s="168" t="e">
        <f t="shared" si="7"/>
        <v>#DIV/0!</v>
      </c>
      <c r="CF23" s="169">
        <f t="shared" si="7"/>
        <v>4.7675804529201428E-2</v>
      </c>
    </row>
    <row r="24" spans="1:84" s="134" customFormat="1" ht="15.75" customHeight="1" x14ac:dyDescent="0.25">
      <c r="A24" s="149" t="s">
        <v>86</v>
      </c>
      <c r="B24" s="150">
        <v>4</v>
      </c>
      <c r="C24" s="150">
        <v>2</v>
      </c>
      <c r="D24" s="150">
        <v>0</v>
      </c>
      <c r="E24" s="150">
        <v>0</v>
      </c>
      <c r="F24" s="150">
        <v>0</v>
      </c>
      <c r="G24" s="150">
        <v>0</v>
      </c>
      <c r="H24" s="150" t="s">
        <v>57</v>
      </c>
      <c r="I24" s="150" t="s">
        <v>144</v>
      </c>
      <c r="J24" s="167">
        <v>44609</v>
      </c>
      <c r="K24" s="165">
        <v>44612</v>
      </c>
      <c r="L24" s="150" t="s">
        <v>122</v>
      </c>
      <c r="M24" s="152" t="s">
        <v>98</v>
      </c>
      <c r="N24" s="153" t="s">
        <v>84</v>
      </c>
      <c r="O24" s="174">
        <v>2.6</v>
      </c>
      <c r="P24" s="175">
        <v>5.5</v>
      </c>
      <c r="Q24" s="175">
        <v>37.229999999999997</v>
      </c>
      <c r="R24" s="176">
        <v>8.8699999999999992</v>
      </c>
      <c r="S24" s="174">
        <v>4.3</v>
      </c>
      <c r="T24" s="175">
        <v>2.2000000000000002</v>
      </c>
      <c r="U24" s="175">
        <v>33.06</v>
      </c>
      <c r="V24" s="175">
        <v>7.51</v>
      </c>
      <c r="W24" s="204">
        <v>0.8</v>
      </c>
      <c r="X24" s="207">
        <v>10.91</v>
      </c>
      <c r="Y24" s="207">
        <v>16.91</v>
      </c>
      <c r="Z24" s="204">
        <v>1.8</v>
      </c>
      <c r="AA24" s="152">
        <v>4421</v>
      </c>
      <c r="AB24" s="154">
        <f t="shared" si="0"/>
        <v>0.65384615384615374</v>
      </c>
      <c r="AC24" s="155">
        <f t="shared" si="0"/>
        <v>-0.6</v>
      </c>
      <c r="AD24" s="156">
        <f t="shared" si="1"/>
        <v>0.8</v>
      </c>
      <c r="AE24" s="156">
        <f t="shared" si="1"/>
        <v>10.91</v>
      </c>
      <c r="AF24" s="156">
        <f t="shared" si="1"/>
        <v>16.91</v>
      </c>
      <c r="AG24" s="157">
        <f t="shared" si="1"/>
        <v>1.8</v>
      </c>
      <c r="AH24" s="158">
        <f t="shared" si="2"/>
        <v>7.51</v>
      </c>
      <c r="AI24" s="159" t="str">
        <f t="shared" si="3"/>
        <v>Oil B</v>
      </c>
      <c r="AJ24" s="160" t="str">
        <f t="shared" si="4"/>
        <v>D</v>
      </c>
      <c r="AK24" s="161">
        <v>1</v>
      </c>
      <c r="AL24" s="162">
        <v>227</v>
      </c>
      <c r="AM24" s="162">
        <v>2119</v>
      </c>
      <c r="AN24" s="162">
        <v>0</v>
      </c>
      <c r="AO24" s="162">
        <v>0</v>
      </c>
      <c r="AP24" s="162">
        <v>1</v>
      </c>
      <c r="AQ24" s="162">
        <v>0</v>
      </c>
      <c r="AR24" s="162">
        <v>6</v>
      </c>
      <c r="AS24" s="162">
        <v>0</v>
      </c>
      <c r="AT24" s="162">
        <v>792</v>
      </c>
      <c r="AU24" s="162">
        <v>0</v>
      </c>
      <c r="AV24" s="162">
        <v>759</v>
      </c>
      <c r="AW24" s="162">
        <v>9</v>
      </c>
      <c r="AX24" s="162">
        <v>1</v>
      </c>
      <c r="AY24" s="162">
        <v>0</v>
      </c>
      <c r="AZ24" s="162">
        <v>863</v>
      </c>
      <c r="BA24" s="162">
        <v>2</v>
      </c>
      <c r="BB24" s="162">
        <v>29</v>
      </c>
      <c r="BC24" s="162">
        <v>2021</v>
      </c>
      <c r="BD24" s="162">
        <v>0</v>
      </c>
      <c r="BE24" s="162">
        <v>12</v>
      </c>
      <c r="BF24" s="162">
        <v>8</v>
      </c>
      <c r="BG24" s="162">
        <v>0</v>
      </c>
      <c r="BH24" s="162">
        <v>8</v>
      </c>
      <c r="BI24" s="162">
        <v>1</v>
      </c>
      <c r="BJ24" s="162">
        <v>761</v>
      </c>
      <c r="BK24" s="162">
        <v>0</v>
      </c>
      <c r="BL24" s="162">
        <v>715</v>
      </c>
      <c r="BM24" s="162">
        <v>20</v>
      </c>
      <c r="BN24" s="162">
        <v>3</v>
      </c>
      <c r="BO24" s="162">
        <v>0</v>
      </c>
      <c r="BP24" s="162">
        <v>811</v>
      </c>
      <c r="BQ24" s="163">
        <f t="shared" si="7"/>
        <v>-1</v>
      </c>
      <c r="BR24" s="163">
        <f t="shared" si="7"/>
        <v>0.8722466960352423</v>
      </c>
      <c r="BS24" s="163">
        <f t="shared" si="7"/>
        <v>4.6248230297310053E-2</v>
      </c>
      <c r="BT24" s="163" t="e">
        <f t="shared" si="7"/>
        <v>#DIV/0!</v>
      </c>
      <c r="BU24" s="163" t="e">
        <f t="shared" si="7"/>
        <v>#DIV/0!</v>
      </c>
      <c r="BV24" s="163">
        <f t="shared" si="7"/>
        <v>-7</v>
      </c>
      <c r="BW24" s="163" t="e">
        <f t="shared" si="7"/>
        <v>#DIV/0!</v>
      </c>
      <c r="BX24" s="163">
        <f t="shared" si="7"/>
        <v>-0.33333333333333331</v>
      </c>
      <c r="BY24" s="163" t="e">
        <f t="shared" si="7"/>
        <v>#DIV/0!</v>
      </c>
      <c r="BZ24" s="163">
        <f t="shared" si="7"/>
        <v>3.9141414141414144E-2</v>
      </c>
      <c r="CA24" s="163" t="e">
        <f t="shared" si="7"/>
        <v>#DIV/0!</v>
      </c>
      <c r="CB24" s="163">
        <f t="shared" si="7"/>
        <v>5.7971014492753624E-2</v>
      </c>
      <c r="CC24" s="163">
        <f t="shared" si="7"/>
        <v>-1.2222222222222223</v>
      </c>
      <c r="CD24" s="163">
        <f t="shared" si="7"/>
        <v>-2</v>
      </c>
      <c r="CE24" s="163" t="e">
        <f t="shared" si="7"/>
        <v>#DIV/0!</v>
      </c>
      <c r="CF24" s="164">
        <f t="shared" si="7"/>
        <v>6.0254924681344149E-2</v>
      </c>
    </row>
    <row r="25" spans="1:84" s="134" customFormat="1" ht="15.75" customHeight="1" x14ac:dyDescent="0.25">
      <c r="A25" s="149" t="s">
        <v>86</v>
      </c>
      <c r="B25" s="150">
        <v>22</v>
      </c>
      <c r="C25" s="150">
        <v>1</v>
      </c>
      <c r="D25" s="150">
        <v>864</v>
      </c>
      <c r="E25" s="150">
        <v>72</v>
      </c>
      <c r="F25" s="150">
        <v>4</v>
      </c>
      <c r="G25" s="150">
        <v>1</v>
      </c>
      <c r="H25" s="150" t="s">
        <v>146</v>
      </c>
      <c r="I25" s="150" t="s">
        <v>143</v>
      </c>
      <c r="J25" s="167">
        <v>44648</v>
      </c>
      <c r="K25" s="165">
        <v>44651</v>
      </c>
      <c r="L25" s="150" t="s">
        <v>122</v>
      </c>
      <c r="M25" s="152" t="s">
        <v>98</v>
      </c>
      <c r="N25" s="153" t="s">
        <v>84</v>
      </c>
      <c r="O25" s="174">
        <v>2.4</v>
      </c>
      <c r="P25" s="175">
        <v>5.2</v>
      </c>
      <c r="Q25" s="175">
        <v>37.46</v>
      </c>
      <c r="R25" s="176">
        <v>8.9</v>
      </c>
      <c r="S25" s="174">
        <v>3.6</v>
      </c>
      <c r="T25" s="175">
        <v>2.2000000000000002</v>
      </c>
      <c r="U25" s="175">
        <v>32.69</v>
      </c>
      <c r="V25" s="175">
        <v>7.51</v>
      </c>
      <c r="W25" s="204">
        <v>0.7</v>
      </c>
      <c r="X25" s="207">
        <v>10.39</v>
      </c>
      <c r="Y25" s="207">
        <v>16.43</v>
      </c>
      <c r="Z25" s="204">
        <v>2.2000000000000002</v>
      </c>
      <c r="AA25" s="152">
        <v>4317</v>
      </c>
      <c r="AB25" s="154">
        <f t="shared" si="0"/>
        <v>0.50000000000000011</v>
      </c>
      <c r="AC25" s="155">
        <f t="shared" si="0"/>
        <v>-0.57692307692307687</v>
      </c>
      <c r="AD25" s="156">
        <f t="shared" si="1"/>
        <v>0.7</v>
      </c>
      <c r="AE25" s="156">
        <f t="shared" si="1"/>
        <v>10.39</v>
      </c>
      <c r="AF25" s="156">
        <f t="shared" si="1"/>
        <v>16.43</v>
      </c>
      <c r="AG25" s="157">
        <f t="shared" si="1"/>
        <v>2.2000000000000002</v>
      </c>
      <c r="AH25" s="158">
        <f t="shared" si="2"/>
        <v>7.51</v>
      </c>
      <c r="AI25" s="159" t="str">
        <f t="shared" si="3"/>
        <v>Oil B</v>
      </c>
      <c r="AJ25" s="160" t="str">
        <f t="shared" si="4"/>
        <v>D</v>
      </c>
      <c r="AK25" s="161">
        <v>1</v>
      </c>
      <c r="AL25" s="162">
        <v>230</v>
      </c>
      <c r="AM25" s="162">
        <v>2125</v>
      </c>
      <c r="AN25" s="162">
        <v>0</v>
      </c>
      <c r="AO25" s="162">
        <v>0</v>
      </c>
      <c r="AP25" s="162">
        <v>1</v>
      </c>
      <c r="AQ25" s="162">
        <v>0</v>
      </c>
      <c r="AR25" s="162">
        <v>6</v>
      </c>
      <c r="AS25" s="162">
        <v>0</v>
      </c>
      <c r="AT25" s="162">
        <v>803</v>
      </c>
      <c r="AU25" s="162">
        <v>0</v>
      </c>
      <c r="AV25" s="162">
        <v>771</v>
      </c>
      <c r="AW25" s="162">
        <v>9</v>
      </c>
      <c r="AX25" s="162">
        <v>0</v>
      </c>
      <c r="AY25" s="162">
        <v>0</v>
      </c>
      <c r="AZ25" s="162">
        <v>873</v>
      </c>
      <c r="BA25" s="162">
        <v>2</v>
      </c>
      <c r="BB25" s="162">
        <v>24</v>
      </c>
      <c r="BC25" s="162">
        <v>2074</v>
      </c>
      <c r="BD25" s="162">
        <v>0</v>
      </c>
      <c r="BE25" s="162">
        <v>5</v>
      </c>
      <c r="BF25" s="162">
        <v>7</v>
      </c>
      <c r="BG25" s="162">
        <v>0</v>
      </c>
      <c r="BH25" s="162">
        <v>9</v>
      </c>
      <c r="BI25" s="162">
        <v>0</v>
      </c>
      <c r="BJ25" s="162">
        <v>779</v>
      </c>
      <c r="BK25" s="162">
        <v>6</v>
      </c>
      <c r="BL25" s="162">
        <v>752</v>
      </c>
      <c r="BM25" s="162">
        <v>40</v>
      </c>
      <c r="BN25" s="162">
        <v>7</v>
      </c>
      <c r="BO25" s="162">
        <v>0</v>
      </c>
      <c r="BP25" s="162">
        <v>859</v>
      </c>
      <c r="BQ25" s="168">
        <f t="shared" si="7"/>
        <v>-1</v>
      </c>
      <c r="BR25" s="168">
        <f t="shared" si="7"/>
        <v>0.89565217391304353</v>
      </c>
      <c r="BS25" s="168">
        <f t="shared" si="7"/>
        <v>2.4E-2</v>
      </c>
      <c r="BT25" s="168" t="e">
        <f t="shared" si="7"/>
        <v>#DIV/0!</v>
      </c>
      <c r="BU25" s="168" t="e">
        <f t="shared" si="7"/>
        <v>#DIV/0!</v>
      </c>
      <c r="BV25" s="168">
        <f t="shared" si="7"/>
        <v>-6</v>
      </c>
      <c r="BW25" s="168" t="e">
        <f t="shared" si="7"/>
        <v>#DIV/0!</v>
      </c>
      <c r="BX25" s="168">
        <f t="shared" si="7"/>
        <v>-0.5</v>
      </c>
      <c r="BY25" s="168" t="e">
        <f t="shared" si="7"/>
        <v>#DIV/0!</v>
      </c>
      <c r="BZ25" s="168">
        <f t="shared" si="7"/>
        <v>2.9887920298879204E-2</v>
      </c>
      <c r="CA25" s="168" t="e">
        <f t="shared" si="7"/>
        <v>#DIV/0!</v>
      </c>
      <c r="CB25" s="168">
        <f t="shared" si="7"/>
        <v>2.464332036316472E-2</v>
      </c>
      <c r="CC25" s="168">
        <f t="shared" si="7"/>
        <v>-3.4444444444444446</v>
      </c>
      <c r="CD25" s="168" t="e">
        <f t="shared" si="7"/>
        <v>#DIV/0!</v>
      </c>
      <c r="CE25" s="168" t="e">
        <f t="shared" si="7"/>
        <v>#DIV/0!</v>
      </c>
      <c r="CF25" s="169">
        <f t="shared" si="7"/>
        <v>1.6036655211912942E-2</v>
      </c>
    </row>
    <row r="26" spans="1:84" ht="15.75" customHeight="1" x14ac:dyDescent="0.25">
      <c r="A26" s="93" t="s">
        <v>98</v>
      </c>
      <c r="B26" s="94">
        <v>9</v>
      </c>
      <c r="C26" s="94" t="s">
        <v>119</v>
      </c>
      <c r="D26" s="94">
        <v>0</v>
      </c>
      <c r="E26" s="94">
        <v>0</v>
      </c>
      <c r="F26" s="94">
        <v>0</v>
      </c>
      <c r="G26" s="94">
        <v>1</v>
      </c>
      <c r="H26" s="94" t="s">
        <v>64</v>
      </c>
      <c r="I26" s="94" t="s">
        <v>97</v>
      </c>
      <c r="J26" s="95">
        <v>44615</v>
      </c>
      <c r="K26" s="95">
        <v>44623</v>
      </c>
      <c r="L26" s="94" t="s">
        <v>122</v>
      </c>
      <c r="M26" s="96" t="s">
        <v>160</v>
      </c>
      <c r="N26" s="97" t="s">
        <v>84</v>
      </c>
      <c r="O26" s="180">
        <v>2.67</v>
      </c>
      <c r="P26" s="181">
        <v>5.9</v>
      </c>
      <c r="Q26" s="181">
        <v>40.5</v>
      </c>
      <c r="R26" s="182">
        <v>8.89</v>
      </c>
      <c r="S26" s="180">
        <v>4.3</v>
      </c>
      <c r="T26" s="181">
        <v>2.4</v>
      </c>
      <c r="U26" s="181">
        <v>32.36</v>
      </c>
      <c r="V26" s="181">
        <v>7.3</v>
      </c>
      <c r="W26" s="206">
        <v>0.72</v>
      </c>
      <c r="X26" s="209">
        <v>0</v>
      </c>
      <c r="Y26" s="209">
        <v>0</v>
      </c>
      <c r="Z26" s="206">
        <v>3.1</v>
      </c>
      <c r="AA26" s="96">
        <v>4228</v>
      </c>
      <c r="AB26" s="98">
        <f t="shared" si="0"/>
        <v>0.61048689138576773</v>
      </c>
      <c r="AC26" s="99">
        <f t="shared" si="0"/>
        <v>-0.59322033898305093</v>
      </c>
      <c r="AD26" s="100">
        <f t="shared" si="1"/>
        <v>0.72</v>
      </c>
      <c r="AE26" s="100">
        <f t="shared" si="1"/>
        <v>0</v>
      </c>
      <c r="AF26" s="100">
        <f t="shared" si="1"/>
        <v>0</v>
      </c>
      <c r="AG26" s="101">
        <f t="shared" si="1"/>
        <v>3.1</v>
      </c>
      <c r="AH26" s="102">
        <f t="shared" si="2"/>
        <v>7.3</v>
      </c>
      <c r="AI26" s="103" t="str">
        <f t="shared" si="3"/>
        <v>Oil B</v>
      </c>
      <c r="AJ26" s="104" t="str">
        <f t="shared" si="4"/>
        <v>B</v>
      </c>
      <c r="AK26" s="105">
        <v>0</v>
      </c>
      <c r="AL26" s="106">
        <v>224</v>
      </c>
      <c r="AM26" s="106">
        <v>2251</v>
      </c>
      <c r="AN26" s="106">
        <v>0</v>
      </c>
      <c r="AO26" s="106">
        <v>0</v>
      </c>
      <c r="AP26" s="106">
        <v>1</v>
      </c>
      <c r="AQ26" s="106">
        <v>0</v>
      </c>
      <c r="AR26" s="106">
        <v>8</v>
      </c>
      <c r="AS26" s="106">
        <v>0</v>
      </c>
      <c r="AT26" s="106">
        <v>811</v>
      </c>
      <c r="AU26" s="106">
        <v>0</v>
      </c>
      <c r="AV26" s="106">
        <v>750</v>
      </c>
      <c r="AW26" s="106">
        <v>13</v>
      </c>
      <c r="AX26" s="106">
        <v>1</v>
      </c>
      <c r="AY26" s="106">
        <v>0</v>
      </c>
      <c r="AZ26" s="106">
        <v>886</v>
      </c>
      <c r="BA26" s="106">
        <v>0</v>
      </c>
      <c r="BB26" s="106">
        <v>23</v>
      </c>
      <c r="BC26" s="106">
        <v>1921</v>
      </c>
      <c r="BD26" s="106">
        <v>0</v>
      </c>
      <c r="BE26" s="106">
        <v>14</v>
      </c>
      <c r="BF26" s="106">
        <v>8</v>
      </c>
      <c r="BG26" s="106">
        <v>0</v>
      </c>
      <c r="BH26" s="106">
        <v>8</v>
      </c>
      <c r="BI26" s="106">
        <v>1</v>
      </c>
      <c r="BJ26" s="106">
        <v>748</v>
      </c>
      <c r="BK26" s="106">
        <v>3</v>
      </c>
      <c r="BL26" s="106">
        <v>744</v>
      </c>
      <c r="BM26" s="106">
        <v>32</v>
      </c>
      <c r="BN26" s="106">
        <v>4</v>
      </c>
      <c r="BO26" s="106">
        <v>0</v>
      </c>
      <c r="BP26" s="106">
        <v>831</v>
      </c>
      <c r="BQ26" s="107" t="e">
        <f t="shared" si="7"/>
        <v>#DIV/0!</v>
      </c>
      <c r="BR26" s="107">
        <f t="shared" si="7"/>
        <v>0.8973214285714286</v>
      </c>
      <c r="BS26" s="107">
        <f t="shared" si="7"/>
        <v>0.14660151043980454</v>
      </c>
      <c r="BT26" s="107" t="e">
        <f t="shared" si="7"/>
        <v>#DIV/0!</v>
      </c>
      <c r="BU26" s="107" t="e">
        <f t="shared" si="7"/>
        <v>#DIV/0!</v>
      </c>
      <c r="BV26" s="107">
        <f t="shared" si="7"/>
        <v>-7</v>
      </c>
      <c r="BW26" s="107" t="e">
        <f t="shared" si="7"/>
        <v>#DIV/0!</v>
      </c>
      <c r="BX26" s="107">
        <f t="shared" si="7"/>
        <v>0</v>
      </c>
      <c r="BY26" s="107" t="e">
        <f t="shared" si="7"/>
        <v>#DIV/0!</v>
      </c>
      <c r="BZ26" s="107">
        <f t="shared" si="7"/>
        <v>7.7681874229346484E-2</v>
      </c>
      <c r="CA26" s="107" t="e">
        <f t="shared" si="7"/>
        <v>#DIV/0!</v>
      </c>
      <c r="CB26" s="107">
        <f t="shared" si="7"/>
        <v>8.0000000000000002E-3</v>
      </c>
      <c r="CC26" s="107">
        <f t="shared" si="7"/>
        <v>-1.4615384615384615</v>
      </c>
      <c r="CD26" s="107">
        <f t="shared" si="7"/>
        <v>-3</v>
      </c>
      <c r="CE26" s="107" t="e">
        <f t="shared" si="7"/>
        <v>#DIV/0!</v>
      </c>
      <c r="CF26" s="108">
        <f t="shared" si="7"/>
        <v>6.2076749435665914E-2</v>
      </c>
    </row>
    <row r="27" spans="1:84" ht="15.75" customHeight="1" thickBot="1" x14ac:dyDescent="0.3">
      <c r="A27" s="93" t="s">
        <v>98</v>
      </c>
      <c r="B27" s="94">
        <v>15</v>
      </c>
      <c r="C27" s="94" t="s">
        <v>154</v>
      </c>
      <c r="D27" s="94">
        <v>288</v>
      </c>
      <c r="E27" s="94">
        <v>72</v>
      </c>
      <c r="F27" s="94">
        <v>4</v>
      </c>
      <c r="G27" s="94">
        <v>2</v>
      </c>
      <c r="H27" s="94" t="s">
        <v>133</v>
      </c>
      <c r="I27" s="94" t="s">
        <v>134</v>
      </c>
      <c r="J27" s="95">
        <v>44648</v>
      </c>
      <c r="K27" s="95">
        <v>44653</v>
      </c>
      <c r="L27" s="94" t="s">
        <v>122</v>
      </c>
      <c r="M27" s="96" t="s">
        <v>160</v>
      </c>
      <c r="N27" s="97" t="s">
        <v>84</v>
      </c>
      <c r="O27" s="180">
        <v>2.6</v>
      </c>
      <c r="P27" s="181">
        <v>5.4</v>
      </c>
      <c r="Q27" s="181">
        <v>37.47</v>
      </c>
      <c r="R27" s="182">
        <v>8.9</v>
      </c>
      <c r="S27" s="180">
        <v>3.15</v>
      </c>
      <c r="T27" s="181">
        <v>2.6</v>
      </c>
      <c r="U27" s="181">
        <v>32.08</v>
      </c>
      <c r="V27" s="181">
        <v>7.35</v>
      </c>
      <c r="W27" s="206">
        <v>0.57999999999999996</v>
      </c>
      <c r="X27" s="209">
        <v>0</v>
      </c>
      <c r="Y27" s="209">
        <v>5.5</v>
      </c>
      <c r="Z27" s="206">
        <v>3.3</v>
      </c>
      <c r="AA27" s="96">
        <v>0</v>
      </c>
      <c r="AB27" s="98">
        <f t="shared" ref="AB27:AC27" si="8">(S27-O27)/O27</f>
        <v>0.21153846153846145</v>
      </c>
      <c r="AC27" s="99">
        <f t="shared" si="8"/>
        <v>-0.51851851851851849</v>
      </c>
      <c r="AD27" s="100">
        <f t="shared" ref="AD27:AG27" si="9">W27</f>
        <v>0.57999999999999996</v>
      </c>
      <c r="AE27" s="100">
        <f t="shared" si="9"/>
        <v>0</v>
      </c>
      <c r="AF27" s="100">
        <f t="shared" si="9"/>
        <v>5.5</v>
      </c>
      <c r="AG27" s="101">
        <f t="shared" si="9"/>
        <v>3.3</v>
      </c>
      <c r="AH27" s="102">
        <f t="shared" si="2"/>
        <v>7.35</v>
      </c>
      <c r="AI27" s="103" t="str">
        <f t="shared" si="3"/>
        <v>Oil B</v>
      </c>
      <c r="AJ27" s="104" t="str">
        <f t="shared" si="4"/>
        <v>B</v>
      </c>
      <c r="AK27" s="105">
        <v>0</v>
      </c>
      <c r="AL27" s="106">
        <v>224</v>
      </c>
      <c r="AM27" s="106">
        <v>2053</v>
      </c>
      <c r="AN27" s="106">
        <v>0</v>
      </c>
      <c r="AO27" s="106">
        <v>0</v>
      </c>
      <c r="AP27" s="106">
        <v>1</v>
      </c>
      <c r="AQ27" s="106">
        <v>0</v>
      </c>
      <c r="AR27" s="106">
        <v>9</v>
      </c>
      <c r="AS27" s="106">
        <v>0</v>
      </c>
      <c r="AT27" s="106">
        <v>796</v>
      </c>
      <c r="AU27" s="106">
        <v>0</v>
      </c>
      <c r="AV27" s="106">
        <v>814</v>
      </c>
      <c r="AW27" s="106">
        <v>11</v>
      </c>
      <c r="AX27" s="106">
        <v>1</v>
      </c>
      <c r="AY27" s="106">
        <v>0</v>
      </c>
      <c r="AZ27" s="106">
        <v>868</v>
      </c>
      <c r="BA27" s="106">
        <v>0</v>
      </c>
      <c r="BB27" s="106">
        <v>33</v>
      </c>
      <c r="BC27" s="106">
        <v>2044</v>
      </c>
      <c r="BD27" s="106">
        <v>0</v>
      </c>
      <c r="BE27" s="106">
        <v>8</v>
      </c>
      <c r="BF27" s="106">
        <v>4</v>
      </c>
      <c r="BG27" s="106">
        <v>0</v>
      </c>
      <c r="BH27" s="106">
        <v>9</v>
      </c>
      <c r="BI27" s="106">
        <v>0</v>
      </c>
      <c r="BJ27" s="106">
        <v>756</v>
      </c>
      <c r="BK27" s="106">
        <v>2</v>
      </c>
      <c r="BL27" s="106">
        <v>745</v>
      </c>
      <c r="BM27" s="106">
        <v>20</v>
      </c>
      <c r="BN27" s="106">
        <v>4</v>
      </c>
      <c r="BO27" s="106">
        <v>0</v>
      </c>
      <c r="BP27" s="106">
        <v>826</v>
      </c>
      <c r="BQ27" s="107" t="e">
        <f t="shared" si="7"/>
        <v>#DIV/0!</v>
      </c>
      <c r="BR27" s="107">
        <f t="shared" si="7"/>
        <v>0.8526785714285714</v>
      </c>
      <c r="BS27" s="107">
        <f t="shared" si="7"/>
        <v>4.3838285435947397E-3</v>
      </c>
      <c r="BT27" s="107" t="e">
        <f t="shared" si="7"/>
        <v>#DIV/0!</v>
      </c>
      <c r="BU27" s="107" t="e">
        <f t="shared" si="7"/>
        <v>#DIV/0!</v>
      </c>
      <c r="BV27" s="107">
        <f t="shared" si="7"/>
        <v>-3</v>
      </c>
      <c r="BW27" s="107" t="e">
        <f t="shared" si="7"/>
        <v>#DIV/0!</v>
      </c>
      <c r="BX27" s="107">
        <f t="shared" si="7"/>
        <v>0</v>
      </c>
      <c r="BY27" s="107" t="e">
        <f t="shared" si="7"/>
        <v>#DIV/0!</v>
      </c>
      <c r="BZ27" s="107">
        <f t="shared" si="7"/>
        <v>5.0251256281407038E-2</v>
      </c>
      <c r="CA27" s="107" t="e">
        <f t="shared" si="7"/>
        <v>#DIV/0!</v>
      </c>
      <c r="CB27" s="107">
        <f t="shared" si="7"/>
        <v>8.476658476658476E-2</v>
      </c>
      <c r="CC27" s="107">
        <f t="shared" si="7"/>
        <v>-0.81818181818181823</v>
      </c>
      <c r="CD27" s="107">
        <f t="shared" si="7"/>
        <v>-3</v>
      </c>
      <c r="CE27" s="107" t="e">
        <f t="shared" si="7"/>
        <v>#DIV/0!</v>
      </c>
      <c r="CF27" s="108">
        <f t="shared" si="7"/>
        <v>4.8387096774193547E-2</v>
      </c>
    </row>
    <row r="28" spans="1:84" ht="13.5" customHeight="1" x14ac:dyDescent="0.25">
      <c r="Y28" s="244" t="s">
        <v>140</v>
      </c>
      <c r="Z28" s="238" t="s">
        <v>23</v>
      </c>
      <c r="AA28" s="111" t="s">
        <v>24</v>
      </c>
      <c r="AB28" s="33" t="s">
        <v>28</v>
      </c>
      <c r="AC28" s="32" t="s">
        <v>118</v>
      </c>
      <c r="AD28" s="32" t="s">
        <v>31</v>
      </c>
      <c r="AE28" s="32" t="s">
        <v>34</v>
      </c>
      <c r="AF28" s="32" t="s">
        <v>37</v>
      </c>
      <c r="AG28" s="32" t="s">
        <v>40</v>
      </c>
      <c r="AH28" s="239" t="s">
        <v>94</v>
      </c>
      <c r="BQ28" s="233" t="s">
        <v>153</v>
      </c>
      <c r="BR28" s="233"/>
      <c r="BS28" s="233"/>
      <c r="BT28" s="233"/>
      <c r="BU28" s="233"/>
      <c r="BV28" s="233"/>
      <c r="BW28" s="233"/>
      <c r="BX28" s="233"/>
      <c r="BY28" s="233"/>
      <c r="BZ28" s="233"/>
    </row>
    <row r="29" spans="1:84" ht="37.5" customHeight="1" x14ac:dyDescent="0.25">
      <c r="Y29" s="245"/>
      <c r="Z29" s="236"/>
      <c r="AA29" s="112" t="s">
        <v>25</v>
      </c>
      <c r="AB29" s="34" t="s">
        <v>29</v>
      </c>
      <c r="AC29" s="23" t="s">
        <v>91</v>
      </c>
      <c r="AD29" s="23" t="s">
        <v>32</v>
      </c>
      <c r="AE29" s="23" t="s">
        <v>35</v>
      </c>
      <c r="AF29" s="23" t="s">
        <v>38</v>
      </c>
      <c r="AG29" s="23" t="s">
        <v>40</v>
      </c>
      <c r="AH29" s="240"/>
    </row>
    <row r="30" spans="1:84" x14ac:dyDescent="0.25">
      <c r="Y30" s="245"/>
      <c r="Z30" s="236" t="s">
        <v>93</v>
      </c>
      <c r="AA30" s="113" t="s">
        <v>24</v>
      </c>
      <c r="AB30" s="35">
        <v>1.4598540145985606E-2</v>
      </c>
      <c r="AC30" s="30">
        <v>-0.46453900709219897</v>
      </c>
      <c r="AD30" s="31">
        <v>0.43133333333333335</v>
      </c>
      <c r="AE30" s="31">
        <v>8.5586666666666673</v>
      </c>
      <c r="AF30" s="31">
        <v>16.636666666666667</v>
      </c>
      <c r="AG30" s="24">
        <v>2.4</v>
      </c>
      <c r="AH30" s="240"/>
    </row>
    <row r="31" spans="1:84" ht="13" thickBot="1" x14ac:dyDescent="0.3">
      <c r="Y31" s="246"/>
      <c r="Z31" s="237"/>
      <c r="AA31" s="114" t="s">
        <v>25</v>
      </c>
      <c r="AB31" s="36">
        <v>0.2695214105793452</v>
      </c>
      <c r="AC31" s="37">
        <v>-0.65753424657534199</v>
      </c>
      <c r="AD31" s="38">
        <v>0.71499999999999997</v>
      </c>
      <c r="AE31" s="38">
        <v>9.5173333333333332</v>
      </c>
      <c r="AF31" s="38">
        <v>13.423333333333334</v>
      </c>
      <c r="AG31" s="39">
        <v>2.4</v>
      </c>
      <c r="AH31" s="241"/>
    </row>
    <row r="32" spans="1:84" s="3" customFormat="1" ht="73" customHeight="1" thickTop="1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34" t="s">
        <v>22</v>
      </c>
      <c r="AA32" s="235"/>
      <c r="AB32" s="40" t="s">
        <v>27</v>
      </c>
      <c r="AC32" s="41" t="s">
        <v>26</v>
      </c>
      <c r="AD32" s="41" t="s">
        <v>30</v>
      </c>
      <c r="AE32" s="41" t="s">
        <v>33</v>
      </c>
      <c r="AF32" s="41" t="s">
        <v>36</v>
      </c>
      <c r="AG32" s="41" t="s">
        <v>39</v>
      </c>
      <c r="AH32" s="42" t="s">
        <v>41</v>
      </c>
      <c r="AI32" s="1"/>
      <c r="AJ32" s="1"/>
    </row>
    <row r="33" spans="1:36" s="3" customFormat="1" ht="13.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1"/>
      <c r="AD33" s="1"/>
      <c r="AE33" s="1"/>
      <c r="AF33" s="1"/>
      <c r="AG33" s="1"/>
      <c r="AH33" s="1"/>
      <c r="AI33" s="71" t="s">
        <v>9</v>
      </c>
      <c r="AJ33" s="72" t="s">
        <v>10</v>
      </c>
    </row>
    <row r="34" spans="1:36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1"/>
      <c r="AD34" s="1"/>
      <c r="AE34" s="1"/>
      <c r="AF34" s="1"/>
      <c r="AG34" s="224" t="s">
        <v>23</v>
      </c>
      <c r="AH34" s="32" t="s">
        <v>24</v>
      </c>
      <c r="AI34" s="27" t="s">
        <v>28</v>
      </c>
      <c r="AJ34" s="28" t="s">
        <v>118</v>
      </c>
    </row>
    <row r="35" spans="1:36" s="3" customFormat="1" ht="13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1"/>
      <c r="AD35" s="1"/>
      <c r="AE35" s="1"/>
      <c r="AF35" s="1"/>
      <c r="AG35" s="225"/>
      <c r="AH35" s="69" t="s">
        <v>25</v>
      </c>
      <c r="AI35" s="69" t="s">
        <v>29</v>
      </c>
      <c r="AJ35" s="70" t="s">
        <v>91</v>
      </c>
    </row>
    <row r="36" spans="1:36" s="3" customFormat="1" ht="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C36" s="1"/>
      <c r="AD36" s="1"/>
      <c r="AE36" s="1"/>
      <c r="AF36" s="1"/>
      <c r="AG36" s="66" t="s">
        <v>127</v>
      </c>
      <c r="AH36" s="67" t="s">
        <v>24</v>
      </c>
      <c r="AI36" s="67" t="s">
        <v>29</v>
      </c>
      <c r="AJ36" s="68" t="s">
        <v>128</v>
      </c>
    </row>
    <row r="37" spans="1:36" s="3" customFormat="1" ht="13.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C37" s="1"/>
      <c r="AD37" s="1"/>
      <c r="AE37" s="1"/>
      <c r="AF37" s="1"/>
      <c r="AG37" s="63" t="s">
        <v>131</v>
      </c>
      <c r="AH37" s="64" t="s">
        <v>25</v>
      </c>
      <c r="AI37" s="64" t="s">
        <v>129</v>
      </c>
      <c r="AJ37" s="65" t="s">
        <v>130</v>
      </c>
    </row>
  </sheetData>
  <mergeCells count="13">
    <mergeCell ref="BQ1:CF1"/>
    <mergeCell ref="A1:N1"/>
    <mergeCell ref="O1:R1"/>
    <mergeCell ref="S1:AA1"/>
    <mergeCell ref="AK1:AZ1"/>
    <mergeCell ref="BA1:BP1"/>
    <mergeCell ref="AG34:AG35"/>
    <mergeCell ref="Y28:Y31"/>
    <mergeCell ref="Z28:Z29"/>
    <mergeCell ref="AH28:AH31"/>
    <mergeCell ref="BQ28:BZ28"/>
    <mergeCell ref="Z30:Z31"/>
    <mergeCell ref="Z32:AA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zoomScale="140" zoomScaleNormal="140" workbookViewId="0">
      <selection activeCell="A16" sqref="A16"/>
    </sheetView>
  </sheetViews>
  <sheetFormatPr defaultRowHeight="12.5" x14ac:dyDescent="0.25"/>
  <cols>
    <col min="1" max="6" width="15.54296875" customWidth="1"/>
  </cols>
  <sheetData>
    <row r="1" spans="1:6" ht="13.5" thickBot="1" x14ac:dyDescent="0.3">
      <c r="A1" s="247" t="s">
        <v>42</v>
      </c>
      <c r="B1" s="248"/>
      <c r="C1" s="84" t="s">
        <v>43</v>
      </c>
      <c r="D1" s="84" t="s">
        <v>44</v>
      </c>
      <c r="E1" s="247" t="s">
        <v>45</v>
      </c>
      <c r="F1" s="248"/>
    </row>
    <row r="2" spans="1:6" ht="13.5" thickBot="1" x14ac:dyDescent="0.3">
      <c r="A2" s="73" t="s">
        <v>46</v>
      </c>
      <c r="B2" s="74" t="s">
        <v>47</v>
      </c>
      <c r="C2" s="73" t="s">
        <v>46</v>
      </c>
      <c r="D2" s="73" t="s">
        <v>46</v>
      </c>
      <c r="E2" s="74" t="s">
        <v>46</v>
      </c>
      <c r="F2" s="74" t="s">
        <v>47</v>
      </c>
    </row>
    <row r="3" spans="1:6" ht="15" thickTop="1" x14ac:dyDescent="0.25">
      <c r="A3" s="4" t="s">
        <v>48</v>
      </c>
      <c r="B3" s="6" t="s">
        <v>50</v>
      </c>
      <c r="C3" s="85" t="s">
        <v>51</v>
      </c>
      <c r="D3" s="85" t="s">
        <v>52</v>
      </c>
      <c r="E3" s="6" t="s">
        <v>54</v>
      </c>
      <c r="F3" s="6" t="s">
        <v>55</v>
      </c>
    </row>
    <row r="4" spans="1:6" ht="15" thickBot="1" x14ac:dyDescent="0.3">
      <c r="A4" s="5" t="s">
        <v>49</v>
      </c>
      <c r="B4" s="7" t="s">
        <v>49</v>
      </c>
      <c r="C4" s="86" t="s">
        <v>49</v>
      </c>
      <c r="D4" s="86" t="s">
        <v>53</v>
      </c>
      <c r="E4" s="7" t="s">
        <v>53</v>
      </c>
      <c r="F4" s="7" t="s">
        <v>53</v>
      </c>
    </row>
    <row r="5" spans="1:6" ht="15" thickBot="1" x14ac:dyDescent="0.3">
      <c r="A5" s="5" t="s">
        <v>56</v>
      </c>
      <c r="B5" s="7" t="s">
        <v>56</v>
      </c>
      <c r="C5" s="86" t="s">
        <v>57</v>
      </c>
      <c r="D5" s="86" t="s">
        <v>57</v>
      </c>
      <c r="E5" s="7" t="s">
        <v>56</v>
      </c>
      <c r="F5" s="7" t="s">
        <v>56</v>
      </c>
    </row>
    <row r="6" spans="1:6" ht="14.5" x14ac:dyDescent="0.25">
      <c r="A6" s="75" t="s">
        <v>58</v>
      </c>
      <c r="B6" s="76" t="s">
        <v>59</v>
      </c>
      <c r="C6" s="87" t="s">
        <v>60</v>
      </c>
      <c r="D6" s="87" t="s">
        <v>61</v>
      </c>
      <c r="E6" s="76" t="s">
        <v>62</v>
      </c>
      <c r="F6" s="77" t="s">
        <v>63</v>
      </c>
    </row>
    <row r="7" spans="1:6" ht="15" thickBot="1" x14ac:dyDescent="0.3">
      <c r="A7" s="8" t="s">
        <v>53</v>
      </c>
      <c r="B7" s="9" t="s">
        <v>53</v>
      </c>
      <c r="C7" s="88" t="s">
        <v>53</v>
      </c>
      <c r="D7" s="88" t="s">
        <v>49</v>
      </c>
      <c r="E7" s="9" t="s">
        <v>49</v>
      </c>
      <c r="F7" s="10" t="s">
        <v>49</v>
      </c>
    </row>
    <row r="8" spans="1:6" ht="15" thickBot="1" x14ac:dyDescent="0.3">
      <c r="A8" s="8" t="s">
        <v>64</v>
      </c>
      <c r="B8" s="9" t="s">
        <v>64</v>
      </c>
      <c r="C8" s="88" t="s">
        <v>64</v>
      </c>
      <c r="D8" s="88" t="s">
        <v>64</v>
      </c>
      <c r="E8" s="9" t="s">
        <v>64</v>
      </c>
      <c r="F8" s="10" t="s">
        <v>65</v>
      </c>
    </row>
    <row r="9" spans="1:6" ht="14.5" x14ac:dyDescent="0.25">
      <c r="A9" s="78" t="s">
        <v>66</v>
      </c>
      <c r="B9" s="79" t="s">
        <v>67</v>
      </c>
      <c r="C9" s="89" t="s">
        <v>68</v>
      </c>
      <c r="D9" s="91" t="s">
        <v>69</v>
      </c>
      <c r="E9" s="80" t="s">
        <v>70</v>
      </c>
      <c r="F9" s="79" t="s">
        <v>71</v>
      </c>
    </row>
    <row r="10" spans="1:6" ht="15" thickBot="1" x14ac:dyDescent="0.3">
      <c r="A10" s="11" t="s">
        <v>49</v>
      </c>
      <c r="B10" s="12" t="s">
        <v>49</v>
      </c>
      <c r="C10" s="90" t="s">
        <v>49</v>
      </c>
      <c r="D10" s="92" t="s">
        <v>53</v>
      </c>
      <c r="E10" s="15" t="s">
        <v>53</v>
      </c>
      <c r="F10" s="12" t="s">
        <v>53</v>
      </c>
    </row>
    <row r="11" spans="1:6" ht="15" thickBot="1" x14ac:dyDescent="0.3">
      <c r="A11" s="11" t="s">
        <v>19</v>
      </c>
      <c r="B11" s="12" t="s">
        <v>72</v>
      </c>
      <c r="C11" s="90" t="s">
        <v>43</v>
      </c>
      <c r="D11" s="92" t="s">
        <v>44</v>
      </c>
      <c r="E11" s="15" t="s">
        <v>19</v>
      </c>
      <c r="F11" s="12" t="s">
        <v>72</v>
      </c>
    </row>
    <row r="12" spans="1:6" ht="14.5" x14ac:dyDescent="0.25">
      <c r="A12" s="81" t="s">
        <v>73</v>
      </c>
      <c r="B12" s="82" t="s">
        <v>74</v>
      </c>
      <c r="C12" s="89" t="s">
        <v>75</v>
      </c>
      <c r="D12" s="91" t="s">
        <v>76</v>
      </c>
      <c r="E12" s="83" t="s">
        <v>77</v>
      </c>
      <c r="F12" s="83" t="s">
        <v>78</v>
      </c>
    </row>
    <row r="13" spans="1:6" ht="15" thickBot="1" x14ac:dyDescent="0.3">
      <c r="A13" s="16" t="s">
        <v>53</v>
      </c>
      <c r="B13" s="17" t="s">
        <v>53</v>
      </c>
      <c r="C13" s="90" t="s">
        <v>53</v>
      </c>
      <c r="D13" s="92" t="s">
        <v>49</v>
      </c>
      <c r="E13" s="18" t="s">
        <v>49</v>
      </c>
      <c r="F13" s="18" t="s">
        <v>49</v>
      </c>
    </row>
    <row r="14" spans="1:6" ht="15" thickBot="1" x14ac:dyDescent="0.3">
      <c r="A14" s="16" t="s">
        <v>79</v>
      </c>
      <c r="B14" s="17" t="s">
        <v>79</v>
      </c>
      <c r="C14" s="13" t="s">
        <v>43</v>
      </c>
      <c r="D14" s="14" t="s">
        <v>44</v>
      </c>
      <c r="E14" s="18" t="s">
        <v>45</v>
      </c>
      <c r="F14" s="18" t="s">
        <v>45</v>
      </c>
    </row>
    <row r="15" spans="1:6" ht="14.5" x14ac:dyDescent="0.25">
      <c r="A15" s="2" t="s">
        <v>81</v>
      </c>
    </row>
    <row r="16" spans="1:6" ht="14.5" x14ac:dyDescent="0.25">
      <c r="A16" s="19" t="s">
        <v>80</v>
      </c>
    </row>
  </sheetData>
  <mergeCells count="2">
    <mergeCell ref="A1:B1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5-17+</vt:lpstr>
      <vt:lpstr>Lab Data 5-17</vt:lpstr>
      <vt:lpstr>Matrix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Deegan, Michael (M.D.)</dc:creator>
  <cp:lastModifiedBy>Deegan, Michael (M.D.)</cp:lastModifiedBy>
  <dcterms:created xsi:type="dcterms:W3CDTF">2022-03-08T17:29:09Z</dcterms:created>
  <dcterms:modified xsi:type="dcterms:W3CDTF">2022-05-17T17:28:37Z</dcterms:modified>
</cp:coreProperties>
</file>