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Testing\Wickliffe\TestStandSupport\LSPI\2019 proveout\"/>
    </mc:Choice>
  </mc:AlternateContent>
  <xr:revisionPtr revIDLastSave="0" documentId="13_ncr:1_{B845D74E-54F5-4C29-ABDF-2BA7154F4E0C}" xr6:coauthVersionLast="36" xr6:coauthVersionMax="36" xr10:uidLastSave="{00000000-0000-0000-0000-000000000000}"/>
  <bookViews>
    <workbookView xWindow="0" yWindow="0" windowWidth="20160" windowHeight="8412" xr2:uid="{00000000-000D-0000-FFFF-FFFF00000000}"/>
  </bookViews>
  <sheets>
    <sheet name="data1" sheetId="1" r:id="rId1"/>
    <sheet name="data2" sheetId="3" r:id="rId2"/>
    <sheet name="data3" sheetId="2" r:id="rId3"/>
    <sheet name="comparison 1" sheetId="4" r:id="rId4"/>
    <sheet name="comparison 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5" l="1"/>
  <c r="C18" i="5"/>
  <c r="D18" i="5"/>
  <c r="E18" i="5"/>
  <c r="G18" i="5"/>
  <c r="H18" i="5"/>
  <c r="I18" i="5"/>
  <c r="J18" i="5"/>
  <c r="L18" i="5"/>
  <c r="M18" i="5"/>
  <c r="N18" i="5"/>
  <c r="O18" i="5"/>
  <c r="Q18" i="5"/>
  <c r="R18" i="5"/>
  <c r="S18" i="5"/>
  <c r="T18" i="5"/>
  <c r="B19" i="5"/>
  <c r="C19" i="5"/>
  <c r="D19" i="5"/>
  <c r="E19" i="5"/>
  <c r="G19" i="5"/>
  <c r="H19" i="5"/>
  <c r="I19" i="5"/>
  <c r="J19" i="5"/>
  <c r="L19" i="5"/>
  <c r="M19" i="5"/>
  <c r="N19" i="5"/>
  <c r="O19" i="5"/>
  <c r="Q19" i="5"/>
  <c r="R19" i="5"/>
  <c r="S19" i="5"/>
  <c r="T19" i="5"/>
  <c r="B20" i="5"/>
  <c r="C20" i="5"/>
  <c r="D20" i="5"/>
  <c r="E20" i="5"/>
  <c r="G20" i="5"/>
  <c r="H20" i="5"/>
  <c r="I20" i="5"/>
  <c r="J20" i="5"/>
  <c r="L20" i="5"/>
  <c r="M20" i="5"/>
  <c r="N20" i="5"/>
  <c r="O20" i="5"/>
  <c r="Q20" i="5"/>
  <c r="R20" i="5"/>
  <c r="S20" i="5"/>
  <c r="T20" i="5"/>
  <c r="B21" i="5"/>
  <c r="C21" i="5"/>
  <c r="D21" i="5"/>
  <c r="E21" i="5"/>
  <c r="G21" i="5"/>
  <c r="H21" i="5"/>
  <c r="I21" i="5"/>
  <c r="J21" i="5"/>
  <c r="L21" i="5"/>
  <c r="M21" i="5"/>
  <c r="N21" i="5"/>
  <c r="O21" i="5"/>
  <c r="Q21" i="5"/>
  <c r="R21" i="5"/>
  <c r="S21" i="5"/>
  <c r="T21" i="5"/>
  <c r="B22" i="5"/>
  <c r="C22" i="5"/>
  <c r="D22" i="5"/>
  <c r="E22" i="5"/>
  <c r="G22" i="5"/>
  <c r="H22" i="5"/>
  <c r="I22" i="5"/>
  <c r="J22" i="5"/>
  <c r="L22" i="5"/>
  <c r="M22" i="5"/>
  <c r="N22" i="5"/>
  <c r="O22" i="5"/>
  <c r="Q22" i="5"/>
  <c r="R22" i="5"/>
  <c r="S22" i="5"/>
  <c r="T22" i="5"/>
  <c r="B23" i="5"/>
  <c r="C23" i="5"/>
  <c r="D23" i="5"/>
  <c r="E23" i="5"/>
  <c r="G23" i="5"/>
  <c r="H23" i="5"/>
  <c r="I23" i="5"/>
  <c r="J23" i="5"/>
  <c r="L23" i="5"/>
  <c r="M23" i="5"/>
  <c r="N23" i="5"/>
  <c r="O23" i="5"/>
  <c r="Q23" i="5"/>
  <c r="R23" i="5"/>
  <c r="S23" i="5"/>
  <c r="T23" i="5"/>
  <c r="B24" i="5"/>
  <c r="C24" i="5"/>
  <c r="D24" i="5"/>
  <c r="E24" i="5"/>
  <c r="G24" i="5"/>
  <c r="H24" i="5"/>
  <c r="I24" i="5"/>
  <c r="J24" i="5"/>
  <c r="L24" i="5"/>
  <c r="M24" i="5"/>
  <c r="N24" i="5"/>
  <c r="O24" i="5"/>
  <c r="Q24" i="5"/>
  <c r="R24" i="5"/>
  <c r="S24" i="5"/>
  <c r="T24" i="5"/>
  <c r="B25" i="5"/>
  <c r="C25" i="5"/>
  <c r="D25" i="5"/>
  <c r="E25" i="5"/>
  <c r="G25" i="5"/>
  <c r="H25" i="5"/>
  <c r="I25" i="5"/>
  <c r="J25" i="5"/>
  <c r="L25" i="5"/>
  <c r="M25" i="5"/>
  <c r="N25" i="5"/>
  <c r="O25" i="5"/>
  <c r="Q25" i="5"/>
  <c r="R25" i="5"/>
  <c r="S25" i="5"/>
  <c r="T25" i="5"/>
  <c r="B26" i="5"/>
  <c r="C26" i="5"/>
  <c r="D26" i="5"/>
  <c r="E26" i="5"/>
  <c r="G26" i="5"/>
  <c r="H26" i="5"/>
  <c r="I26" i="5"/>
  <c r="J26" i="5"/>
  <c r="L26" i="5"/>
  <c r="M26" i="5"/>
  <c r="N26" i="5"/>
  <c r="O26" i="5"/>
  <c r="Q26" i="5"/>
  <c r="R26" i="5"/>
  <c r="S26" i="5"/>
  <c r="T26" i="5"/>
  <c r="B27" i="5"/>
  <c r="C27" i="5"/>
  <c r="D27" i="5"/>
  <c r="E27" i="5"/>
  <c r="G27" i="5"/>
  <c r="H27" i="5"/>
  <c r="I27" i="5"/>
  <c r="J27" i="5"/>
  <c r="L27" i="5"/>
  <c r="M27" i="5"/>
  <c r="N27" i="5"/>
  <c r="O27" i="5"/>
  <c r="Q27" i="5"/>
  <c r="R27" i="5"/>
  <c r="S27" i="5"/>
  <c r="T27" i="5"/>
  <c r="A4" i="5"/>
  <c r="A17" i="5"/>
  <c r="A30" i="5"/>
  <c r="B31" i="5" l="1"/>
  <c r="T40" i="5"/>
  <c r="T39" i="5"/>
  <c r="T38" i="5"/>
  <c r="T37" i="5"/>
  <c r="T36" i="5"/>
  <c r="T35" i="5"/>
  <c r="T34" i="5"/>
  <c r="T33" i="5"/>
  <c r="T32" i="5"/>
  <c r="T31" i="5"/>
  <c r="S40" i="5"/>
  <c r="S39" i="5"/>
  <c r="S38" i="5"/>
  <c r="S37" i="5"/>
  <c r="S36" i="5"/>
  <c r="S35" i="5"/>
  <c r="S34" i="5"/>
  <c r="S33" i="5"/>
  <c r="S32" i="5"/>
  <c r="S31" i="5"/>
  <c r="R40" i="5"/>
  <c r="R39" i="5"/>
  <c r="R38" i="5"/>
  <c r="R37" i="5"/>
  <c r="R36" i="5"/>
  <c r="R35" i="5"/>
  <c r="R34" i="5"/>
  <c r="R33" i="5"/>
  <c r="R32" i="5"/>
  <c r="R31" i="5"/>
  <c r="Q40" i="5"/>
  <c r="Q39" i="5"/>
  <c r="Q38" i="5"/>
  <c r="Q37" i="5"/>
  <c r="Q36" i="5"/>
  <c r="Q35" i="5"/>
  <c r="Q34" i="5"/>
  <c r="Q33" i="5"/>
  <c r="Q32" i="5"/>
  <c r="Q31" i="5"/>
  <c r="O40" i="5"/>
  <c r="O39" i="5"/>
  <c r="O38" i="5"/>
  <c r="O37" i="5"/>
  <c r="O36" i="5"/>
  <c r="O35" i="5"/>
  <c r="O34" i="5"/>
  <c r="O33" i="5"/>
  <c r="O32" i="5"/>
  <c r="O31" i="5"/>
  <c r="N40" i="5"/>
  <c r="N39" i="5"/>
  <c r="N38" i="5"/>
  <c r="N37" i="5"/>
  <c r="N36" i="5"/>
  <c r="N35" i="5"/>
  <c r="N34" i="5"/>
  <c r="N33" i="5"/>
  <c r="N32" i="5"/>
  <c r="N31" i="5"/>
  <c r="M40" i="5"/>
  <c r="M39" i="5"/>
  <c r="M38" i="5"/>
  <c r="M37" i="5"/>
  <c r="M36" i="5"/>
  <c r="M35" i="5"/>
  <c r="M34" i="5"/>
  <c r="M33" i="5"/>
  <c r="M32" i="5"/>
  <c r="M31" i="5"/>
  <c r="L40" i="5"/>
  <c r="L39" i="5"/>
  <c r="L38" i="5"/>
  <c r="L37" i="5"/>
  <c r="L36" i="5"/>
  <c r="L35" i="5"/>
  <c r="L34" i="5"/>
  <c r="L33" i="5"/>
  <c r="L32" i="5"/>
  <c r="L31" i="5"/>
  <c r="J40" i="5"/>
  <c r="J39" i="5"/>
  <c r="J38" i="5"/>
  <c r="J37" i="5"/>
  <c r="J36" i="5"/>
  <c r="J35" i="5"/>
  <c r="J34" i="5"/>
  <c r="J33" i="5"/>
  <c r="J32" i="5"/>
  <c r="J31" i="5"/>
  <c r="I40" i="5"/>
  <c r="I39" i="5"/>
  <c r="I38" i="5"/>
  <c r="I37" i="5"/>
  <c r="I36" i="5"/>
  <c r="I35" i="5"/>
  <c r="I34" i="5"/>
  <c r="I33" i="5"/>
  <c r="I32" i="5"/>
  <c r="I31" i="5"/>
  <c r="H40" i="5"/>
  <c r="H39" i="5"/>
  <c r="H38" i="5"/>
  <c r="H37" i="5"/>
  <c r="H36" i="5"/>
  <c r="H35" i="5"/>
  <c r="H34" i="5"/>
  <c r="H33" i="5"/>
  <c r="H32" i="5"/>
  <c r="H31" i="5"/>
  <c r="G40" i="5"/>
  <c r="G39" i="5"/>
  <c r="G38" i="5"/>
  <c r="G37" i="5"/>
  <c r="G36" i="5"/>
  <c r="G35" i="5"/>
  <c r="G34" i="5"/>
  <c r="G33" i="5"/>
  <c r="G32" i="5"/>
  <c r="G31" i="5"/>
  <c r="E40" i="5"/>
  <c r="E39" i="5"/>
  <c r="E38" i="5"/>
  <c r="E37" i="5"/>
  <c r="E36" i="5"/>
  <c r="E35" i="5"/>
  <c r="E34" i="5"/>
  <c r="E33" i="5"/>
  <c r="E32" i="5"/>
  <c r="E31" i="5"/>
  <c r="D40" i="5"/>
  <c r="D39" i="5"/>
  <c r="D38" i="5"/>
  <c r="D37" i="5"/>
  <c r="D36" i="5"/>
  <c r="D35" i="5"/>
  <c r="D34" i="5"/>
  <c r="D33" i="5"/>
  <c r="D32" i="5"/>
  <c r="D31" i="5"/>
  <c r="C40" i="5"/>
  <c r="C39" i="5"/>
  <c r="C38" i="5"/>
  <c r="C37" i="5"/>
  <c r="C36" i="5"/>
  <c r="C35" i="5"/>
  <c r="C34" i="5"/>
  <c r="C33" i="5"/>
  <c r="C32" i="5"/>
  <c r="C31" i="5"/>
  <c r="B40" i="5"/>
  <c r="B39" i="5"/>
  <c r="B38" i="5"/>
  <c r="B37" i="5"/>
  <c r="B36" i="5"/>
  <c r="B35" i="5"/>
  <c r="B34" i="5"/>
  <c r="B33" i="5"/>
  <c r="B32" i="5"/>
  <c r="A40" i="5"/>
  <c r="A39" i="5"/>
  <c r="A38" i="5"/>
  <c r="A37" i="5"/>
  <c r="A36" i="5"/>
  <c r="A35" i="5"/>
  <c r="A34" i="5"/>
  <c r="A33" i="5"/>
  <c r="A32" i="5"/>
  <c r="A31" i="5"/>
  <c r="A27" i="5"/>
  <c r="A26" i="5"/>
  <c r="A25" i="5"/>
  <c r="A24" i="5"/>
  <c r="A23" i="5"/>
  <c r="A22" i="5"/>
  <c r="A21" i="5"/>
  <c r="A20" i="5"/>
  <c r="A19" i="5"/>
  <c r="A18" i="5"/>
  <c r="Q6" i="5"/>
  <c r="R6" i="5"/>
  <c r="S6" i="5"/>
  <c r="T6" i="5"/>
  <c r="Q7" i="5"/>
  <c r="R7" i="5"/>
  <c r="S7" i="5"/>
  <c r="T7" i="5"/>
  <c r="Q8" i="5"/>
  <c r="R8" i="5"/>
  <c r="S8" i="5"/>
  <c r="T8" i="5"/>
  <c r="Q9" i="5"/>
  <c r="R9" i="5"/>
  <c r="S9" i="5"/>
  <c r="T9" i="5"/>
  <c r="Q10" i="5"/>
  <c r="R10" i="5"/>
  <c r="S10" i="5"/>
  <c r="T10" i="5"/>
  <c r="Q11" i="5"/>
  <c r="R11" i="5"/>
  <c r="S11" i="5"/>
  <c r="T11" i="5"/>
  <c r="Q12" i="5"/>
  <c r="R12" i="5"/>
  <c r="S12" i="5"/>
  <c r="T12" i="5"/>
  <c r="Q13" i="5"/>
  <c r="R13" i="5"/>
  <c r="S13" i="5"/>
  <c r="T13" i="5"/>
  <c r="Q14" i="5"/>
  <c r="R14" i="5"/>
  <c r="S14" i="5"/>
  <c r="T14" i="5"/>
  <c r="R5" i="5"/>
  <c r="S5" i="5"/>
  <c r="T5" i="5"/>
  <c r="Q5" i="5"/>
  <c r="M5" i="5"/>
  <c r="N5" i="5"/>
  <c r="O5" i="5"/>
  <c r="M6" i="5"/>
  <c r="N6" i="5"/>
  <c r="O6" i="5"/>
  <c r="M7" i="5"/>
  <c r="N7" i="5"/>
  <c r="O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L6" i="5"/>
  <c r="L7" i="5"/>
  <c r="L8" i="5"/>
  <c r="L9" i="5"/>
  <c r="L10" i="5"/>
  <c r="L11" i="5"/>
  <c r="L12" i="5"/>
  <c r="L13" i="5"/>
  <c r="L14" i="5"/>
  <c r="L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H5" i="5"/>
  <c r="I5" i="5"/>
  <c r="J5" i="5"/>
  <c r="G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E5" i="5"/>
  <c r="D5" i="5"/>
  <c r="C5" i="5"/>
  <c r="B5" i="5"/>
  <c r="A5" i="5"/>
  <c r="T12" i="4" l="1" a="1"/>
  <c r="T15" i="4" s="1"/>
  <c r="O12" i="4" a="1"/>
  <c r="O15" i="4" s="1"/>
  <c r="J12" i="4" a="1"/>
  <c r="J15" i="4" s="1"/>
  <c r="J5" i="4" a="1"/>
  <c r="J8" i="4" s="1"/>
  <c r="J30" i="4" s="1"/>
  <c r="I8" i="4"/>
  <c r="I7" i="4"/>
  <c r="I6" i="4"/>
  <c r="I5" i="4"/>
  <c r="I2" i="4"/>
  <c r="H8" i="4"/>
  <c r="H7" i="4"/>
  <c r="H6" i="4"/>
  <c r="H28" i="4" s="1"/>
  <c r="H5" i="4"/>
  <c r="H2" i="4"/>
  <c r="G8" i="4"/>
  <c r="G7" i="4"/>
  <c r="G29" i="4" s="1"/>
  <c r="G6" i="4"/>
  <c r="G5" i="4"/>
  <c r="G2" i="4"/>
  <c r="E5" i="4" a="1"/>
  <c r="E8" i="4" s="1"/>
  <c r="D8" i="4"/>
  <c r="D7" i="4"/>
  <c r="D6" i="4"/>
  <c r="D5" i="4"/>
  <c r="D2" i="4"/>
  <c r="C8" i="4"/>
  <c r="C7" i="4"/>
  <c r="C6" i="4"/>
  <c r="C28" i="4" s="1"/>
  <c r="C5" i="4"/>
  <c r="C2" i="4"/>
  <c r="B8" i="4"/>
  <c r="B7" i="4"/>
  <c r="B6" i="4"/>
  <c r="B5" i="4"/>
  <c r="B2" i="4"/>
  <c r="A8" i="4"/>
  <c r="A7" i="4"/>
  <c r="A6" i="4"/>
  <c r="A5" i="4"/>
  <c r="A2" i="4"/>
  <c r="T5" i="4" a="1"/>
  <c r="T6" i="4" s="1"/>
  <c r="S8" i="4"/>
  <c r="S7" i="4"/>
  <c r="S6" i="4"/>
  <c r="S5" i="4"/>
  <c r="S2" i="4"/>
  <c r="R8" i="4"/>
  <c r="R7" i="4"/>
  <c r="R6" i="4"/>
  <c r="R5" i="4"/>
  <c r="R2" i="4"/>
  <c r="Q8" i="4"/>
  <c r="Q7" i="4"/>
  <c r="Q6" i="4"/>
  <c r="Q5" i="4"/>
  <c r="Q2" i="4"/>
  <c r="O5" i="4" a="1"/>
  <c r="O7" i="4" s="1"/>
  <c r="N8" i="4"/>
  <c r="N7" i="4"/>
  <c r="N6" i="4"/>
  <c r="N28" i="4" s="1"/>
  <c r="N5" i="4"/>
  <c r="N2" i="4"/>
  <c r="M8" i="4"/>
  <c r="M7" i="4"/>
  <c r="M29" i="4" s="1"/>
  <c r="M6" i="4"/>
  <c r="M5" i="4"/>
  <c r="M2" i="4"/>
  <c r="L8" i="4"/>
  <c r="L30" i="4" s="1"/>
  <c r="L7" i="4"/>
  <c r="L6" i="4"/>
  <c r="L5" i="4"/>
  <c r="L2" i="4"/>
  <c r="J19" i="4" a="1"/>
  <c r="J22" i="4" s="1"/>
  <c r="T19" i="4" a="1"/>
  <c r="T22" i="4" s="1"/>
  <c r="O19" i="4" a="1"/>
  <c r="O22" i="4" s="1"/>
  <c r="E19" i="4" a="1"/>
  <c r="E22" i="4" s="1"/>
  <c r="E12" i="4" a="1"/>
  <c r="E15" i="4" s="1"/>
  <c r="S19" i="4"/>
  <c r="S20" i="4"/>
  <c r="S21" i="4"/>
  <c r="S22" i="4"/>
  <c r="Q19" i="4"/>
  <c r="R19" i="4"/>
  <c r="Q20" i="4"/>
  <c r="R20" i="4"/>
  <c r="Q21" i="4"/>
  <c r="R21" i="4"/>
  <c r="Q22" i="4"/>
  <c r="R22" i="4"/>
  <c r="B12" i="4"/>
  <c r="C12" i="4"/>
  <c r="D12" i="4"/>
  <c r="B13" i="4"/>
  <c r="C13" i="4"/>
  <c r="D13" i="4"/>
  <c r="B14" i="4"/>
  <c r="C14" i="4"/>
  <c r="D14" i="4"/>
  <c r="B15" i="4"/>
  <c r="C15" i="4"/>
  <c r="D15" i="4"/>
  <c r="A12" i="4"/>
  <c r="A13" i="4"/>
  <c r="A14" i="4"/>
  <c r="A15" i="4"/>
  <c r="A19" i="4"/>
  <c r="B19" i="4"/>
  <c r="C19" i="4"/>
  <c r="D19" i="4"/>
  <c r="G19" i="4"/>
  <c r="H19" i="4"/>
  <c r="I19" i="4"/>
  <c r="L19" i="4"/>
  <c r="M19" i="4"/>
  <c r="N19" i="4"/>
  <c r="A20" i="4"/>
  <c r="B20" i="4"/>
  <c r="C20" i="4"/>
  <c r="D20" i="4"/>
  <c r="G20" i="4"/>
  <c r="H20" i="4"/>
  <c r="I20" i="4"/>
  <c r="L20" i="4"/>
  <c r="M20" i="4"/>
  <c r="N20" i="4"/>
  <c r="A21" i="4"/>
  <c r="B21" i="4"/>
  <c r="C21" i="4"/>
  <c r="D21" i="4"/>
  <c r="G21" i="4"/>
  <c r="H21" i="4"/>
  <c r="I21" i="4"/>
  <c r="L21" i="4"/>
  <c r="M21" i="4"/>
  <c r="N21" i="4"/>
  <c r="A22" i="4"/>
  <c r="B22" i="4"/>
  <c r="C22" i="4"/>
  <c r="D22" i="4"/>
  <c r="G22" i="4"/>
  <c r="H22" i="4"/>
  <c r="I22" i="4"/>
  <c r="L22" i="4"/>
  <c r="M22" i="4"/>
  <c r="N22" i="4"/>
  <c r="S15" i="4"/>
  <c r="R15" i="4"/>
  <c r="Q15" i="4"/>
  <c r="N15" i="4"/>
  <c r="M15" i="4"/>
  <c r="L15" i="4"/>
  <c r="I15" i="4"/>
  <c r="H15" i="4"/>
  <c r="G15" i="4"/>
  <c r="S14" i="4"/>
  <c r="R14" i="4"/>
  <c r="Q14" i="4"/>
  <c r="N14" i="4"/>
  <c r="M14" i="4"/>
  <c r="L14" i="4"/>
  <c r="I14" i="4"/>
  <c r="H14" i="4"/>
  <c r="G14" i="4"/>
  <c r="S13" i="4"/>
  <c r="R13" i="4"/>
  <c r="Q13" i="4"/>
  <c r="N13" i="4"/>
  <c r="M13" i="4"/>
  <c r="L13" i="4"/>
  <c r="I13" i="4"/>
  <c r="H13" i="4"/>
  <c r="G13" i="4"/>
  <c r="S12" i="4"/>
  <c r="R12" i="4"/>
  <c r="Q12" i="4"/>
  <c r="N12" i="4"/>
  <c r="M12" i="4"/>
  <c r="L12" i="4"/>
  <c r="I12" i="4"/>
  <c r="H12" i="4"/>
  <c r="G12" i="4"/>
  <c r="E30" i="4" l="1"/>
  <c r="I27" i="4"/>
  <c r="S28" i="4"/>
  <c r="L27" i="4"/>
  <c r="M30" i="4"/>
  <c r="N29" i="4"/>
  <c r="Q27" i="4"/>
  <c r="R30" i="4"/>
  <c r="S29" i="4"/>
  <c r="B30" i="4"/>
  <c r="C29" i="4"/>
  <c r="D28" i="4"/>
  <c r="G30" i="4"/>
  <c r="H29" i="4"/>
  <c r="I28" i="4"/>
  <c r="R29" i="4"/>
  <c r="D27" i="4"/>
  <c r="L28" i="4"/>
  <c r="M27" i="4"/>
  <c r="N30" i="4"/>
  <c r="Q28" i="4"/>
  <c r="R27" i="4"/>
  <c r="S30" i="4"/>
  <c r="B27" i="4"/>
  <c r="C30" i="4"/>
  <c r="D29" i="4"/>
  <c r="G27" i="4"/>
  <c r="H30" i="4"/>
  <c r="I29" i="4"/>
  <c r="Q30" i="4"/>
  <c r="B29" i="4"/>
  <c r="L29" i="4"/>
  <c r="M28" i="4"/>
  <c r="N27" i="4"/>
  <c r="Q29" i="4"/>
  <c r="R28" i="4"/>
  <c r="S27" i="4"/>
  <c r="B28" i="4"/>
  <c r="C27" i="4"/>
  <c r="D30" i="4"/>
  <c r="G28" i="4"/>
  <c r="H27" i="4"/>
  <c r="I30" i="4"/>
  <c r="O5" i="4"/>
  <c r="J19" i="4"/>
  <c r="O8" i="4"/>
  <c r="O30" i="4" s="1"/>
  <c r="J12" i="4"/>
  <c r="O12" i="4"/>
  <c r="J13" i="4"/>
  <c r="O13" i="4"/>
  <c r="J14" i="4"/>
  <c r="O19" i="4"/>
  <c r="T19" i="4"/>
  <c r="O20" i="4"/>
  <c r="T20" i="4"/>
  <c r="O6" i="4"/>
  <c r="T7" i="4"/>
  <c r="O21" i="4"/>
  <c r="O29" i="4" s="1"/>
  <c r="T12" i="4"/>
  <c r="O14" i="4"/>
  <c r="T13" i="4"/>
  <c r="T14" i="4"/>
  <c r="T5" i="4"/>
  <c r="T27" i="4" s="1"/>
  <c r="T8" i="4"/>
  <c r="T30" i="4" s="1"/>
  <c r="E6" i="4"/>
  <c r="J6" i="4"/>
  <c r="J28" i="4" s="1"/>
  <c r="E7" i="4"/>
  <c r="J7" i="4"/>
  <c r="E5" i="4"/>
  <c r="J5" i="4"/>
  <c r="J27" i="4" s="1"/>
  <c r="T21" i="4"/>
  <c r="J20" i="4"/>
  <c r="J21" i="4"/>
  <c r="E21" i="4"/>
  <c r="E19" i="4"/>
  <c r="E20" i="4"/>
  <c r="E12" i="4"/>
  <c r="E13" i="4"/>
  <c r="E14" i="4"/>
  <c r="T28" i="4" l="1"/>
  <c r="J29" i="4"/>
  <c r="E27" i="4"/>
  <c r="E28" i="4"/>
  <c r="T29" i="4"/>
  <c r="O28" i="4"/>
  <c r="O27" i="4"/>
  <c r="E29" i="4"/>
</calcChain>
</file>

<file path=xl/sharedStrings.xml><?xml version="1.0" encoding="utf-8"?>
<sst xmlns="http://schemas.openxmlformats.org/spreadsheetml/2006/main" count="625" uniqueCount="45">
  <si>
    <t>Iteration 1</t>
  </si>
  <si>
    <t>Iteration 2</t>
  </si>
  <si>
    <t>Iteration 3</t>
  </si>
  <si>
    <t>Iteration 4</t>
  </si>
  <si>
    <t>LSPI Cycle Summary</t>
  </si>
  <si>
    <t>Cylinder</t>
  </si>
  <si>
    <t>PP Only</t>
  </si>
  <si>
    <t>MFB2 Only</t>
  </si>
  <si>
    <t>Both PP &amp; MFB2</t>
  </si>
  <si>
    <t>Total</t>
  </si>
  <si>
    <t>All</t>
  </si>
  <si>
    <t>Evaluation Criteria</t>
  </si>
  <si>
    <t>Parameter</t>
  </si>
  <si>
    <t>Cyl 1</t>
  </si>
  <si>
    <t>Cyl 2</t>
  </si>
  <si>
    <t>Cyl 3</t>
  </si>
  <si>
    <t>Cyl 4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</si>
  <si>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</si>
  <si>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</si>
  <si>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</si>
  <si>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</si>
  <si>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</si>
  <si>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</si>
  <si>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</si>
  <si>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</si>
  <si>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Total Cycles</t>
  </si>
  <si>
    <t>Invalid Cycles</t>
  </si>
  <si>
    <t>LSPI Cycles</t>
  </si>
  <si>
    <t>Cycle</t>
  </si>
  <si>
    <t>PP (bar)</t>
  </si>
  <si>
    <t>MFB2 (deg)</t>
  </si>
  <si>
    <t>Type</t>
  </si>
  <si>
    <t>PP&amp;MFB2</t>
  </si>
  <si>
    <t>MFB2</t>
  </si>
  <si>
    <t>Invalid</t>
  </si>
  <si>
    <t>Data1:</t>
  </si>
  <si>
    <t>Data2:</t>
  </si>
  <si>
    <t>Data3:</t>
  </si>
  <si>
    <t>Cylinder 1</t>
  </si>
  <si>
    <t>Cylinder 2</t>
  </si>
  <si>
    <t>Cylinder 3</t>
  </si>
  <si>
    <t>Cylinder 4</t>
  </si>
  <si>
    <t>enter a name for data 1</t>
  </si>
  <si>
    <t>enter a name for data 2</t>
  </si>
  <si>
    <t>enter a name for data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</si>
</sst>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5" borderId="4" xfId="9"/>
    <xf numFmtId="164" fontId="0" fillId="0" borderId="10" xfId="0" applyNumberFormat="1" applyBorder="1"/>
    <xf numFmtId="164" fontId="0" fillId="0" borderId="0" xfId="0" applyNumberFormat="1"/>
    <xf numFmtId="0" fontId="16" fillId="33" borderId="0" xfId="0" applyFont="1" applyFill="1"/>
    <xf numFmtId="0" fontId="16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259976</xdr:colOff>
      <xdr:row>6</xdr:row>
      <xdr:rowOff>26894</xdr:rowOff>
    </xdr:from>
    <xdr:to>
      <xdr:col>12</xdr:col>
      <xdr:colOff>313765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5EF110-5AF0-4D02-AD5B-502906D25DA9}"/>
            </a:ext>
          </a:extLst>
        </xdr:cNvPr>
        <xdr:cNvSpPr txBox="1"/>
      </xdr:nvSpPr>
      <xdr:spPr>
        <a:xfrm>
          <a:off x="2698376" y="1102659"/>
          <a:ext cx="4930589" cy="1945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clear the</a:t>
          </a:r>
          <a:r>
            <a:rPr lang="en-US" sz="2400" baseline="0"/>
            <a:t> contents of this sheet and others, then copy and paste new data to each sheet; the comparison is shown in the orange sheets</a:t>
          </a:r>
          <a:endParaRPr 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170329</xdr:colOff>
      <xdr:row>40</xdr:row>
      <xdr:rowOff>17930</xdr:rowOff>
    </xdr:from>
    <xdr:to>
      <xdr:col>18</xdr:col>
      <xdr:colOff>177949</xdr:colOff>
      <xdr:row>47</xdr:row>
      <xdr:rowOff>25550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874130-7D17-40CC-8CC2-118D5AEC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5129" y="7189695"/>
          <a:ext cx="3055620" cy="126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8"/>
  <sheetViews>
    <sheetView tabSelected="1" zoomScale="85" zoomScaleNormal="85" workbookViewId="0">
      <selection activeCell="H22" sqref="H22"/>
    </sheetView>
  </sheetViews>
  <sheetFormatPr defaultRowHeight="14.4" x14ac:dyDescent="0.3"/>
  <sheetData>
    <row r="1" spans="1:23" x14ac:dyDescent="0.3">
      <c r="A1" t="s">
        <v>0</v>
      </c>
      <c r="G1" t="s">
        <v>1</v>
      </c>
      <c r="M1" t="s">
        <v>2</v>
      </c>
      <c r="S1" t="s">
        <v>3</v>
      </c>
    </row>
    <row r="2" spans="1:23" x14ac:dyDescent="0.3">
      <c r="A2" t="s">
        <v>4</v>
      </c>
      <c r="G2" t="s">
        <v>4</v>
      </c>
      <c r="M2" t="s">
        <v>4</v>
      </c>
      <c r="S2" t="s">
        <v>4</v>
      </c>
    </row>
    <row r="3" spans="1:23" x14ac:dyDescent="0.3">
      <c r="A3" t="s">
        <v>5</v>
      </c>
      <c r="B3" t="s">
        <v>6</v>
      </c>
      <c r="C3" t="s">
        <v>7</v>
      </c>
      <c r="D3" t="s">
        <v>8</v>
      </c>
      <c r="E3" t="s">
        <v>9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M3" t="s">
        <v>5</v>
      </c>
      <c r="N3" t="s">
        <v>6</v>
      </c>
      <c r="O3" t="s">
        <v>7</v>
      </c>
      <c r="P3" t="s">
        <v>8</v>
      </c>
      <c r="Q3" t="s">
        <v>9</v>
      </c>
      <c r="S3" t="s">
        <v>5</v>
      </c>
      <c r="T3" t="s">
        <v>6</v>
      </c>
      <c r="U3" t="s">
        <v>7</v>
      </c>
      <c r="V3" t="s">
        <v>8</v>
      </c>
      <c r="W3" t="s">
        <v>9</v>
      </c>
    </row>
    <row r="4" spans="1:23" x14ac:dyDescent="0.3">
      <c r="A4">
        <v>1</v>
      </c>
      <c r="B4">
        <v>0</v>
      </c>
      <c r="C4">
        <v>2</v>
      </c>
      <c r="D4">
        <v>5</v>
      </c>
      <c r="E4">
        <v>7</v>
      </c>
      <c r="G4">
        <v>1</v>
      </c>
      <c r="H4">
        <v>0</v>
      </c>
      <c r="I4">
        <v>2</v>
      </c>
      <c r="J4">
        <v>5</v>
      </c>
      <c r="K4">
        <v>7</v>
      </c>
      <c r="M4">
        <v>1</v>
      </c>
      <c r="N4">
        <v>0</v>
      </c>
      <c r="O4">
        <v>0</v>
      </c>
      <c r="P4">
        <v>6</v>
      </c>
      <c r="Q4">
        <v>6</v>
      </c>
      <c r="S4">
        <v>1</v>
      </c>
      <c r="T4">
        <v>0</v>
      </c>
      <c r="U4">
        <v>1</v>
      </c>
      <c r="V4">
        <v>7</v>
      </c>
      <c r="W4">
        <v>8</v>
      </c>
    </row>
    <row r="5" spans="1:23" x14ac:dyDescent="0.3">
      <c r="A5">
        <v>2</v>
      </c>
      <c r="B5">
        <v>0</v>
      </c>
      <c r="C5">
        <v>1</v>
      </c>
      <c r="D5">
        <v>5</v>
      </c>
      <c r="E5">
        <v>6</v>
      </c>
      <c r="G5">
        <v>2</v>
      </c>
      <c r="H5">
        <v>0</v>
      </c>
      <c r="I5">
        <v>0</v>
      </c>
      <c r="J5">
        <v>6</v>
      </c>
      <c r="K5">
        <v>6</v>
      </c>
      <c r="M5">
        <v>2</v>
      </c>
      <c r="N5">
        <v>0</v>
      </c>
      <c r="O5">
        <v>1</v>
      </c>
      <c r="P5">
        <v>5</v>
      </c>
      <c r="Q5">
        <v>6</v>
      </c>
      <c r="S5">
        <v>2</v>
      </c>
      <c r="T5">
        <v>0</v>
      </c>
      <c r="U5">
        <v>1</v>
      </c>
      <c r="V5">
        <v>5</v>
      </c>
      <c r="W5">
        <v>6</v>
      </c>
    </row>
    <row r="6" spans="1:23" x14ac:dyDescent="0.3">
      <c r="A6">
        <v>3</v>
      </c>
      <c r="B6">
        <v>0</v>
      </c>
      <c r="C6">
        <v>1</v>
      </c>
      <c r="D6">
        <v>6</v>
      </c>
      <c r="E6">
        <v>7</v>
      </c>
      <c r="G6">
        <v>3</v>
      </c>
      <c r="H6">
        <v>0</v>
      </c>
      <c r="I6">
        <v>0</v>
      </c>
      <c r="J6">
        <v>1</v>
      </c>
      <c r="K6">
        <v>1</v>
      </c>
      <c r="M6">
        <v>3</v>
      </c>
      <c r="N6">
        <v>0</v>
      </c>
      <c r="O6">
        <v>0</v>
      </c>
      <c r="P6">
        <v>0</v>
      </c>
      <c r="Q6">
        <v>0</v>
      </c>
      <c r="S6">
        <v>3</v>
      </c>
      <c r="T6">
        <v>0</v>
      </c>
      <c r="U6">
        <v>0</v>
      </c>
      <c r="V6">
        <v>1</v>
      </c>
      <c r="W6">
        <v>1</v>
      </c>
    </row>
    <row r="7" spans="1:23" x14ac:dyDescent="0.3">
      <c r="A7">
        <v>4</v>
      </c>
      <c r="B7">
        <v>0</v>
      </c>
      <c r="C7">
        <v>1</v>
      </c>
      <c r="D7">
        <v>3</v>
      </c>
      <c r="E7">
        <v>4</v>
      </c>
      <c r="G7">
        <v>4</v>
      </c>
      <c r="H7">
        <v>0</v>
      </c>
      <c r="I7">
        <v>3</v>
      </c>
      <c r="J7">
        <v>2</v>
      </c>
      <c r="K7">
        <v>5</v>
      </c>
      <c r="M7">
        <v>4</v>
      </c>
      <c r="N7">
        <v>0</v>
      </c>
      <c r="O7">
        <v>1</v>
      </c>
      <c r="P7">
        <v>2</v>
      </c>
      <c r="Q7">
        <v>3</v>
      </c>
      <c r="S7">
        <v>4</v>
      </c>
      <c r="T7">
        <v>0</v>
      </c>
      <c r="U7">
        <v>0</v>
      </c>
      <c r="V7">
        <v>3</v>
      </c>
      <c r="W7">
        <v>3</v>
      </c>
    </row>
    <row r="8" spans="1:23" x14ac:dyDescent="0.3">
      <c r="A8" t="s">
        <v>10</v>
      </c>
      <c r="G8" t="s">
        <v>10</v>
      </c>
      <c r="M8" t="s">
        <v>10</v>
      </c>
      <c r="S8" t="s">
        <v>10</v>
      </c>
    </row>
    <row r="10" spans="1:23" x14ac:dyDescent="0.3">
      <c r="A10" t="s">
        <v>11</v>
      </c>
      <c r="G10" t="s">
        <v>11</v>
      </c>
      <c r="M10" t="s">
        <v>11</v>
      </c>
      <c r="S10" t="s">
        <v>11</v>
      </c>
    </row>
    <row r="11" spans="1:23" x14ac:dyDescent="0.3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G11" t="s">
        <v>12</v>
      </c>
      <c r="H11" t="s">
        <v>13</v>
      </c>
      <c r="I11" t="s">
        <v>14</v>
      </c>
      <c r="J11" t="s">
        <v>15</v>
      </c>
      <c r="K11" t="s">
        <v>16</v>
      </c>
      <c r="M11" t="s">
        <v>12</v>
      </c>
      <c r="N11" t="s">
        <v>13</v>
      </c>
      <c r="O11" t="s">
        <v>14</v>
      </c>
      <c r="P11" t="s">
        <v>15</v>
      </c>
      <c r="Q11" t="s">
        <v>16</v>
      </c>
      <c r="S11" t="s">
        <v>12</v>
      </c>
      <c r="T11" t="s">
        <v>13</v>
      </c>
      <c r="U11" t="s">
        <v>14</v>
      </c>
      <c r="V11" t="s">
        <v>15</v>
      </c>
      <c r="W11" t="s">
        <v>16</v>
      </c>
    </row>
    <row r="12" spans="1:23" x14ac:dyDescent="0.3">
      <c r="A12" t="s">
        <v>17</v>
      </c>
      <c r="B12">
        <v>42.2538373716881</v>
      </c>
      <c r="C12">
        <v>40.291236412835502</v>
      </c>
      <c r="D12">
        <v>45.282591897359602</v>
      </c>
      <c r="E12">
        <v>45.958833944129402</v>
      </c>
      <c r="G12" t="s">
        <v>17</v>
      </c>
      <c r="H12">
        <v>42.638931897997999</v>
      </c>
      <c r="I12">
        <v>40.8925119886555</v>
      </c>
      <c r="J12">
        <v>45.409600415294904</v>
      </c>
      <c r="K12">
        <v>45.572327009730998</v>
      </c>
      <c r="M12" t="s">
        <v>17</v>
      </c>
      <c r="N12">
        <v>43.730525206772803</v>
      </c>
      <c r="O12">
        <v>42.199089449688799</v>
      </c>
      <c r="P12">
        <v>45.060732270587899</v>
      </c>
      <c r="Q12">
        <v>45.472462076024499</v>
      </c>
      <c r="S12" t="s">
        <v>17</v>
      </c>
      <c r="T12">
        <v>42.786235792063302</v>
      </c>
      <c r="U12">
        <v>41.681975387511997</v>
      </c>
      <c r="V12">
        <v>45.280671798068198</v>
      </c>
      <c r="W12">
        <v>44.781399118807997</v>
      </c>
    </row>
    <row r="13" spans="1:23" x14ac:dyDescent="0.3">
      <c r="A13" t="s">
        <v>18</v>
      </c>
      <c r="B13">
        <v>3.0586832453344299</v>
      </c>
      <c r="C13">
        <v>2.7536342701257301</v>
      </c>
      <c r="D13">
        <v>2.7173044009580898</v>
      </c>
      <c r="E13">
        <v>3.0819110926073501</v>
      </c>
      <c r="G13" t="s">
        <v>18</v>
      </c>
      <c r="H13">
        <v>3.1314580624950299</v>
      </c>
      <c r="I13">
        <v>2.8065789731153998</v>
      </c>
      <c r="J13">
        <v>2.6343089297494902</v>
      </c>
      <c r="K13">
        <v>2.9821758105924601</v>
      </c>
      <c r="M13" t="s">
        <v>18</v>
      </c>
      <c r="N13">
        <v>2.8689830424535199</v>
      </c>
      <c r="O13">
        <v>2.6355189266318799</v>
      </c>
      <c r="P13">
        <v>2.5578564078127299</v>
      </c>
      <c r="Q13">
        <v>2.8659517272225501</v>
      </c>
      <c r="S13" t="s">
        <v>18</v>
      </c>
      <c r="T13">
        <v>2.88812092889401</v>
      </c>
      <c r="U13">
        <v>2.7503062294579599</v>
      </c>
      <c r="V13">
        <v>2.5696939609503602</v>
      </c>
      <c r="W13">
        <v>2.9266197220054999</v>
      </c>
    </row>
    <row r="14" spans="1:23" x14ac:dyDescent="0.3">
      <c r="A14" t="s">
        <v>19</v>
      </c>
      <c r="B14">
        <v>5.5610899699319498</v>
      </c>
      <c r="C14">
        <v>5.3154550431897398</v>
      </c>
      <c r="D14">
        <v>5.96708403548043</v>
      </c>
      <c r="E14">
        <v>5.5047864412100198</v>
      </c>
      <c r="G14" t="s">
        <v>19</v>
      </c>
      <c r="H14">
        <v>5.1675483911673803</v>
      </c>
      <c r="I14">
        <v>5.1660058110352098</v>
      </c>
      <c r="J14">
        <v>5.7760734853400901</v>
      </c>
      <c r="K14">
        <v>5.7025369431642696</v>
      </c>
      <c r="M14" t="s">
        <v>19</v>
      </c>
      <c r="N14">
        <v>5.8709265542334199</v>
      </c>
      <c r="O14">
        <v>5.4453518313808198</v>
      </c>
      <c r="P14">
        <v>5.7549072541739204</v>
      </c>
      <c r="Q14">
        <v>5.6339385842009797</v>
      </c>
      <c r="S14" t="s">
        <v>19</v>
      </c>
      <c r="T14">
        <v>5.7043975651753103</v>
      </c>
      <c r="U14">
        <v>5.2808817776627297</v>
      </c>
      <c r="V14">
        <v>5.7199906731478896</v>
      </c>
      <c r="W14">
        <v>5.7799514944749504</v>
      </c>
    </row>
    <row r="15" spans="1:23" x14ac:dyDescent="0.3">
      <c r="A15" t="s">
        <v>20</v>
      </c>
      <c r="B15">
        <v>59.263450088516301</v>
      </c>
      <c r="C15">
        <v>54.928055581075498</v>
      </c>
      <c r="D15">
        <v>61.496975607857301</v>
      </c>
      <c r="E15">
        <v>62.924096339729097</v>
      </c>
      <c r="G15" t="s">
        <v>20</v>
      </c>
      <c r="H15">
        <v>58.820892970852299</v>
      </c>
      <c r="I15">
        <v>55.3913152728989</v>
      </c>
      <c r="J15">
        <v>60.625562376615498</v>
      </c>
      <c r="K15">
        <v>62.578294740645397</v>
      </c>
      <c r="M15" t="s">
        <v>20</v>
      </c>
      <c r="N15">
        <v>60.5741139343585</v>
      </c>
      <c r="O15">
        <v>56.550417263462499</v>
      </c>
      <c r="P15">
        <v>59.7809586670447</v>
      </c>
      <c r="Q15">
        <v>61.619058092481097</v>
      </c>
      <c r="S15" t="s">
        <v>20</v>
      </c>
      <c r="T15">
        <v>59.261225786778198</v>
      </c>
      <c r="U15">
        <v>56.206017437648804</v>
      </c>
      <c r="V15">
        <v>59.979297287548803</v>
      </c>
      <c r="W15">
        <v>61.697119154773603</v>
      </c>
    </row>
    <row r="16" spans="1:23" x14ac:dyDescent="0.3">
      <c r="A16" t="s">
        <v>21</v>
      </c>
      <c r="B16">
        <v>21.4754033989635</v>
      </c>
      <c r="C16">
        <v>21.9674267915338</v>
      </c>
      <c r="D16">
        <v>20.025339278676199</v>
      </c>
      <c r="E16">
        <v>20.390106237793798</v>
      </c>
      <c r="G16" t="s">
        <v>21</v>
      </c>
      <c r="H16">
        <v>21.260646026601101</v>
      </c>
      <c r="I16">
        <v>21.674703224819702</v>
      </c>
      <c r="J16">
        <v>20.093196136447901</v>
      </c>
      <c r="K16">
        <v>20.531958292891002</v>
      </c>
      <c r="M16" t="s">
        <v>21</v>
      </c>
      <c r="N16">
        <v>20.851809475628599</v>
      </c>
      <c r="O16">
        <v>21.336111862771599</v>
      </c>
      <c r="P16">
        <v>20.056752941176502</v>
      </c>
      <c r="Q16">
        <v>20.5467625899281</v>
      </c>
      <c r="S16" t="s">
        <v>21</v>
      </c>
      <c r="T16">
        <v>21.01379623747</v>
      </c>
      <c r="U16">
        <v>21.401080332246998</v>
      </c>
      <c r="V16">
        <v>20.053087076982798</v>
      </c>
      <c r="W16">
        <v>20.7358144555492</v>
      </c>
    </row>
    <row r="17" spans="1:23" x14ac:dyDescent="0.3">
      <c r="A17" t="s">
        <v>22</v>
      </c>
      <c r="B17">
        <v>1.3178277015177999</v>
      </c>
      <c r="C17">
        <v>1.2326464547401099</v>
      </c>
      <c r="D17">
        <v>0.93843350593082997</v>
      </c>
      <c r="E17">
        <v>1.1328199529999301</v>
      </c>
      <c r="G17" t="s">
        <v>22</v>
      </c>
      <c r="H17">
        <v>1.2987046199719401</v>
      </c>
      <c r="I17">
        <v>1.2187369623950499</v>
      </c>
      <c r="J17">
        <v>0.94074999123570602</v>
      </c>
      <c r="K17">
        <v>1.1494392421502599</v>
      </c>
      <c r="M17" t="s">
        <v>22</v>
      </c>
      <c r="N17">
        <v>1.18166193123539</v>
      </c>
      <c r="O17">
        <v>1.114149700772</v>
      </c>
      <c r="P17">
        <v>0.93717958484820396</v>
      </c>
      <c r="Q17">
        <v>1.1321176301968101</v>
      </c>
      <c r="S17" t="s">
        <v>22</v>
      </c>
      <c r="T17">
        <v>1.2221158253835001</v>
      </c>
      <c r="U17">
        <v>1.1524258240992999</v>
      </c>
      <c r="V17">
        <v>0.91805359232389006</v>
      </c>
      <c r="W17">
        <v>1.1485832047250999</v>
      </c>
    </row>
    <row r="18" spans="1:23" x14ac:dyDescent="0.3">
      <c r="A18" t="s">
        <v>23</v>
      </c>
      <c r="B18">
        <v>-4.6978900632889502</v>
      </c>
      <c r="C18">
        <v>-4.4771319748910399</v>
      </c>
      <c r="D18">
        <v>-5.4903499490073298</v>
      </c>
      <c r="E18">
        <v>-5.0377014338568999</v>
      </c>
      <c r="G18" t="s">
        <v>23</v>
      </c>
      <c r="H18">
        <v>-4.6975946714301502</v>
      </c>
      <c r="I18">
        <v>-4.5145830686409303</v>
      </c>
      <c r="J18">
        <v>-5.2438316474241899</v>
      </c>
      <c r="K18">
        <v>-5.02151087777498</v>
      </c>
      <c r="M18" t="s">
        <v>23</v>
      </c>
      <c r="N18">
        <v>-4.9783649122766596</v>
      </c>
      <c r="O18">
        <v>-4.5494207063057797</v>
      </c>
      <c r="P18">
        <v>-5.1862488872952799</v>
      </c>
      <c r="Q18">
        <v>-4.8300549875152603</v>
      </c>
      <c r="S18" t="s">
        <v>23</v>
      </c>
      <c r="T18">
        <v>-4.8365698290979502</v>
      </c>
      <c r="U18">
        <v>-4.6678832291444197</v>
      </c>
      <c r="V18">
        <v>-5.3100829551193698</v>
      </c>
      <c r="W18">
        <v>-5.0992384505619404</v>
      </c>
    </row>
    <row r="19" spans="1:23" x14ac:dyDescent="0.3">
      <c r="A19" t="s">
        <v>24</v>
      </c>
      <c r="B19">
        <v>15.284393734876099</v>
      </c>
      <c r="C19">
        <v>16.448705935280799</v>
      </c>
      <c r="D19">
        <v>14.873010927242101</v>
      </c>
      <c r="E19">
        <v>14.6832975362644</v>
      </c>
      <c r="G19" t="s">
        <v>24</v>
      </c>
      <c r="H19">
        <v>15.1598581240592</v>
      </c>
      <c r="I19">
        <v>16.172613969264098</v>
      </c>
      <c r="J19">
        <v>15.160061560092</v>
      </c>
      <c r="K19">
        <v>14.760036635092</v>
      </c>
      <c r="M19" t="s">
        <v>24</v>
      </c>
      <c r="N19">
        <v>14.969065178993199</v>
      </c>
      <c r="O19">
        <v>16.267376144155101</v>
      </c>
      <c r="P19">
        <v>15.1963063620616</v>
      </c>
      <c r="Q19">
        <v>15.078572183742001</v>
      </c>
      <c r="S19" t="s">
        <v>24</v>
      </c>
      <c r="T19">
        <v>15.102947708757</v>
      </c>
      <c r="U19">
        <v>16.021691155100999</v>
      </c>
      <c r="V19">
        <v>15.1781463444976</v>
      </c>
      <c r="W19">
        <v>14.8789148143453</v>
      </c>
    </row>
    <row r="20" spans="1:23" x14ac:dyDescent="0.3">
      <c r="A20" t="s">
        <v>25</v>
      </c>
      <c r="B20">
        <v>170000</v>
      </c>
      <c r="C20">
        <v>170000</v>
      </c>
      <c r="D20">
        <v>170000</v>
      </c>
      <c r="E20">
        <v>170000</v>
      </c>
      <c r="G20" t="s">
        <v>25</v>
      </c>
      <c r="H20">
        <v>170000</v>
      </c>
      <c r="I20">
        <v>170000</v>
      </c>
      <c r="J20">
        <v>170000</v>
      </c>
      <c r="K20">
        <v>170000</v>
      </c>
      <c r="M20" t="s">
        <v>25</v>
      </c>
      <c r="N20">
        <v>170000</v>
      </c>
      <c r="O20">
        <v>170000</v>
      </c>
      <c r="P20">
        <v>170000</v>
      </c>
      <c r="Q20">
        <v>170000</v>
      </c>
      <c r="S20" t="s">
        <v>25</v>
      </c>
      <c r="T20">
        <v>170000</v>
      </c>
      <c r="U20">
        <v>170000</v>
      </c>
      <c r="V20">
        <v>170000</v>
      </c>
      <c r="W20">
        <v>170000</v>
      </c>
    </row>
    <row r="21" spans="1:23" x14ac:dyDescent="0.3">
      <c r="A21" t="s">
        <v>26</v>
      </c>
      <c r="B21">
        <v>0</v>
      </c>
      <c r="C21">
        <v>221</v>
      </c>
      <c r="D21">
        <v>0</v>
      </c>
      <c r="E21">
        <v>0</v>
      </c>
      <c r="G21" t="s">
        <v>26</v>
      </c>
      <c r="H21">
        <v>0</v>
      </c>
      <c r="I21">
        <v>86</v>
      </c>
      <c r="J21">
        <v>0</v>
      </c>
      <c r="K21">
        <v>46</v>
      </c>
      <c r="M21" t="s">
        <v>26</v>
      </c>
      <c r="N21">
        <v>124</v>
      </c>
      <c r="O21">
        <v>0</v>
      </c>
      <c r="P21">
        <v>0</v>
      </c>
      <c r="Q21">
        <v>0</v>
      </c>
      <c r="S21" t="s">
        <v>26</v>
      </c>
      <c r="T21">
        <v>0</v>
      </c>
      <c r="U21">
        <v>20</v>
      </c>
      <c r="V21">
        <v>0</v>
      </c>
      <c r="W21">
        <v>0</v>
      </c>
    </row>
    <row r="23" spans="1:23" x14ac:dyDescent="0.3">
      <c r="A23" t="s">
        <v>27</v>
      </c>
      <c r="G23" t="s">
        <v>27</v>
      </c>
      <c r="M23" t="s">
        <v>27</v>
      </c>
      <c r="S23" t="s">
        <v>27</v>
      </c>
    </row>
    <row r="24" spans="1:23" x14ac:dyDescent="0.3">
      <c r="A24" t="s">
        <v>5</v>
      </c>
      <c r="B24" t="s">
        <v>28</v>
      </c>
      <c r="C24" t="s">
        <v>29</v>
      </c>
      <c r="D24" t="s">
        <v>30</v>
      </c>
      <c r="E24" t="s">
        <v>31</v>
      </c>
      <c r="G24" t="s">
        <v>5</v>
      </c>
      <c r="H24" t="s">
        <v>28</v>
      </c>
      <c r="I24" t="s">
        <v>29</v>
      </c>
      <c r="J24" t="s">
        <v>30</v>
      </c>
      <c r="K24" t="s">
        <v>31</v>
      </c>
      <c r="M24" t="s">
        <v>5</v>
      </c>
      <c r="N24" t="s">
        <v>28</v>
      </c>
      <c r="O24" t="s">
        <v>29</v>
      </c>
      <c r="P24" t="s">
        <v>30</v>
      </c>
      <c r="Q24" t="s">
        <v>31</v>
      </c>
      <c r="S24" t="s">
        <v>5</v>
      </c>
      <c r="T24" t="s">
        <v>28</v>
      </c>
      <c r="U24" t="s">
        <v>29</v>
      </c>
      <c r="V24" t="s">
        <v>30</v>
      </c>
      <c r="W24" t="s">
        <v>31</v>
      </c>
    </row>
    <row r="25" spans="1:23" x14ac:dyDescent="0.3">
      <c r="A25">
        <v>1</v>
      </c>
      <c r="B25">
        <v>35824</v>
      </c>
      <c r="C25">
        <v>173.12</v>
      </c>
      <c r="D25">
        <v>-1.75</v>
      </c>
      <c r="E25" t="s">
        <v>32</v>
      </c>
      <c r="G25">
        <v>1</v>
      </c>
      <c r="H25">
        <v>41747</v>
      </c>
      <c r="I25">
        <v>51.408999999999999</v>
      </c>
      <c r="J25">
        <v>10.25</v>
      </c>
      <c r="K25" t="s">
        <v>33</v>
      </c>
      <c r="M25">
        <v>1</v>
      </c>
      <c r="N25">
        <v>873</v>
      </c>
      <c r="O25">
        <v>175.58</v>
      </c>
      <c r="P25">
        <v>-6.25</v>
      </c>
      <c r="Q25" t="s">
        <v>32</v>
      </c>
      <c r="S25">
        <v>1</v>
      </c>
      <c r="T25">
        <v>7447</v>
      </c>
      <c r="U25">
        <v>231.25</v>
      </c>
      <c r="V25">
        <v>-8</v>
      </c>
      <c r="W25" t="s">
        <v>32</v>
      </c>
    </row>
    <row r="26" spans="1:23" x14ac:dyDescent="0.3">
      <c r="A26">
        <v>1</v>
      </c>
      <c r="B26">
        <v>35837</v>
      </c>
      <c r="C26">
        <v>53.46</v>
      </c>
      <c r="D26">
        <v>15.25</v>
      </c>
      <c r="E26" t="s">
        <v>33</v>
      </c>
      <c r="G26">
        <v>1</v>
      </c>
      <c r="H26">
        <v>101176</v>
      </c>
      <c r="I26">
        <v>83.6</v>
      </c>
      <c r="J26">
        <v>7</v>
      </c>
      <c r="K26" t="s">
        <v>32</v>
      </c>
      <c r="M26">
        <v>1</v>
      </c>
      <c r="N26">
        <v>45534</v>
      </c>
      <c r="O26">
        <v>157.51</v>
      </c>
      <c r="P26">
        <v>2</v>
      </c>
      <c r="Q26" t="s">
        <v>32</v>
      </c>
      <c r="S26">
        <v>1</v>
      </c>
      <c r="T26">
        <v>45463</v>
      </c>
      <c r="U26">
        <v>125.62</v>
      </c>
      <c r="V26">
        <v>0</v>
      </c>
      <c r="W26" t="s">
        <v>32</v>
      </c>
    </row>
    <row r="27" spans="1:23" x14ac:dyDescent="0.3">
      <c r="A27">
        <v>1</v>
      </c>
      <c r="B27">
        <v>128891</v>
      </c>
      <c r="C27">
        <v>56.3</v>
      </c>
      <c r="D27">
        <v>12.25</v>
      </c>
      <c r="E27" t="s">
        <v>33</v>
      </c>
      <c r="G27">
        <v>1</v>
      </c>
      <c r="H27">
        <v>105958</v>
      </c>
      <c r="I27">
        <v>192.53</v>
      </c>
      <c r="J27">
        <v>-10.5</v>
      </c>
      <c r="K27" t="s">
        <v>32</v>
      </c>
      <c r="M27">
        <v>1</v>
      </c>
      <c r="N27">
        <v>84212</v>
      </c>
      <c r="O27">
        <v>200.25</v>
      </c>
      <c r="P27">
        <v>0</v>
      </c>
      <c r="Q27" t="s">
        <v>32</v>
      </c>
      <c r="S27">
        <v>1</v>
      </c>
      <c r="T27">
        <v>45600</v>
      </c>
      <c r="U27">
        <v>208.67</v>
      </c>
      <c r="V27">
        <v>-5</v>
      </c>
      <c r="W27" t="s">
        <v>32</v>
      </c>
    </row>
    <row r="28" spans="1:23" x14ac:dyDescent="0.3">
      <c r="A28">
        <v>1</v>
      </c>
      <c r="B28">
        <v>139721</v>
      </c>
      <c r="C28">
        <v>138.02000000000001</v>
      </c>
      <c r="D28">
        <v>2</v>
      </c>
      <c r="E28" t="s">
        <v>32</v>
      </c>
      <c r="G28">
        <v>1</v>
      </c>
      <c r="H28">
        <v>106086</v>
      </c>
      <c r="I28">
        <v>198.14</v>
      </c>
      <c r="J28">
        <v>-8</v>
      </c>
      <c r="K28" t="s">
        <v>32</v>
      </c>
      <c r="M28">
        <v>1</v>
      </c>
      <c r="N28">
        <v>90125</v>
      </c>
      <c r="O28">
        <v>186.29</v>
      </c>
      <c r="P28">
        <v>-3.75</v>
      </c>
      <c r="Q28" t="s">
        <v>32</v>
      </c>
      <c r="S28">
        <v>1</v>
      </c>
      <c r="T28">
        <v>45606</v>
      </c>
      <c r="U28">
        <v>186.25</v>
      </c>
      <c r="V28">
        <v>-2</v>
      </c>
      <c r="W28" t="s">
        <v>32</v>
      </c>
    </row>
    <row r="29" spans="1:23" x14ac:dyDescent="0.3">
      <c r="A29">
        <v>1</v>
      </c>
      <c r="B29">
        <v>153270</v>
      </c>
      <c r="C29">
        <v>181.94</v>
      </c>
      <c r="D29">
        <v>-3.25</v>
      </c>
      <c r="E29" t="s">
        <v>32</v>
      </c>
      <c r="G29">
        <v>1</v>
      </c>
      <c r="H29">
        <v>151684</v>
      </c>
      <c r="I29">
        <v>64.150000000000006</v>
      </c>
      <c r="J29">
        <v>8.5</v>
      </c>
      <c r="K29" t="s">
        <v>32</v>
      </c>
      <c r="M29">
        <v>1</v>
      </c>
      <c r="N29">
        <v>109094</v>
      </c>
      <c r="O29">
        <v>188.3</v>
      </c>
      <c r="P29">
        <v>-3.5</v>
      </c>
      <c r="Q29" t="s">
        <v>32</v>
      </c>
      <c r="S29">
        <v>1</v>
      </c>
      <c r="T29">
        <v>98121</v>
      </c>
      <c r="U29">
        <v>66.673000000000002</v>
      </c>
      <c r="V29">
        <v>8.5</v>
      </c>
      <c r="W29" t="s">
        <v>32</v>
      </c>
    </row>
    <row r="30" spans="1:23" x14ac:dyDescent="0.3">
      <c r="A30">
        <v>1</v>
      </c>
      <c r="B30">
        <v>153275</v>
      </c>
      <c r="C30">
        <v>73.14</v>
      </c>
      <c r="D30">
        <v>9.5</v>
      </c>
      <c r="E30" t="s">
        <v>32</v>
      </c>
      <c r="G30">
        <v>1</v>
      </c>
      <c r="H30">
        <v>153716</v>
      </c>
      <c r="I30">
        <v>50.23</v>
      </c>
      <c r="J30">
        <v>14.5</v>
      </c>
      <c r="K30" t="s">
        <v>33</v>
      </c>
      <c r="M30">
        <v>1</v>
      </c>
      <c r="N30">
        <v>144481</v>
      </c>
      <c r="O30">
        <v>179.52</v>
      </c>
      <c r="P30">
        <v>-7</v>
      </c>
      <c r="Q30" t="s">
        <v>32</v>
      </c>
      <c r="S30">
        <v>1</v>
      </c>
      <c r="T30">
        <v>116876</v>
      </c>
      <c r="U30">
        <v>56.853000000000002</v>
      </c>
      <c r="V30">
        <v>9.5</v>
      </c>
      <c r="W30" t="s">
        <v>33</v>
      </c>
    </row>
    <row r="31" spans="1:23" x14ac:dyDescent="0.3">
      <c r="A31">
        <v>1</v>
      </c>
      <c r="B31">
        <v>153278</v>
      </c>
      <c r="C31">
        <v>213.6</v>
      </c>
      <c r="D31">
        <v>-0.5</v>
      </c>
      <c r="E31" t="s">
        <v>32</v>
      </c>
      <c r="G31">
        <v>1</v>
      </c>
      <c r="H31">
        <v>161075</v>
      </c>
      <c r="I31">
        <v>105.98</v>
      </c>
      <c r="J31">
        <v>2.75</v>
      </c>
      <c r="K31" t="s">
        <v>32</v>
      </c>
      <c r="M31">
        <v>2</v>
      </c>
      <c r="N31">
        <v>24930</v>
      </c>
      <c r="O31">
        <v>101.57</v>
      </c>
      <c r="P31">
        <v>3</v>
      </c>
      <c r="Q31" t="s">
        <v>32</v>
      </c>
      <c r="S31">
        <v>1</v>
      </c>
      <c r="T31">
        <v>125812</v>
      </c>
      <c r="U31">
        <v>136.76</v>
      </c>
      <c r="V31">
        <v>3.75</v>
      </c>
      <c r="W31" t="s">
        <v>32</v>
      </c>
    </row>
    <row r="32" spans="1:23" x14ac:dyDescent="0.3">
      <c r="A32">
        <v>2</v>
      </c>
      <c r="B32">
        <v>157</v>
      </c>
      <c r="C32">
        <v>188.42</v>
      </c>
      <c r="D32">
        <v>-0.25</v>
      </c>
      <c r="E32" t="s">
        <v>32</v>
      </c>
      <c r="G32">
        <v>2</v>
      </c>
      <c r="H32">
        <v>4951</v>
      </c>
      <c r="I32">
        <v>126.01</v>
      </c>
      <c r="J32">
        <v>3</v>
      </c>
      <c r="K32" t="s">
        <v>32</v>
      </c>
      <c r="M32">
        <v>2</v>
      </c>
      <c r="N32">
        <v>67400</v>
      </c>
      <c r="O32">
        <v>180.45</v>
      </c>
      <c r="P32">
        <v>-2</v>
      </c>
      <c r="Q32" t="s">
        <v>32</v>
      </c>
      <c r="S32">
        <v>1</v>
      </c>
      <c r="T32">
        <v>156045</v>
      </c>
      <c r="U32">
        <v>216.29</v>
      </c>
      <c r="V32">
        <v>-4</v>
      </c>
      <c r="W32" t="s">
        <v>32</v>
      </c>
    </row>
    <row r="33" spans="1:23" x14ac:dyDescent="0.3">
      <c r="A33">
        <v>2</v>
      </c>
      <c r="B33">
        <v>65054</v>
      </c>
      <c r="C33">
        <v>201.38</v>
      </c>
      <c r="D33">
        <v>-1.75</v>
      </c>
      <c r="E33" t="s">
        <v>32</v>
      </c>
      <c r="G33">
        <v>2</v>
      </c>
      <c r="H33">
        <v>57044</v>
      </c>
      <c r="I33">
        <v>211.69</v>
      </c>
      <c r="J33">
        <v>-4.75</v>
      </c>
      <c r="K33" t="s">
        <v>32</v>
      </c>
      <c r="M33">
        <v>2</v>
      </c>
      <c r="N33">
        <v>92419</v>
      </c>
      <c r="O33">
        <v>184.91</v>
      </c>
      <c r="P33">
        <v>-4.25</v>
      </c>
      <c r="Q33" t="s">
        <v>32</v>
      </c>
      <c r="S33">
        <v>2</v>
      </c>
      <c r="T33">
        <v>61490</v>
      </c>
      <c r="U33">
        <v>96.78</v>
      </c>
      <c r="V33">
        <v>2.5</v>
      </c>
      <c r="W33" t="s">
        <v>32</v>
      </c>
    </row>
    <row r="34" spans="1:23" x14ac:dyDescent="0.3">
      <c r="A34">
        <v>2</v>
      </c>
      <c r="B34">
        <v>65056</v>
      </c>
      <c r="C34">
        <v>217.04</v>
      </c>
      <c r="D34">
        <v>-8.5</v>
      </c>
      <c r="E34" t="s">
        <v>32</v>
      </c>
      <c r="G34">
        <v>2</v>
      </c>
      <c r="H34">
        <v>87573</v>
      </c>
      <c r="I34">
        <v>135.58000000000001</v>
      </c>
      <c r="J34">
        <v>-0.75</v>
      </c>
      <c r="K34" t="s">
        <v>32</v>
      </c>
      <c r="M34">
        <v>2</v>
      </c>
      <c r="N34">
        <v>154090</v>
      </c>
      <c r="O34">
        <v>241.41</v>
      </c>
      <c r="P34">
        <v>-7.5</v>
      </c>
      <c r="Q34" t="s">
        <v>32</v>
      </c>
      <c r="S34">
        <v>2</v>
      </c>
      <c r="T34">
        <v>69038</v>
      </c>
      <c r="U34">
        <v>53.76</v>
      </c>
      <c r="V34">
        <v>12</v>
      </c>
      <c r="W34" t="s">
        <v>33</v>
      </c>
    </row>
    <row r="35" spans="1:23" x14ac:dyDescent="0.3">
      <c r="A35">
        <v>2</v>
      </c>
      <c r="B35">
        <v>116254</v>
      </c>
      <c r="C35">
        <v>227.56</v>
      </c>
      <c r="D35">
        <v>-3.5</v>
      </c>
      <c r="E35" t="s">
        <v>32</v>
      </c>
      <c r="G35">
        <v>2</v>
      </c>
      <c r="H35">
        <v>91290</v>
      </c>
      <c r="I35">
        <v>122.71</v>
      </c>
      <c r="J35">
        <v>2</v>
      </c>
      <c r="K35" t="s">
        <v>32</v>
      </c>
      <c r="M35">
        <v>2</v>
      </c>
      <c r="N35">
        <v>154182</v>
      </c>
      <c r="O35">
        <v>52.63</v>
      </c>
      <c r="P35">
        <v>13.25</v>
      </c>
      <c r="Q35" t="s">
        <v>33</v>
      </c>
      <c r="S35">
        <v>2</v>
      </c>
      <c r="T35">
        <v>74277</v>
      </c>
      <c r="U35">
        <v>228.08</v>
      </c>
      <c r="V35">
        <v>-7.5</v>
      </c>
      <c r="W35" t="s">
        <v>32</v>
      </c>
    </row>
    <row r="36" spans="1:23" x14ac:dyDescent="0.3">
      <c r="A36">
        <v>2</v>
      </c>
      <c r="B36">
        <v>143978</v>
      </c>
      <c r="C36">
        <v>47.15</v>
      </c>
      <c r="D36">
        <v>16</v>
      </c>
      <c r="E36" t="s">
        <v>33</v>
      </c>
      <c r="G36">
        <v>2</v>
      </c>
      <c r="H36">
        <v>102258</v>
      </c>
      <c r="I36">
        <v>201.76</v>
      </c>
      <c r="J36">
        <v>-5</v>
      </c>
      <c r="K36" t="s">
        <v>32</v>
      </c>
      <c r="M36">
        <v>2</v>
      </c>
      <c r="N36">
        <v>166247</v>
      </c>
      <c r="O36">
        <v>169.86</v>
      </c>
      <c r="P36">
        <v>1</v>
      </c>
      <c r="Q36" t="s">
        <v>32</v>
      </c>
      <c r="S36">
        <v>2</v>
      </c>
      <c r="T36">
        <v>75653</v>
      </c>
      <c r="U36">
        <v>215.53</v>
      </c>
      <c r="V36">
        <v>-3.5</v>
      </c>
      <c r="W36" t="s">
        <v>32</v>
      </c>
    </row>
    <row r="37" spans="1:23" x14ac:dyDescent="0.3">
      <c r="A37">
        <v>2</v>
      </c>
      <c r="B37">
        <v>146570</v>
      </c>
      <c r="C37">
        <v>196.58</v>
      </c>
      <c r="D37">
        <v>-3</v>
      </c>
      <c r="E37" t="s">
        <v>32</v>
      </c>
      <c r="G37">
        <v>2</v>
      </c>
      <c r="H37">
        <v>143671</v>
      </c>
      <c r="I37">
        <v>192.68</v>
      </c>
      <c r="J37">
        <v>-4.5</v>
      </c>
      <c r="K37" t="s">
        <v>32</v>
      </c>
      <c r="M37">
        <v>4</v>
      </c>
      <c r="N37">
        <v>11885</v>
      </c>
      <c r="O37">
        <v>227.57</v>
      </c>
      <c r="P37">
        <v>-2.75</v>
      </c>
      <c r="Q37" t="s">
        <v>32</v>
      </c>
      <c r="S37">
        <v>2</v>
      </c>
      <c r="T37">
        <v>155299</v>
      </c>
      <c r="U37">
        <v>242.59</v>
      </c>
      <c r="V37">
        <v>-4</v>
      </c>
      <c r="W37" t="s">
        <v>32</v>
      </c>
    </row>
    <row r="38" spans="1:23" x14ac:dyDescent="0.3">
      <c r="A38">
        <v>3</v>
      </c>
      <c r="B38">
        <v>8424</v>
      </c>
      <c r="C38">
        <v>189.37</v>
      </c>
      <c r="D38">
        <v>2</v>
      </c>
      <c r="E38" t="s">
        <v>32</v>
      </c>
      <c r="G38">
        <v>3</v>
      </c>
      <c r="H38">
        <v>24872</v>
      </c>
      <c r="I38">
        <v>198.68</v>
      </c>
      <c r="J38">
        <v>-2.5</v>
      </c>
      <c r="K38" t="s">
        <v>32</v>
      </c>
      <c r="M38">
        <v>4</v>
      </c>
      <c r="N38">
        <v>56528</v>
      </c>
      <c r="O38">
        <v>60.21</v>
      </c>
      <c r="P38">
        <v>10.25</v>
      </c>
      <c r="Q38" t="s">
        <v>33</v>
      </c>
      <c r="S38">
        <v>2</v>
      </c>
      <c r="T38">
        <v>155304</v>
      </c>
      <c r="U38">
        <v>74.09</v>
      </c>
      <c r="V38">
        <v>7.25</v>
      </c>
      <c r="W38" t="s">
        <v>32</v>
      </c>
    </row>
    <row r="39" spans="1:23" x14ac:dyDescent="0.3">
      <c r="A39">
        <v>3</v>
      </c>
      <c r="B39">
        <v>63301</v>
      </c>
      <c r="C39">
        <v>295.52999999999997</v>
      </c>
      <c r="D39">
        <v>-6</v>
      </c>
      <c r="E39" t="s">
        <v>32</v>
      </c>
      <c r="G39">
        <v>4</v>
      </c>
      <c r="H39">
        <v>27450</v>
      </c>
      <c r="I39">
        <v>187.63</v>
      </c>
      <c r="J39">
        <v>-6.75</v>
      </c>
      <c r="K39" t="s">
        <v>32</v>
      </c>
      <c r="M39">
        <v>4</v>
      </c>
      <c r="N39">
        <v>63478</v>
      </c>
      <c r="O39">
        <v>263.56</v>
      </c>
      <c r="P39">
        <v>-3.75</v>
      </c>
      <c r="Q39" t="s">
        <v>32</v>
      </c>
      <c r="S39">
        <v>3</v>
      </c>
      <c r="T39">
        <v>24375</v>
      </c>
      <c r="U39">
        <v>90.799000000000007</v>
      </c>
      <c r="V39">
        <v>7</v>
      </c>
      <c r="W39" t="s">
        <v>32</v>
      </c>
    </row>
    <row r="40" spans="1:23" x14ac:dyDescent="0.3">
      <c r="A40">
        <v>3</v>
      </c>
      <c r="B40">
        <v>89597</v>
      </c>
      <c r="C40">
        <v>256.19</v>
      </c>
      <c r="D40">
        <v>-2</v>
      </c>
      <c r="E40" t="s">
        <v>32</v>
      </c>
      <c r="G40">
        <v>4</v>
      </c>
      <c r="H40">
        <v>29941</v>
      </c>
      <c r="I40">
        <v>57.19</v>
      </c>
      <c r="J40">
        <v>11.5</v>
      </c>
      <c r="K40" t="s">
        <v>33</v>
      </c>
      <c r="S40">
        <v>4</v>
      </c>
      <c r="T40">
        <v>69210</v>
      </c>
      <c r="U40">
        <v>203.23</v>
      </c>
      <c r="V40">
        <v>1.5</v>
      </c>
      <c r="W40" t="s">
        <v>32</v>
      </c>
    </row>
    <row r="41" spans="1:23" x14ac:dyDescent="0.3">
      <c r="A41">
        <v>3</v>
      </c>
      <c r="B41">
        <v>127680</v>
      </c>
      <c r="C41">
        <v>54.19</v>
      </c>
      <c r="D41">
        <v>13</v>
      </c>
      <c r="E41" t="s">
        <v>33</v>
      </c>
      <c r="G41">
        <v>4</v>
      </c>
      <c r="H41">
        <v>86325</v>
      </c>
      <c r="I41">
        <v>65.912000000000006</v>
      </c>
      <c r="J41">
        <v>12</v>
      </c>
      <c r="K41" t="s">
        <v>32</v>
      </c>
      <c r="S41">
        <v>4</v>
      </c>
      <c r="T41">
        <v>99223</v>
      </c>
      <c r="U41">
        <v>136.4</v>
      </c>
      <c r="V41">
        <v>0.75</v>
      </c>
      <c r="W41" t="s">
        <v>32</v>
      </c>
    </row>
    <row r="42" spans="1:23" x14ac:dyDescent="0.3">
      <c r="A42">
        <v>3</v>
      </c>
      <c r="B42">
        <v>128037</v>
      </c>
      <c r="C42">
        <v>191.27</v>
      </c>
      <c r="D42">
        <v>-2.25</v>
      </c>
      <c r="E42" t="s">
        <v>32</v>
      </c>
      <c r="G42">
        <v>4</v>
      </c>
      <c r="H42">
        <v>86679</v>
      </c>
      <c r="I42">
        <v>60.399000000000001</v>
      </c>
      <c r="J42">
        <v>13.5</v>
      </c>
      <c r="K42" t="s">
        <v>33</v>
      </c>
      <c r="S42">
        <v>4</v>
      </c>
      <c r="T42">
        <v>168626</v>
      </c>
      <c r="U42">
        <v>184.2</v>
      </c>
      <c r="V42">
        <v>1</v>
      </c>
      <c r="W42" t="s">
        <v>32</v>
      </c>
    </row>
    <row r="43" spans="1:23" x14ac:dyDescent="0.3">
      <c r="A43">
        <v>3</v>
      </c>
      <c r="B43">
        <v>152770</v>
      </c>
      <c r="C43">
        <v>180.62</v>
      </c>
      <c r="D43">
        <v>-0.5</v>
      </c>
      <c r="E43" t="s">
        <v>32</v>
      </c>
      <c r="G43">
        <v>4</v>
      </c>
      <c r="H43">
        <v>136222</v>
      </c>
      <c r="I43">
        <v>59.633000000000003</v>
      </c>
      <c r="J43">
        <v>9</v>
      </c>
      <c r="K43" t="s">
        <v>33</v>
      </c>
    </row>
    <row r="44" spans="1:23" x14ac:dyDescent="0.3">
      <c r="A44">
        <v>3</v>
      </c>
      <c r="B44">
        <v>165355</v>
      </c>
      <c r="C44">
        <v>201.77</v>
      </c>
      <c r="D44">
        <v>-5.5</v>
      </c>
      <c r="E44" t="s">
        <v>32</v>
      </c>
    </row>
    <row r="45" spans="1:23" x14ac:dyDescent="0.3">
      <c r="A45">
        <v>4</v>
      </c>
      <c r="B45">
        <v>42241</v>
      </c>
      <c r="C45">
        <v>123.1</v>
      </c>
      <c r="D45">
        <v>2</v>
      </c>
      <c r="E45" t="s">
        <v>32</v>
      </c>
    </row>
    <row r="46" spans="1:23" x14ac:dyDescent="0.3">
      <c r="A46">
        <v>4</v>
      </c>
      <c r="B46">
        <v>150495</v>
      </c>
      <c r="C46">
        <v>85.364000000000004</v>
      </c>
      <c r="D46">
        <v>7.5</v>
      </c>
      <c r="E46" t="s">
        <v>32</v>
      </c>
    </row>
    <row r="47" spans="1:23" x14ac:dyDescent="0.3">
      <c r="A47">
        <v>4</v>
      </c>
      <c r="B47">
        <v>155222</v>
      </c>
      <c r="C47">
        <v>78.850999999999999</v>
      </c>
      <c r="D47">
        <v>10</v>
      </c>
      <c r="E47" t="s">
        <v>32</v>
      </c>
    </row>
    <row r="48" spans="1:23" x14ac:dyDescent="0.3">
      <c r="A48">
        <v>4</v>
      </c>
      <c r="B48">
        <v>164327</v>
      </c>
      <c r="C48">
        <v>56.335000000000001</v>
      </c>
      <c r="D48">
        <v>14.25</v>
      </c>
      <c r="E48" t="s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48"/>
  <sheetViews>
    <sheetView zoomScale="85" zoomScaleNormal="85" workbookViewId="0">
      <selection sqref="A1:XFD1048576"/>
    </sheetView>
  </sheetViews>
  <sheetFormatPr defaultRowHeight="14.4" x14ac:dyDescent="0.3"/>
  <sheetData>
    <row r="1" spans="1:23" x14ac:dyDescent="0.3">
      <c r="A1" t="s">
        <v>0</v>
      </c>
      <c r="G1" t="s">
        <v>1</v>
      </c>
      <c r="M1" t="s">
        <v>2</v>
      </c>
      <c r="S1" t="s">
        <v>3</v>
      </c>
    </row>
    <row r="2" spans="1:23" x14ac:dyDescent="0.3">
      <c r="A2" t="s">
        <v>4</v>
      </c>
      <c r="G2" t="s">
        <v>4</v>
      </c>
      <c r="M2" t="s">
        <v>4</v>
      </c>
      <c r="S2" t="s">
        <v>4</v>
      </c>
    </row>
    <row r="3" spans="1:23" x14ac:dyDescent="0.3">
      <c r="A3" t="s">
        <v>5</v>
      </c>
      <c r="B3" t="s">
        <v>6</v>
      </c>
      <c r="C3" t="s">
        <v>7</v>
      </c>
      <c r="D3" t="s">
        <v>8</v>
      </c>
      <c r="E3" t="s">
        <v>9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M3" t="s">
        <v>5</v>
      </c>
      <c r="N3" t="s">
        <v>6</v>
      </c>
      <c r="O3" t="s">
        <v>7</v>
      </c>
      <c r="P3" t="s">
        <v>8</v>
      </c>
      <c r="Q3" t="s">
        <v>9</v>
      </c>
      <c r="S3" t="s">
        <v>5</v>
      </c>
      <c r="T3" t="s">
        <v>6</v>
      </c>
      <c r="U3" t="s">
        <v>7</v>
      </c>
      <c r="V3" t="s">
        <v>8</v>
      </c>
      <c r="W3" t="s">
        <v>9</v>
      </c>
    </row>
    <row r="4" spans="1:23" x14ac:dyDescent="0.3">
      <c r="A4">
        <v>1</v>
      </c>
      <c r="B4">
        <v>0</v>
      </c>
      <c r="C4">
        <v>2</v>
      </c>
      <c r="D4">
        <v>5</v>
      </c>
      <c r="E4">
        <v>7</v>
      </c>
      <c r="G4">
        <v>1</v>
      </c>
      <c r="H4">
        <v>0</v>
      </c>
      <c r="I4">
        <v>2</v>
      </c>
      <c r="J4">
        <v>5</v>
      </c>
      <c r="K4">
        <v>7</v>
      </c>
      <c r="M4">
        <v>1</v>
      </c>
      <c r="N4">
        <v>0</v>
      </c>
      <c r="O4">
        <v>0</v>
      </c>
      <c r="P4">
        <v>6</v>
      </c>
      <c r="Q4">
        <v>6</v>
      </c>
      <c r="S4">
        <v>1</v>
      </c>
      <c r="T4">
        <v>0</v>
      </c>
      <c r="U4">
        <v>1</v>
      </c>
      <c r="V4">
        <v>7</v>
      </c>
      <c r="W4">
        <v>8</v>
      </c>
    </row>
    <row r="5" spans="1:23" x14ac:dyDescent="0.3">
      <c r="A5">
        <v>2</v>
      </c>
      <c r="B5">
        <v>0</v>
      </c>
      <c r="C5">
        <v>1</v>
      </c>
      <c r="D5">
        <v>5</v>
      </c>
      <c r="E5">
        <v>6</v>
      </c>
      <c r="G5">
        <v>2</v>
      </c>
      <c r="H5">
        <v>0</v>
      </c>
      <c r="I5">
        <v>0</v>
      </c>
      <c r="J5">
        <v>6</v>
      </c>
      <c r="K5">
        <v>6</v>
      </c>
      <c r="M5">
        <v>2</v>
      </c>
      <c r="N5">
        <v>0</v>
      </c>
      <c r="O5">
        <v>1</v>
      </c>
      <c r="P5">
        <v>5</v>
      </c>
      <c r="Q5">
        <v>6</v>
      </c>
      <c r="S5">
        <v>2</v>
      </c>
      <c r="T5">
        <v>0</v>
      </c>
      <c r="U5">
        <v>1</v>
      </c>
      <c r="V5">
        <v>5</v>
      </c>
      <c r="W5">
        <v>6</v>
      </c>
    </row>
    <row r="6" spans="1:23" x14ac:dyDescent="0.3">
      <c r="A6">
        <v>3</v>
      </c>
      <c r="B6">
        <v>0</v>
      </c>
      <c r="C6">
        <v>1</v>
      </c>
      <c r="D6">
        <v>6</v>
      </c>
      <c r="E6">
        <v>7</v>
      </c>
      <c r="G6">
        <v>3</v>
      </c>
      <c r="H6">
        <v>0</v>
      </c>
      <c r="I6">
        <v>0</v>
      </c>
      <c r="J6">
        <v>1</v>
      </c>
      <c r="K6">
        <v>1</v>
      </c>
      <c r="M6">
        <v>3</v>
      </c>
      <c r="N6">
        <v>0</v>
      </c>
      <c r="O6">
        <v>0</v>
      </c>
      <c r="P6">
        <v>0</v>
      </c>
      <c r="Q6">
        <v>0</v>
      </c>
      <c r="S6">
        <v>3</v>
      </c>
      <c r="T6">
        <v>0</v>
      </c>
      <c r="U6">
        <v>0</v>
      </c>
      <c r="V6">
        <v>1</v>
      </c>
      <c r="W6">
        <v>1</v>
      </c>
    </row>
    <row r="7" spans="1:23" x14ac:dyDescent="0.3">
      <c r="A7">
        <v>4</v>
      </c>
      <c r="B7">
        <v>0</v>
      </c>
      <c r="C7">
        <v>1</v>
      </c>
      <c r="D7">
        <v>3</v>
      </c>
      <c r="E7">
        <v>4</v>
      </c>
      <c r="G7">
        <v>4</v>
      </c>
      <c r="H7">
        <v>0</v>
      </c>
      <c r="I7">
        <v>3</v>
      </c>
      <c r="J7">
        <v>2</v>
      </c>
      <c r="K7">
        <v>5</v>
      </c>
      <c r="M7">
        <v>4</v>
      </c>
      <c r="N7">
        <v>0</v>
      </c>
      <c r="O7">
        <v>1</v>
      </c>
      <c r="P7">
        <v>2</v>
      </c>
      <c r="Q7">
        <v>3</v>
      </c>
      <c r="S7">
        <v>4</v>
      </c>
      <c r="T7">
        <v>0</v>
      </c>
      <c r="U7">
        <v>0</v>
      </c>
      <c r="V7">
        <v>3</v>
      </c>
      <c r="W7">
        <v>3</v>
      </c>
    </row>
    <row r="8" spans="1:23" x14ac:dyDescent="0.3">
      <c r="A8" t="s">
        <v>10</v>
      </c>
      <c r="G8" t="s">
        <v>10</v>
      </c>
      <c r="M8" t="s">
        <v>10</v>
      </c>
      <c r="S8" t="s">
        <v>10</v>
      </c>
    </row>
    <row r="10" spans="1:23" x14ac:dyDescent="0.3">
      <c r="A10" t="s">
        <v>11</v>
      </c>
      <c r="G10" t="s">
        <v>11</v>
      </c>
      <c r="M10" t="s">
        <v>11</v>
      </c>
      <c r="S10" t="s">
        <v>11</v>
      </c>
    </row>
    <row r="11" spans="1:23" x14ac:dyDescent="0.3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G11" t="s">
        <v>12</v>
      </c>
      <c r="H11" t="s">
        <v>13</v>
      </c>
      <c r="I11" t="s">
        <v>14</v>
      </c>
      <c r="J11" t="s">
        <v>15</v>
      </c>
      <c r="K11" t="s">
        <v>16</v>
      </c>
      <c r="M11" t="s">
        <v>12</v>
      </c>
      <c r="N11" t="s">
        <v>13</v>
      </c>
      <c r="O11" t="s">
        <v>14</v>
      </c>
      <c r="P11" t="s">
        <v>15</v>
      </c>
      <c r="Q11" t="s">
        <v>16</v>
      </c>
      <c r="S11" t="s">
        <v>12</v>
      </c>
      <c r="T11" t="s">
        <v>13</v>
      </c>
      <c r="U11" t="s">
        <v>14</v>
      </c>
      <c r="V11" t="s">
        <v>15</v>
      </c>
      <c r="W11" t="s">
        <v>16</v>
      </c>
    </row>
    <row r="12" spans="1:23" x14ac:dyDescent="0.3">
      <c r="A12" t="s">
        <v>17</v>
      </c>
      <c r="B12">
        <v>42.2538373716881</v>
      </c>
      <c r="C12">
        <v>40.291236412835502</v>
      </c>
      <c r="D12">
        <v>45.282591897359602</v>
      </c>
      <c r="E12">
        <v>45.958833944129402</v>
      </c>
      <c r="G12" t="s">
        <v>17</v>
      </c>
      <c r="H12">
        <v>42.638931897997999</v>
      </c>
      <c r="I12">
        <v>40.8925119886555</v>
      </c>
      <c r="J12">
        <v>45.409600415294904</v>
      </c>
      <c r="K12">
        <v>45.572327009730998</v>
      </c>
      <c r="M12" t="s">
        <v>17</v>
      </c>
      <c r="N12">
        <v>43.730525206772803</v>
      </c>
      <c r="O12">
        <v>42.199089449688799</v>
      </c>
      <c r="P12">
        <v>45.060732270587899</v>
      </c>
      <c r="Q12">
        <v>45.472462076024499</v>
      </c>
      <c r="S12" t="s">
        <v>17</v>
      </c>
      <c r="T12">
        <v>42.786235792063302</v>
      </c>
      <c r="U12">
        <v>41.681975387511997</v>
      </c>
      <c r="V12">
        <v>45.280671798068198</v>
      </c>
      <c r="W12">
        <v>44.781399118807997</v>
      </c>
    </row>
    <row r="13" spans="1:23" x14ac:dyDescent="0.3">
      <c r="A13" t="s">
        <v>18</v>
      </c>
      <c r="B13">
        <v>3.0586832453344299</v>
      </c>
      <c r="C13">
        <v>2.7536342701257301</v>
      </c>
      <c r="D13">
        <v>2.7173044009580898</v>
      </c>
      <c r="E13">
        <v>3.0819110926073501</v>
      </c>
      <c r="G13" t="s">
        <v>18</v>
      </c>
      <c r="H13">
        <v>3.1314580624950299</v>
      </c>
      <c r="I13">
        <v>2.8065789731153998</v>
      </c>
      <c r="J13">
        <v>2.6343089297494902</v>
      </c>
      <c r="K13">
        <v>2.9821758105924601</v>
      </c>
      <c r="M13" t="s">
        <v>18</v>
      </c>
      <c r="N13">
        <v>2.8689830424535199</v>
      </c>
      <c r="O13">
        <v>2.6355189266318799</v>
      </c>
      <c r="P13">
        <v>2.5578564078127299</v>
      </c>
      <c r="Q13">
        <v>2.8659517272225501</v>
      </c>
      <c r="S13" t="s">
        <v>18</v>
      </c>
      <c r="T13">
        <v>2.88812092889401</v>
      </c>
      <c r="U13">
        <v>2.7503062294579599</v>
      </c>
      <c r="V13">
        <v>2.5696939609503602</v>
      </c>
      <c r="W13">
        <v>2.9266197220054999</v>
      </c>
    </row>
    <row r="14" spans="1:23" x14ac:dyDescent="0.3">
      <c r="A14" t="s">
        <v>19</v>
      </c>
      <c r="B14">
        <v>5.5610899699319498</v>
      </c>
      <c r="C14">
        <v>5.3154550431897398</v>
      </c>
      <c r="D14">
        <v>5.96708403548043</v>
      </c>
      <c r="E14">
        <v>5.5047864412100198</v>
      </c>
      <c r="G14" t="s">
        <v>19</v>
      </c>
      <c r="H14">
        <v>5.1675483911673803</v>
      </c>
      <c r="I14">
        <v>5.1660058110352098</v>
      </c>
      <c r="J14">
        <v>5.7760734853400901</v>
      </c>
      <c r="K14">
        <v>5.7025369431642696</v>
      </c>
      <c r="M14" t="s">
        <v>19</v>
      </c>
      <c r="N14">
        <v>5.8709265542334199</v>
      </c>
      <c r="O14">
        <v>5.4453518313808198</v>
      </c>
      <c r="P14">
        <v>5.7549072541739204</v>
      </c>
      <c r="Q14">
        <v>5.6339385842009797</v>
      </c>
      <c r="S14" t="s">
        <v>19</v>
      </c>
      <c r="T14">
        <v>5.7043975651753103</v>
      </c>
      <c r="U14">
        <v>5.2808817776627297</v>
      </c>
      <c r="V14">
        <v>5.7199906731478896</v>
      </c>
      <c r="W14">
        <v>5.7799514944749504</v>
      </c>
    </row>
    <row r="15" spans="1:23" x14ac:dyDescent="0.3">
      <c r="A15" t="s">
        <v>20</v>
      </c>
      <c r="B15">
        <v>59.263450088516301</v>
      </c>
      <c r="C15">
        <v>54.928055581075498</v>
      </c>
      <c r="D15">
        <v>61.496975607857301</v>
      </c>
      <c r="E15">
        <v>62.924096339729097</v>
      </c>
      <c r="G15" t="s">
        <v>20</v>
      </c>
      <c r="H15">
        <v>58.820892970852299</v>
      </c>
      <c r="I15">
        <v>55.3913152728989</v>
      </c>
      <c r="J15">
        <v>60.625562376615498</v>
      </c>
      <c r="K15">
        <v>62.578294740645397</v>
      </c>
      <c r="M15" t="s">
        <v>20</v>
      </c>
      <c r="N15">
        <v>60.5741139343585</v>
      </c>
      <c r="O15">
        <v>56.550417263462499</v>
      </c>
      <c r="P15">
        <v>59.7809586670447</v>
      </c>
      <c r="Q15">
        <v>61.619058092481097</v>
      </c>
      <c r="S15" t="s">
        <v>20</v>
      </c>
      <c r="T15">
        <v>59.261225786778198</v>
      </c>
      <c r="U15">
        <v>56.206017437648804</v>
      </c>
      <c r="V15">
        <v>59.979297287548803</v>
      </c>
      <c r="W15">
        <v>61.697119154773603</v>
      </c>
    </row>
    <row r="16" spans="1:23" x14ac:dyDescent="0.3">
      <c r="A16" t="s">
        <v>21</v>
      </c>
      <c r="B16">
        <v>21.4754033989635</v>
      </c>
      <c r="C16">
        <v>21.9674267915338</v>
      </c>
      <c r="D16">
        <v>20.025339278676199</v>
      </c>
      <c r="E16">
        <v>20.390106237793798</v>
      </c>
      <c r="G16" t="s">
        <v>21</v>
      </c>
      <c r="H16">
        <v>21.260646026601101</v>
      </c>
      <c r="I16">
        <v>21.674703224819702</v>
      </c>
      <c r="J16">
        <v>20.093196136447901</v>
      </c>
      <c r="K16">
        <v>20.531958292891002</v>
      </c>
      <c r="M16" t="s">
        <v>21</v>
      </c>
      <c r="N16">
        <v>20.851809475628599</v>
      </c>
      <c r="O16">
        <v>21.336111862771599</v>
      </c>
      <c r="P16">
        <v>20.056752941176502</v>
      </c>
      <c r="Q16">
        <v>20.5467625899281</v>
      </c>
      <c r="S16" t="s">
        <v>21</v>
      </c>
      <c r="T16">
        <v>21.01379623747</v>
      </c>
      <c r="U16">
        <v>21.401080332246998</v>
      </c>
      <c r="V16">
        <v>20.053087076982798</v>
      </c>
      <c r="W16">
        <v>20.7358144555492</v>
      </c>
    </row>
    <row r="17" spans="1:23" x14ac:dyDescent="0.3">
      <c r="A17" t="s">
        <v>22</v>
      </c>
      <c r="B17">
        <v>1.3178277015177999</v>
      </c>
      <c r="C17">
        <v>1.2326464547401099</v>
      </c>
      <c r="D17">
        <v>0.93843350593082997</v>
      </c>
      <c r="E17">
        <v>1.1328199529999301</v>
      </c>
      <c r="G17" t="s">
        <v>22</v>
      </c>
      <c r="H17">
        <v>1.2987046199719401</v>
      </c>
      <c r="I17">
        <v>1.2187369623950499</v>
      </c>
      <c r="J17">
        <v>0.94074999123570602</v>
      </c>
      <c r="K17">
        <v>1.1494392421502599</v>
      </c>
      <c r="M17" t="s">
        <v>22</v>
      </c>
      <c r="N17">
        <v>1.18166193123539</v>
      </c>
      <c r="O17">
        <v>1.114149700772</v>
      </c>
      <c r="P17">
        <v>0.93717958484820396</v>
      </c>
      <c r="Q17">
        <v>1.1321176301968101</v>
      </c>
      <c r="S17" t="s">
        <v>22</v>
      </c>
      <c r="T17">
        <v>1.2221158253835001</v>
      </c>
      <c r="U17">
        <v>1.1524258240992999</v>
      </c>
      <c r="V17">
        <v>0.91805359232389006</v>
      </c>
      <c r="W17">
        <v>1.1485832047250999</v>
      </c>
    </row>
    <row r="18" spans="1:23" x14ac:dyDescent="0.3">
      <c r="A18" t="s">
        <v>23</v>
      </c>
      <c r="B18">
        <v>-4.6978900632889502</v>
      </c>
      <c r="C18">
        <v>-4.4771319748910399</v>
      </c>
      <c r="D18">
        <v>-5.4903499490073298</v>
      </c>
      <c r="E18">
        <v>-5.0377014338568999</v>
      </c>
      <c r="G18" t="s">
        <v>23</v>
      </c>
      <c r="H18">
        <v>-4.6975946714301502</v>
      </c>
      <c r="I18">
        <v>-4.5145830686409303</v>
      </c>
      <c r="J18">
        <v>-5.2438316474241899</v>
      </c>
      <c r="K18">
        <v>-5.02151087777498</v>
      </c>
      <c r="M18" t="s">
        <v>23</v>
      </c>
      <c r="N18">
        <v>-4.9783649122766596</v>
      </c>
      <c r="O18">
        <v>-4.5494207063057797</v>
      </c>
      <c r="P18">
        <v>-5.1862488872952799</v>
      </c>
      <c r="Q18">
        <v>-4.8300549875152603</v>
      </c>
      <c r="S18" t="s">
        <v>23</v>
      </c>
      <c r="T18">
        <v>-4.8365698290979502</v>
      </c>
      <c r="U18">
        <v>-4.6678832291444197</v>
      </c>
      <c r="V18">
        <v>-5.3100829551193698</v>
      </c>
      <c r="W18">
        <v>-5.0992384505619404</v>
      </c>
    </row>
    <row r="19" spans="1:23" x14ac:dyDescent="0.3">
      <c r="A19" t="s">
        <v>24</v>
      </c>
      <c r="B19">
        <v>15.284393734876099</v>
      </c>
      <c r="C19">
        <v>16.448705935280799</v>
      </c>
      <c r="D19">
        <v>14.873010927242101</v>
      </c>
      <c r="E19">
        <v>14.6832975362644</v>
      </c>
      <c r="G19" t="s">
        <v>24</v>
      </c>
      <c r="H19">
        <v>15.1598581240592</v>
      </c>
      <c r="I19">
        <v>16.172613969264098</v>
      </c>
      <c r="J19">
        <v>15.160061560092</v>
      </c>
      <c r="K19">
        <v>14.760036635092</v>
      </c>
      <c r="M19" t="s">
        <v>24</v>
      </c>
      <c r="N19">
        <v>14.969065178993199</v>
      </c>
      <c r="O19">
        <v>16.267376144155101</v>
      </c>
      <c r="P19">
        <v>15.1963063620616</v>
      </c>
      <c r="Q19">
        <v>15.078572183742001</v>
      </c>
      <c r="S19" t="s">
        <v>24</v>
      </c>
      <c r="T19">
        <v>15.102947708757</v>
      </c>
      <c r="U19">
        <v>16.021691155100999</v>
      </c>
      <c r="V19">
        <v>15.1781463444976</v>
      </c>
      <c r="W19">
        <v>14.8789148143453</v>
      </c>
    </row>
    <row r="20" spans="1:23" x14ac:dyDescent="0.3">
      <c r="A20" t="s">
        <v>25</v>
      </c>
      <c r="B20">
        <v>170000</v>
      </c>
      <c r="C20">
        <v>170000</v>
      </c>
      <c r="D20">
        <v>170000</v>
      </c>
      <c r="E20">
        <v>170000</v>
      </c>
      <c r="G20" t="s">
        <v>25</v>
      </c>
      <c r="H20">
        <v>170000</v>
      </c>
      <c r="I20">
        <v>170000</v>
      </c>
      <c r="J20">
        <v>170000</v>
      </c>
      <c r="K20">
        <v>170000</v>
      </c>
      <c r="M20" t="s">
        <v>25</v>
      </c>
      <c r="N20">
        <v>170000</v>
      </c>
      <c r="O20">
        <v>170000</v>
      </c>
      <c r="P20">
        <v>170000</v>
      </c>
      <c r="Q20">
        <v>170000</v>
      </c>
      <c r="S20" t="s">
        <v>25</v>
      </c>
      <c r="T20">
        <v>170000</v>
      </c>
      <c r="U20">
        <v>170000</v>
      </c>
      <c r="V20">
        <v>170000</v>
      </c>
      <c r="W20">
        <v>170000</v>
      </c>
    </row>
    <row r="21" spans="1:23" x14ac:dyDescent="0.3">
      <c r="A21" t="s">
        <v>26</v>
      </c>
      <c r="B21">
        <v>0</v>
      </c>
      <c r="C21">
        <v>221</v>
      </c>
      <c r="D21">
        <v>0</v>
      </c>
      <c r="E21">
        <v>0</v>
      </c>
      <c r="G21" t="s">
        <v>26</v>
      </c>
      <c r="H21">
        <v>0</v>
      </c>
      <c r="I21">
        <v>86</v>
      </c>
      <c r="J21">
        <v>0</v>
      </c>
      <c r="K21">
        <v>46</v>
      </c>
      <c r="M21" t="s">
        <v>26</v>
      </c>
      <c r="N21">
        <v>124</v>
      </c>
      <c r="O21">
        <v>0</v>
      </c>
      <c r="P21">
        <v>0</v>
      </c>
      <c r="Q21">
        <v>0</v>
      </c>
      <c r="S21" t="s">
        <v>26</v>
      </c>
      <c r="T21">
        <v>0</v>
      </c>
      <c r="U21">
        <v>20</v>
      </c>
      <c r="V21">
        <v>0</v>
      </c>
      <c r="W21">
        <v>0</v>
      </c>
    </row>
    <row r="23" spans="1:23" x14ac:dyDescent="0.3">
      <c r="A23" t="s">
        <v>27</v>
      </c>
      <c r="G23" t="s">
        <v>27</v>
      </c>
      <c r="M23" t="s">
        <v>27</v>
      </c>
      <c r="S23" t="s">
        <v>27</v>
      </c>
    </row>
    <row r="24" spans="1:23" x14ac:dyDescent="0.3">
      <c r="A24" t="s">
        <v>5</v>
      </c>
      <c r="B24" t="s">
        <v>28</v>
      </c>
      <c r="C24" t="s">
        <v>29</v>
      </c>
      <c r="D24" t="s">
        <v>30</v>
      </c>
      <c r="E24" t="s">
        <v>31</v>
      </c>
      <c r="G24" t="s">
        <v>5</v>
      </c>
      <c r="H24" t="s">
        <v>28</v>
      </c>
      <c r="I24" t="s">
        <v>29</v>
      </c>
      <c r="J24" t="s">
        <v>30</v>
      </c>
      <c r="K24" t="s">
        <v>31</v>
      </c>
      <c r="M24" t="s">
        <v>5</v>
      </c>
      <c r="N24" t="s">
        <v>28</v>
      </c>
      <c r="O24" t="s">
        <v>29</v>
      </c>
      <c r="P24" t="s">
        <v>30</v>
      </c>
      <c r="Q24" t="s">
        <v>31</v>
      </c>
      <c r="S24" t="s">
        <v>5</v>
      </c>
      <c r="T24" t="s">
        <v>28</v>
      </c>
      <c r="U24" t="s">
        <v>29</v>
      </c>
      <c r="V24" t="s">
        <v>30</v>
      </c>
      <c r="W24" t="s">
        <v>31</v>
      </c>
    </row>
    <row r="25" spans="1:23" x14ac:dyDescent="0.3">
      <c r="A25">
        <v>1</v>
      </c>
      <c r="B25">
        <v>35824</v>
      </c>
      <c r="C25">
        <v>173.12</v>
      </c>
      <c r="D25">
        <v>-1.75</v>
      </c>
      <c r="E25" t="s">
        <v>32</v>
      </c>
      <c r="G25">
        <v>1</v>
      </c>
      <c r="H25">
        <v>41747</v>
      </c>
      <c r="I25">
        <v>51.408999999999999</v>
      </c>
      <c r="J25">
        <v>10.25</v>
      </c>
      <c r="K25" t="s">
        <v>33</v>
      </c>
      <c r="M25">
        <v>1</v>
      </c>
      <c r="N25">
        <v>873</v>
      </c>
      <c r="O25">
        <v>175.58</v>
      </c>
      <c r="P25">
        <v>-6.25</v>
      </c>
      <c r="Q25" t="s">
        <v>32</v>
      </c>
      <c r="S25">
        <v>1</v>
      </c>
      <c r="T25">
        <v>7447</v>
      </c>
      <c r="U25">
        <v>231.25</v>
      </c>
      <c r="V25">
        <v>-8</v>
      </c>
      <c r="W25" t="s">
        <v>32</v>
      </c>
    </row>
    <row r="26" spans="1:23" x14ac:dyDescent="0.3">
      <c r="A26">
        <v>1</v>
      </c>
      <c r="B26">
        <v>35837</v>
      </c>
      <c r="C26">
        <v>53.46</v>
      </c>
      <c r="D26">
        <v>15.25</v>
      </c>
      <c r="E26" t="s">
        <v>33</v>
      </c>
      <c r="G26">
        <v>1</v>
      </c>
      <c r="H26">
        <v>101176</v>
      </c>
      <c r="I26">
        <v>83.6</v>
      </c>
      <c r="J26">
        <v>7</v>
      </c>
      <c r="K26" t="s">
        <v>32</v>
      </c>
      <c r="M26">
        <v>1</v>
      </c>
      <c r="N26">
        <v>45534</v>
      </c>
      <c r="O26">
        <v>157.51</v>
      </c>
      <c r="P26">
        <v>2</v>
      </c>
      <c r="Q26" t="s">
        <v>32</v>
      </c>
      <c r="S26">
        <v>1</v>
      </c>
      <c r="T26">
        <v>45463</v>
      </c>
      <c r="U26">
        <v>125.62</v>
      </c>
      <c r="V26">
        <v>0</v>
      </c>
      <c r="W26" t="s">
        <v>32</v>
      </c>
    </row>
    <row r="27" spans="1:23" x14ac:dyDescent="0.3">
      <c r="A27">
        <v>1</v>
      </c>
      <c r="B27">
        <v>128891</v>
      </c>
      <c r="C27">
        <v>56.3</v>
      </c>
      <c r="D27">
        <v>12.25</v>
      </c>
      <c r="E27" t="s">
        <v>33</v>
      </c>
      <c r="G27">
        <v>1</v>
      </c>
      <c r="H27">
        <v>105958</v>
      </c>
      <c r="I27">
        <v>192.53</v>
      </c>
      <c r="J27">
        <v>-10.5</v>
      </c>
      <c r="K27" t="s">
        <v>32</v>
      </c>
      <c r="M27">
        <v>1</v>
      </c>
      <c r="N27">
        <v>84212</v>
      </c>
      <c r="O27">
        <v>200.25</v>
      </c>
      <c r="P27">
        <v>0</v>
      </c>
      <c r="Q27" t="s">
        <v>32</v>
      </c>
      <c r="S27">
        <v>1</v>
      </c>
      <c r="T27">
        <v>45600</v>
      </c>
      <c r="U27">
        <v>208.67</v>
      </c>
      <c r="V27">
        <v>-5</v>
      </c>
      <c r="W27" t="s">
        <v>32</v>
      </c>
    </row>
    <row r="28" spans="1:23" x14ac:dyDescent="0.3">
      <c r="A28">
        <v>1</v>
      </c>
      <c r="B28">
        <v>139721</v>
      </c>
      <c r="C28">
        <v>138.02000000000001</v>
      </c>
      <c r="D28">
        <v>2</v>
      </c>
      <c r="E28" t="s">
        <v>32</v>
      </c>
      <c r="G28">
        <v>1</v>
      </c>
      <c r="H28">
        <v>106086</v>
      </c>
      <c r="I28">
        <v>198.14</v>
      </c>
      <c r="J28">
        <v>-8</v>
      </c>
      <c r="K28" t="s">
        <v>32</v>
      </c>
      <c r="M28">
        <v>1</v>
      </c>
      <c r="N28">
        <v>90125</v>
      </c>
      <c r="O28">
        <v>186.29</v>
      </c>
      <c r="P28">
        <v>-3.75</v>
      </c>
      <c r="Q28" t="s">
        <v>32</v>
      </c>
      <c r="S28">
        <v>1</v>
      </c>
      <c r="T28">
        <v>45606</v>
      </c>
      <c r="U28">
        <v>186.25</v>
      </c>
      <c r="V28">
        <v>-2</v>
      </c>
      <c r="W28" t="s">
        <v>32</v>
      </c>
    </row>
    <row r="29" spans="1:23" x14ac:dyDescent="0.3">
      <c r="A29">
        <v>1</v>
      </c>
      <c r="B29">
        <v>153270</v>
      </c>
      <c r="C29">
        <v>181.94</v>
      </c>
      <c r="D29">
        <v>-3.25</v>
      </c>
      <c r="E29" t="s">
        <v>32</v>
      </c>
      <c r="G29">
        <v>1</v>
      </c>
      <c r="H29">
        <v>151684</v>
      </c>
      <c r="I29">
        <v>64.150000000000006</v>
      </c>
      <c r="J29">
        <v>8.5</v>
      </c>
      <c r="K29" t="s">
        <v>32</v>
      </c>
      <c r="M29">
        <v>1</v>
      </c>
      <c r="N29">
        <v>109094</v>
      </c>
      <c r="O29">
        <v>188.3</v>
      </c>
      <c r="P29">
        <v>-3.5</v>
      </c>
      <c r="Q29" t="s">
        <v>32</v>
      </c>
      <c r="S29">
        <v>1</v>
      </c>
      <c r="T29">
        <v>98121</v>
      </c>
      <c r="U29">
        <v>66.673000000000002</v>
      </c>
      <c r="V29">
        <v>8.5</v>
      </c>
      <c r="W29" t="s">
        <v>32</v>
      </c>
    </row>
    <row r="30" spans="1:23" x14ac:dyDescent="0.3">
      <c r="A30">
        <v>1</v>
      </c>
      <c r="B30">
        <v>153275</v>
      </c>
      <c r="C30">
        <v>73.14</v>
      </c>
      <c r="D30">
        <v>9.5</v>
      </c>
      <c r="E30" t="s">
        <v>32</v>
      </c>
      <c r="G30">
        <v>1</v>
      </c>
      <c r="H30">
        <v>153716</v>
      </c>
      <c r="I30">
        <v>50.23</v>
      </c>
      <c r="J30">
        <v>14.5</v>
      </c>
      <c r="K30" t="s">
        <v>33</v>
      </c>
      <c r="M30">
        <v>1</v>
      </c>
      <c r="N30">
        <v>144481</v>
      </c>
      <c r="O30">
        <v>179.52</v>
      </c>
      <c r="P30">
        <v>-7</v>
      </c>
      <c r="Q30" t="s">
        <v>32</v>
      </c>
      <c r="S30">
        <v>1</v>
      </c>
      <c r="T30">
        <v>116876</v>
      </c>
      <c r="U30">
        <v>56.853000000000002</v>
      </c>
      <c r="V30">
        <v>9.5</v>
      </c>
      <c r="W30" t="s">
        <v>33</v>
      </c>
    </row>
    <row r="31" spans="1:23" x14ac:dyDescent="0.3">
      <c r="A31">
        <v>1</v>
      </c>
      <c r="B31">
        <v>153278</v>
      </c>
      <c r="C31">
        <v>213.6</v>
      </c>
      <c r="D31">
        <v>-0.5</v>
      </c>
      <c r="E31" t="s">
        <v>32</v>
      </c>
      <c r="G31">
        <v>1</v>
      </c>
      <c r="H31">
        <v>161075</v>
      </c>
      <c r="I31">
        <v>105.98</v>
      </c>
      <c r="J31">
        <v>2.75</v>
      </c>
      <c r="K31" t="s">
        <v>32</v>
      </c>
      <c r="M31">
        <v>2</v>
      </c>
      <c r="N31">
        <v>24930</v>
      </c>
      <c r="O31">
        <v>101.57</v>
      </c>
      <c r="P31">
        <v>3</v>
      </c>
      <c r="Q31" t="s">
        <v>32</v>
      </c>
      <c r="S31">
        <v>1</v>
      </c>
      <c r="T31">
        <v>125812</v>
      </c>
      <c r="U31">
        <v>136.76</v>
      </c>
      <c r="V31">
        <v>3.75</v>
      </c>
      <c r="W31" t="s">
        <v>32</v>
      </c>
    </row>
    <row r="32" spans="1:23" x14ac:dyDescent="0.3">
      <c r="A32">
        <v>2</v>
      </c>
      <c r="B32">
        <v>157</v>
      </c>
      <c r="C32">
        <v>188.42</v>
      </c>
      <c r="D32">
        <v>-0.25</v>
      </c>
      <c r="E32" t="s">
        <v>32</v>
      </c>
      <c r="G32">
        <v>2</v>
      </c>
      <c r="H32">
        <v>4951</v>
      </c>
      <c r="I32">
        <v>126.01</v>
      </c>
      <c r="J32">
        <v>3</v>
      </c>
      <c r="K32" t="s">
        <v>32</v>
      </c>
      <c r="M32">
        <v>2</v>
      </c>
      <c r="N32">
        <v>67400</v>
      </c>
      <c r="O32">
        <v>180.45</v>
      </c>
      <c r="P32">
        <v>-2</v>
      </c>
      <c r="Q32" t="s">
        <v>32</v>
      </c>
      <c r="S32">
        <v>1</v>
      </c>
      <c r="T32">
        <v>156045</v>
      </c>
      <c r="U32">
        <v>216.29</v>
      </c>
      <c r="V32">
        <v>-4</v>
      </c>
      <c r="W32" t="s">
        <v>32</v>
      </c>
    </row>
    <row r="33" spans="1:23" x14ac:dyDescent="0.3">
      <c r="A33">
        <v>2</v>
      </c>
      <c r="B33">
        <v>65054</v>
      </c>
      <c r="C33">
        <v>201.38</v>
      </c>
      <c r="D33">
        <v>-1.75</v>
      </c>
      <c r="E33" t="s">
        <v>32</v>
      </c>
      <c r="G33">
        <v>2</v>
      </c>
      <c r="H33">
        <v>57044</v>
      </c>
      <c r="I33">
        <v>211.69</v>
      </c>
      <c r="J33">
        <v>-4.75</v>
      </c>
      <c r="K33" t="s">
        <v>32</v>
      </c>
      <c r="M33">
        <v>2</v>
      </c>
      <c r="N33">
        <v>92419</v>
      </c>
      <c r="O33">
        <v>184.91</v>
      </c>
      <c r="P33">
        <v>-4.25</v>
      </c>
      <c r="Q33" t="s">
        <v>32</v>
      </c>
      <c r="S33">
        <v>2</v>
      </c>
      <c r="T33">
        <v>61490</v>
      </c>
      <c r="U33">
        <v>96.78</v>
      </c>
      <c r="V33">
        <v>2.5</v>
      </c>
      <c r="W33" t="s">
        <v>32</v>
      </c>
    </row>
    <row r="34" spans="1:23" x14ac:dyDescent="0.3">
      <c r="A34">
        <v>2</v>
      </c>
      <c r="B34">
        <v>65056</v>
      </c>
      <c r="C34">
        <v>217.04</v>
      </c>
      <c r="D34">
        <v>-8.5</v>
      </c>
      <c r="E34" t="s">
        <v>32</v>
      </c>
      <c r="G34">
        <v>2</v>
      </c>
      <c r="H34">
        <v>87573</v>
      </c>
      <c r="I34">
        <v>135.58000000000001</v>
      </c>
      <c r="J34">
        <v>-0.75</v>
      </c>
      <c r="K34" t="s">
        <v>32</v>
      </c>
      <c r="M34">
        <v>2</v>
      </c>
      <c r="N34">
        <v>154090</v>
      </c>
      <c r="O34">
        <v>241.41</v>
      </c>
      <c r="P34">
        <v>-7.5</v>
      </c>
      <c r="Q34" t="s">
        <v>32</v>
      </c>
      <c r="S34">
        <v>2</v>
      </c>
      <c r="T34">
        <v>69038</v>
      </c>
      <c r="U34">
        <v>53.76</v>
      </c>
      <c r="V34">
        <v>12</v>
      </c>
      <c r="W34" t="s">
        <v>33</v>
      </c>
    </row>
    <row r="35" spans="1:23" x14ac:dyDescent="0.3">
      <c r="A35">
        <v>2</v>
      </c>
      <c r="B35">
        <v>116254</v>
      </c>
      <c r="C35">
        <v>227.56</v>
      </c>
      <c r="D35">
        <v>-3.5</v>
      </c>
      <c r="E35" t="s">
        <v>32</v>
      </c>
      <c r="G35">
        <v>2</v>
      </c>
      <c r="H35">
        <v>91290</v>
      </c>
      <c r="I35">
        <v>122.71</v>
      </c>
      <c r="J35">
        <v>2</v>
      </c>
      <c r="K35" t="s">
        <v>32</v>
      </c>
      <c r="M35">
        <v>2</v>
      </c>
      <c r="N35">
        <v>154182</v>
      </c>
      <c r="O35">
        <v>52.63</v>
      </c>
      <c r="P35">
        <v>13.25</v>
      </c>
      <c r="Q35" t="s">
        <v>33</v>
      </c>
      <c r="S35">
        <v>2</v>
      </c>
      <c r="T35">
        <v>74277</v>
      </c>
      <c r="U35">
        <v>228.08</v>
      </c>
      <c r="V35">
        <v>-7.5</v>
      </c>
      <c r="W35" t="s">
        <v>32</v>
      </c>
    </row>
    <row r="36" spans="1:23" x14ac:dyDescent="0.3">
      <c r="A36">
        <v>2</v>
      </c>
      <c r="B36">
        <v>143978</v>
      </c>
      <c r="C36">
        <v>47.15</v>
      </c>
      <c r="D36">
        <v>16</v>
      </c>
      <c r="E36" t="s">
        <v>33</v>
      </c>
      <c r="G36">
        <v>2</v>
      </c>
      <c r="H36">
        <v>102258</v>
      </c>
      <c r="I36">
        <v>201.76</v>
      </c>
      <c r="J36">
        <v>-5</v>
      </c>
      <c r="K36" t="s">
        <v>32</v>
      </c>
      <c r="M36">
        <v>2</v>
      </c>
      <c r="N36">
        <v>166247</v>
      </c>
      <c r="O36">
        <v>169.86</v>
      </c>
      <c r="P36">
        <v>1</v>
      </c>
      <c r="Q36" t="s">
        <v>32</v>
      </c>
      <c r="S36">
        <v>2</v>
      </c>
      <c r="T36">
        <v>75653</v>
      </c>
      <c r="U36">
        <v>215.53</v>
      </c>
      <c r="V36">
        <v>-3.5</v>
      </c>
      <c r="W36" t="s">
        <v>32</v>
      </c>
    </row>
    <row r="37" spans="1:23" x14ac:dyDescent="0.3">
      <c r="A37">
        <v>2</v>
      </c>
      <c r="B37">
        <v>146570</v>
      </c>
      <c r="C37">
        <v>196.58</v>
      </c>
      <c r="D37">
        <v>-3</v>
      </c>
      <c r="E37" t="s">
        <v>32</v>
      </c>
      <c r="G37">
        <v>2</v>
      </c>
      <c r="H37">
        <v>143671</v>
      </c>
      <c r="I37">
        <v>192.68</v>
      </c>
      <c r="J37">
        <v>-4.5</v>
      </c>
      <c r="K37" t="s">
        <v>32</v>
      </c>
      <c r="M37">
        <v>4</v>
      </c>
      <c r="N37">
        <v>11885</v>
      </c>
      <c r="O37">
        <v>227.57</v>
      </c>
      <c r="P37">
        <v>-2.75</v>
      </c>
      <c r="Q37" t="s">
        <v>32</v>
      </c>
      <c r="S37">
        <v>2</v>
      </c>
      <c r="T37">
        <v>155299</v>
      </c>
      <c r="U37">
        <v>242.59</v>
      </c>
      <c r="V37">
        <v>-4</v>
      </c>
      <c r="W37" t="s">
        <v>32</v>
      </c>
    </row>
    <row r="38" spans="1:23" x14ac:dyDescent="0.3">
      <c r="A38">
        <v>3</v>
      </c>
      <c r="B38">
        <v>8424</v>
      </c>
      <c r="C38">
        <v>189.37</v>
      </c>
      <c r="D38">
        <v>2</v>
      </c>
      <c r="E38" t="s">
        <v>32</v>
      </c>
      <c r="G38">
        <v>3</v>
      </c>
      <c r="H38">
        <v>24872</v>
      </c>
      <c r="I38">
        <v>198.68</v>
      </c>
      <c r="J38">
        <v>-2.5</v>
      </c>
      <c r="K38" t="s">
        <v>32</v>
      </c>
      <c r="M38">
        <v>4</v>
      </c>
      <c r="N38">
        <v>56528</v>
      </c>
      <c r="O38">
        <v>60.21</v>
      </c>
      <c r="P38">
        <v>10.25</v>
      </c>
      <c r="Q38" t="s">
        <v>33</v>
      </c>
      <c r="S38">
        <v>2</v>
      </c>
      <c r="T38">
        <v>155304</v>
      </c>
      <c r="U38">
        <v>74.09</v>
      </c>
      <c r="V38">
        <v>7.25</v>
      </c>
      <c r="W38" t="s">
        <v>32</v>
      </c>
    </row>
    <row r="39" spans="1:23" x14ac:dyDescent="0.3">
      <c r="A39">
        <v>3</v>
      </c>
      <c r="B39">
        <v>63301</v>
      </c>
      <c r="C39">
        <v>295.52999999999997</v>
      </c>
      <c r="D39">
        <v>-6</v>
      </c>
      <c r="E39" t="s">
        <v>32</v>
      </c>
      <c r="G39">
        <v>4</v>
      </c>
      <c r="H39">
        <v>27450</v>
      </c>
      <c r="I39">
        <v>187.63</v>
      </c>
      <c r="J39">
        <v>-6.75</v>
      </c>
      <c r="K39" t="s">
        <v>32</v>
      </c>
      <c r="M39">
        <v>4</v>
      </c>
      <c r="N39">
        <v>63478</v>
      </c>
      <c r="O39">
        <v>263.56</v>
      </c>
      <c r="P39">
        <v>-3.75</v>
      </c>
      <c r="Q39" t="s">
        <v>32</v>
      </c>
      <c r="S39">
        <v>3</v>
      </c>
      <c r="T39">
        <v>24375</v>
      </c>
      <c r="U39">
        <v>90.799000000000007</v>
      </c>
      <c r="V39">
        <v>7</v>
      </c>
      <c r="W39" t="s">
        <v>32</v>
      </c>
    </row>
    <row r="40" spans="1:23" x14ac:dyDescent="0.3">
      <c r="A40">
        <v>3</v>
      </c>
      <c r="B40">
        <v>89597</v>
      </c>
      <c r="C40">
        <v>256.19</v>
      </c>
      <c r="D40">
        <v>-2</v>
      </c>
      <c r="E40" t="s">
        <v>32</v>
      </c>
      <c r="G40">
        <v>4</v>
      </c>
      <c r="H40">
        <v>29941</v>
      </c>
      <c r="I40">
        <v>57.19</v>
      </c>
      <c r="J40">
        <v>11.5</v>
      </c>
      <c r="K40" t="s">
        <v>33</v>
      </c>
      <c r="S40">
        <v>4</v>
      </c>
      <c r="T40">
        <v>69210</v>
      </c>
      <c r="U40">
        <v>203.23</v>
      </c>
      <c r="V40">
        <v>1.5</v>
      </c>
      <c r="W40" t="s">
        <v>32</v>
      </c>
    </row>
    <row r="41" spans="1:23" x14ac:dyDescent="0.3">
      <c r="A41">
        <v>3</v>
      </c>
      <c r="B41">
        <v>127680</v>
      </c>
      <c r="C41">
        <v>54.19</v>
      </c>
      <c r="D41">
        <v>13</v>
      </c>
      <c r="E41" t="s">
        <v>33</v>
      </c>
      <c r="G41">
        <v>4</v>
      </c>
      <c r="H41">
        <v>86325</v>
      </c>
      <c r="I41">
        <v>65.912000000000006</v>
      </c>
      <c r="J41">
        <v>12</v>
      </c>
      <c r="K41" t="s">
        <v>32</v>
      </c>
      <c r="S41">
        <v>4</v>
      </c>
      <c r="T41">
        <v>99223</v>
      </c>
      <c r="U41">
        <v>136.4</v>
      </c>
      <c r="V41">
        <v>0.75</v>
      </c>
      <c r="W41" t="s">
        <v>32</v>
      </c>
    </row>
    <row r="42" spans="1:23" x14ac:dyDescent="0.3">
      <c r="A42">
        <v>3</v>
      </c>
      <c r="B42">
        <v>128037</v>
      </c>
      <c r="C42">
        <v>191.27</v>
      </c>
      <c r="D42">
        <v>-2.25</v>
      </c>
      <c r="E42" t="s">
        <v>32</v>
      </c>
      <c r="G42">
        <v>4</v>
      </c>
      <c r="H42">
        <v>86679</v>
      </c>
      <c r="I42">
        <v>60.399000000000001</v>
      </c>
      <c r="J42">
        <v>13.5</v>
      </c>
      <c r="K42" t="s">
        <v>33</v>
      </c>
      <c r="S42">
        <v>4</v>
      </c>
      <c r="T42">
        <v>168626</v>
      </c>
      <c r="U42">
        <v>184.2</v>
      </c>
      <c r="V42">
        <v>1</v>
      </c>
      <c r="W42" t="s">
        <v>32</v>
      </c>
    </row>
    <row r="43" spans="1:23" x14ac:dyDescent="0.3">
      <c r="A43">
        <v>3</v>
      </c>
      <c r="B43">
        <v>152770</v>
      </c>
      <c r="C43">
        <v>180.62</v>
      </c>
      <c r="D43">
        <v>-0.5</v>
      </c>
      <c r="E43" t="s">
        <v>32</v>
      </c>
      <c r="G43">
        <v>4</v>
      </c>
      <c r="H43">
        <v>136222</v>
      </c>
      <c r="I43">
        <v>59.633000000000003</v>
      </c>
      <c r="J43">
        <v>9</v>
      </c>
      <c r="K43" t="s">
        <v>33</v>
      </c>
    </row>
    <row r="44" spans="1:23" x14ac:dyDescent="0.3">
      <c r="A44">
        <v>3</v>
      </c>
      <c r="B44">
        <v>165355</v>
      </c>
      <c r="C44">
        <v>201.77</v>
      </c>
      <c r="D44">
        <v>-5.5</v>
      </c>
      <c r="E44" t="s">
        <v>32</v>
      </c>
    </row>
    <row r="45" spans="1:23" x14ac:dyDescent="0.3">
      <c r="A45">
        <v>4</v>
      </c>
      <c r="B45">
        <v>42241</v>
      </c>
      <c r="C45">
        <v>123.1</v>
      </c>
      <c r="D45">
        <v>2</v>
      </c>
      <c r="E45" t="s">
        <v>32</v>
      </c>
    </row>
    <row r="46" spans="1:23" x14ac:dyDescent="0.3">
      <c r="A46">
        <v>4</v>
      </c>
      <c r="B46">
        <v>150495</v>
      </c>
      <c r="C46">
        <v>85.364000000000004</v>
      </c>
      <c r="D46">
        <v>7.5</v>
      </c>
      <c r="E46" t="s">
        <v>32</v>
      </c>
    </row>
    <row r="47" spans="1:23" x14ac:dyDescent="0.3">
      <c r="A47">
        <v>4</v>
      </c>
      <c r="B47">
        <v>155222</v>
      </c>
      <c r="C47">
        <v>78.850999999999999</v>
      </c>
      <c r="D47">
        <v>10</v>
      </c>
      <c r="E47" t="s">
        <v>32</v>
      </c>
    </row>
    <row r="48" spans="1:23" x14ac:dyDescent="0.3">
      <c r="A48">
        <v>4</v>
      </c>
      <c r="B48">
        <v>164327</v>
      </c>
      <c r="C48">
        <v>56.335000000000001</v>
      </c>
      <c r="D48">
        <v>14.25</v>
      </c>
      <c r="E48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48"/>
  <sheetViews>
    <sheetView zoomScale="85" zoomScaleNormal="85" workbookViewId="0"/>
  </sheetViews>
  <sheetFormatPr defaultRowHeight="14.4" x14ac:dyDescent="0.3"/>
  <sheetData>
    <row r="1" spans="1:23" x14ac:dyDescent="0.3">
      <c r="A1" t="s">
        <v>0</v>
      </c>
      <c r="G1" t="s">
        <v>1</v>
      </c>
      <c r="M1" t="s">
        <v>2</v>
      </c>
      <c r="S1" t="s">
        <v>3</v>
      </c>
    </row>
    <row r="2" spans="1:23" x14ac:dyDescent="0.3">
      <c r="A2" t="s">
        <v>4</v>
      </c>
      <c r="G2" t="s">
        <v>4</v>
      </c>
      <c r="M2" t="s">
        <v>4</v>
      </c>
      <c r="S2" t="s">
        <v>4</v>
      </c>
    </row>
    <row r="3" spans="1:23" x14ac:dyDescent="0.3">
      <c r="A3" t="s">
        <v>5</v>
      </c>
      <c r="B3" t="s">
        <v>6</v>
      </c>
      <c r="C3" t="s">
        <v>7</v>
      </c>
      <c r="D3" t="s">
        <v>8</v>
      </c>
      <c r="E3" t="s">
        <v>9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M3" t="s">
        <v>5</v>
      </c>
      <c r="N3" t="s">
        <v>6</v>
      </c>
      <c r="O3" t="s">
        <v>7</v>
      </c>
      <c r="P3" t="s">
        <v>8</v>
      </c>
      <c r="Q3" t="s">
        <v>9</v>
      </c>
      <c r="S3" t="s">
        <v>5</v>
      </c>
      <c r="T3" t="s">
        <v>6</v>
      </c>
      <c r="U3" t="s">
        <v>7</v>
      </c>
      <c r="V3" t="s">
        <v>8</v>
      </c>
      <c r="W3" t="s">
        <v>9</v>
      </c>
    </row>
    <row r="4" spans="1:23" x14ac:dyDescent="0.3">
      <c r="A4">
        <v>1</v>
      </c>
      <c r="B4">
        <v>0</v>
      </c>
      <c r="C4">
        <v>2</v>
      </c>
      <c r="D4">
        <v>5</v>
      </c>
      <c r="E4">
        <v>7</v>
      </c>
      <c r="G4">
        <v>1</v>
      </c>
      <c r="H4">
        <v>0</v>
      </c>
      <c r="I4">
        <v>2</v>
      </c>
      <c r="J4">
        <v>5</v>
      </c>
      <c r="K4">
        <v>7</v>
      </c>
      <c r="M4">
        <v>1</v>
      </c>
      <c r="N4">
        <v>0</v>
      </c>
      <c r="O4">
        <v>0</v>
      </c>
      <c r="P4">
        <v>6</v>
      </c>
      <c r="Q4">
        <v>6</v>
      </c>
      <c r="S4">
        <v>1</v>
      </c>
      <c r="T4">
        <v>0</v>
      </c>
      <c r="U4">
        <v>1</v>
      </c>
      <c r="V4">
        <v>7</v>
      </c>
      <c r="W4">
        <v>8</v>
      </c>
    </row>
    <row r="5" spans="1:23" x14ac:dyDescent="0.3">
      <c r="A5">
        <v>2</v>
      </c>
      <c r="B5">
        <v>0</v>
      </c>
      <c r="C5">
        <v>1</v>
      </c>
      <c r="D5">
        <v>5</v>
      </c>
      <c r="E5">
        <v>6</v>
      </c>
      <c r="G5">
        <v>2</v>
      </c>
      <c r="H5">
        <v>0</v>
      </c>
      <c r="I5">
        <v>0</v>
      </c>
      <c r="J5">
        <v>6</v>
      </c>
      <c r="K5">
        <v>6</v>
      </c>
      <c r="M5">
        <v>2</v>
      </c>
      <c r="N5">
        <v>0</v>
      </c>
      <c r="O5">
        <v>1</v>
      </c>
      <c r="P5">
        <v>5</v>
      </c>
      <c r="Q5">
        <v>6</v>
      </c>
      <c r="S5">
        <v>2</v>
      </c>
      <c r="T5">
        <v>0</v>
      </c>
      <c r="U5">
        <v>1</v>
      </c>
      <c r="V5">
        <v>5</v>
      </c>
      <c r="W5">
        <v>6</v>
      </c>
    </row>
    <row r="6" spans="1:23" x14ac:dyDescent="0.3">
      <c r="A6">
        <v>3</v>
      </c>
      <c r="B6">
        <v>0</v>
      </c>
      <c r="C6">
        <v>1</v>
      </c>
      <c r="D6">
        <v>6</v>
      </c>
      <c r="E6">
        <v>7</v>
      </c>
      <c r="G6">
        <v>3</v>
      </c>
      <c r="H6">
        <v>0</v>
      </c>
      <c r="I6">
        <v>0</v>
      </c>
      <c r="J6">
        <v>1</v>
      </c>
      <c r="K6">
        <v>1</v>
      </c>
      <c r="M6">
        <v>3</v>
      </c>
      <c r="N6">
        <v>0</v>
      </c>
      <c r="O6">
        <v>0</v>
      </c>
      <c r="P6">
        <v>0</v>
      </c>
      <c r="Q6">
        <v>0</v>
      </c>
      <c r="S6">
        <v>3</v>
      </c>
      <c r="T6">
        <v>0</v>
      </c>
      <c r="U6">
        <v>0</v>
      </c>
      <c r="V6">
        <v>1</v>
      </c>
      <c r="W6">
        <v>1</v>
      </c>
    </row>
    <row r="7" spans="1:23" x14ac:dyDescent="0.3">
      <c r="A7">
        <v>4</v>
      </c>
      <c r="B7">
        <v>0</v>
      </c>
      <c r="C7">
        <v>1</v>
      </c>
      <c r="D7">
        <v>3</v>
      </c>
      <c r="E7">
        <v>4</v>
      </c>
      <c r="G7">
        <v>4</v>
      </c>
      <c r="H7">
        <v>0</v>
      </c>
      <c r="I7">
        <v>3</v>
      </c>
      <c r="J7">
        <v>2</v>
      </c>
      <c r="K7">
        <v>5</v>
      </c>
      <c r="M7">
        <v>4</v>
      </c>
      <c r="N7">
        <v>0</v>
      </c>
      <c r="O7">
        <v>1</v>
      </c>
      <c r="P7">
        <v>2</v>
      </c>
      <c r="Q7">
        <v>3</v>
      </c>
      <c r="S7">
        <v>4</v>
      </c>
      <c r="T7">
        <v>0</v>
      </c>
      <c r="U7">
        <v>0</v>
      </c>
      <c r="V7">
        <v>3</v>
      </c>
      <c r="W7">
        <v>3</v>
      </c>
    </row>
    <row r="8" spans="1:23" x14ac:dyDescent="0.3">
      <c r="A8" t="s">
        <v>10</v>
      </c>
      <c r="G8" t="s">
        <v>10</v>
      </c>
      <c r="M8" t="s">
        <v>10</v>
      </c>
      <c r="S8" t="s">
        <v>10</v>
      </c>
    </row>
    <row r="10" spans="1:23" x14ac:dyDescent="0.3">
      <c r="A10" t="s">
        <v>11</v>
      </c>
      <c r="G10" t="s">
        <v>11</v>
      </c>
      <c r="M10" t="s">
        <v>11</v>
      </c>
      <c r="S10" t="s">
        <v>11</v>
      </c>
    </row>
    <row r="11" spans="1:23" x14ac:dyDescent="0.3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G11" t="s">
        <v>12</v>
      </c>
      <c r="H11" t="s">
        <v>13</v>
      </c>
      <c r="I11" t="s">
        <v>14</v>
      </c>
      <c r="J11" t="s">
        <v>15</v>
      </c>
      <c r="K11" t="s">
        <v>16</v>
      </c>
      <c r="M11" t="s">
        <v>12</v>
      </c>
      <c r="N11" t="s">
        <v>13</v>
      </c>
      <c r="O11" t="s">
        <v>14</v>
      </c>
      <c r="P11" t="s">
        <v>15</v>
      </c>
      <c r="Q11" t="s">
        <v>16</v>
      </c>
      <c r="S11" t="s">
        <v>12</v>
      </c>
      <c r="T11" t="s">
        <v>13</v>
      </c>
      <c r="U11" t="s">
        <v>14</v>
      </c>
      <c r="V11" t="s">
        <v>15</v>
      </c>
      <c r="W11" t="s">
        <v>16</v>
      </c>
    </row>
    <row r="12" spans="1:23" x14ac:dyDescent="0.3">
      <c r="A12" t="s">
        <v>17</v>
      </c>
      <c r="B12">
        <v>42.2538373716881</v>
      </c>
      <c r="C12">
        <v>40.291236412835502</v>
      </c>
      <c r="D12">
        <v>45.282591897359602</v>
      </c>
      <c r="E12">
        <v>45.958833944129402</v>
      </c>
      <c r="G12" t="s">
        <v>17</v>
      </c>
      <c r="H12">
        <v>42.638931897997999</v>
      </c>
      <c r="I12">
        <v>40.8925119886555</v>
      </c>
      <c r="J12">
        <v>45.409600415294904</v>
      </c>
      <c r="K12">
        <v>45.572327009730998</v>
      </c>
      <c r="M12" t="s">
        <v>17</v>
      </c>
      <c r="N12">
        <v>43.730525206772803</v>
      </c>
      <c r="O12">
        <v>42.199089449688799</v>
      </c>
      <c r="P12">
        <v>45.060732270587899</v>
      </c>
      <c r="Q12">
        <v>45.472462076024499</v>
      </c>
      <c r="S12" t="s">
        <v>17</v>
      </c>
      <c r="T12">
        <v>42.786235792063302</v>
      </c>
      <c r="U12">
        <v>41.681975387511997</v>
      </c>
      <c r="V12">
        <v>45.280671798068198</v>
      </c>
      <c r="W12">
        <v>44.781399118807997</v>
      </c>
    </row>
    <row r="13" spans="1:23" x14ac:dyDescent="0.3">
      <c r="A13" t="s">
        <v>18</v>
      </c>
      <c r="B13">
        <v>3.0586832453344299</v>
      </c>
      <c r="C13">
        <v>2.7536342701257301</v>
      </c>
      <c r="D13">
        <v>2.7173044009580898</v>
      </c>
      <c r="E13">
        <v>3.0819110926073501</v>
      </c>
      <c r="G13" t="s">
        <v>18</v>
      </c>
      <c r="H13">
        <v>3.1314580624950299</v>
      </c>
      <c r="I13">
        <v>2.8065789731153998</v>
      </c>
      <c r="J13">
        <v>2.6343089297494902</v>
      </c>
      <c r="K13">
        <v>2.9821758105924601</v>
      </c>
      <c r="M13" t="s">
        <v>18</v>
      </c>
      <c r="N13">
        <v>2.8689830424535199</v>
      </c>
      <c r="O13">
        <v>2.6355189266318799</v>
      </c>
      <c r="P13">
        <v>2.5578564078127299</v>
      </c>
      <c r="Q13">
        <v>2.8659517272225501</v>
      </c>
      <c r="S13" t="s">
        <v>18</v>
      </c>
      <c r="T13">
        <v>2.88812092889401</v>
      </c>
      <c r="U13">
        <v>2.7503062294579599</v>
      </c>
      <c r="V13">
        <v>2.5696939609503602</v>
      </c>
      <c r="W13">
        <v>2.9266197220054999</v>
      </c>
    </row>
    <row r="14" spans="1:23" x14ac:dyDescent="0.3">
      <c r="A14" t="s">
        <v>19</v>
      </c>
      <c r="B14">
        <v>5.5610899699319498</v>
      </c>
      <c r="C14">
        <v>5.3154550431897398</v>
      </c>
      <c r="D14">
        <v>5.96708403548043</v>
      </c>
      <c r="E14">
        <v>5.5047864412100198</v>
      </c>
      <c r="G14" t="s">
        <v>19</v>
      </c>
      <c r="H14">
        <v>5.1675483911673803</v>
      </c>
      <c r="I14">
        <v>5.1660058110352098</v>
      </c>
      <c r="J14">
        <v>5.7760734853400901</v>
      </c>
      <c r="K14">
        <v>5.7025369431642696</v>
      </c>
      <c r="M14" t="s">
        <v>19</v>
      </c>
      <c r="N14">
        <v>5.8709265542334199</v>
      </c>
      <c r="O14">
        <v>5.4453518313808198</v>
      </c>
      <c r="P14">
        <v>5.7549072541739204</v>
      </c>
      <c r="Q14">
        <v>5.6339385842009797</v>
      </c>
      <c r="S14" t="s">
        <v>19</v>
      </c>
      <c r="T14">
        <v>5.7043975651753103</v>
      </c>
      <c r="U14">
        <v>5.2808817776627297</v>
      </c>
      <c r="V14">
        <v>5.7199906731478896</v>
      </c>
      <c r="W14">
        <v>5.7799514944749504</v>
      </c>
    </row>
    <row r="15" spans="1:23" x14ac:dyDescent="0.3">
      <c r="A15" t="s">
        <v>20</v>
      </c>
      <c r="B15">
        <v>59.263450088516301</v>
      </c>
      <c r="C15">
        <v>54.928055581075498</v>
      </c>
      <c r="D15">
        <v>61.496975607857301</v>
      </c>
      <c r="E15">
        <v>62.924096339729097</v>
      </c>
      <c r="G15" t="s">
        <v>20</v>
      </c>
      <c r="H15">
        <v>58.820892970852299</v>
      </c>
      <c r="I15">
        <v>55.3913152728989</v>
      </c>
      <c r="J15">
        <v>60.625562376615498</v>
      </c>
      <c r="K15">
        <v>62.578294740645397</v>
      </c>
      <c r="M15" t="s">
        <v>20</v>
      </c>
      <c r="N15">
        <v>60.5741139343585</v>
      </c>
      <c r="O15">
        <v>56.550417263462499</v>
      </c>
      <c r="P15">
        <v>59.7809586670447</v>
      </c>
      <c r="Q15">
        <v>61.619058092481097</v>
      </c>
      <c r="S15" t="s">
        <v>20</v>
      </c>
      <c r="T15">
        <v>59.261225786778198</v>
      </c>
      <c r="U15">
        <v>56.206017437648804</v>
      </c>
      <c r="V15">
        <v>59.979297287548803</v>
      </c>
      <c r="W15">
        <v>61.697119154773603</v>
      </c>
    </row>
    <row r="16" spans="1:23" x14ac:dyDescent="0.3">
      <c r="A16" t="s">
        <v>21</v>
      </c>
      <c r="B16">
        <v>21.4754033989635</v>
      </c>
      <c r="C16">
        <v>21.9674267915338</v>
      </c>
      <c r="D16">
        <v>20.025339278676199</v>
      </c>
      <c r="E16">
        <v>20.390106237793798</v>
      </c>
      <c r="G16" t="s">
        <v>21</v>
      </c>
      <c r="H16">
        <v>21.260646026601101</v>
      </c>
      <c r="I16">
        <v>21.674703224819702</v>
      </c>
      <c r="J16">
        <v>20.093196136447901</v>
      </c>
      <c r="K16">
        <v>20.531958292891002</v>
      </c>
      <c r="M16" t="s">
        <v>21</v>
      </c>
      <c r="N16">
        <v>20.851809475628599</v>
      </c>
      <c r="O16">
        <v>21.336111862771599</v>
      </c>
      <c r="P16">
        <v>20.056752941176502</v>
      </c>
      <c r="Q16">
        <v>20.5467625899281</v>
      </c>
      <c r="S16" t="s">
        <v>21</v>
      </c>
      <c r="T16">
        <v>21.01379623747</v>
      </c>
      <c r="U16">
        <v>21.401080332246998</v>
      </c>
      <c r="V16">
        <v>20.053087076982798</v>
      </c>
      <c r="W16">
        <v>20.7358144555492</v>
      </c>
    </row>
    <row r="17" spans="1:23" x14ac:dyDescent="0.3">
      <c r="A17" t="s">
        <v>22</v>
      </c>
      <c r="B17">
        <v>1.3178277015177999</v>
      </c>
      <c r="C17">
        <v>1.2326464547401099</v>
      </c>
      <c r="D17">
        <v>0.93843350593082997</v>
      </c>
      <c r="E17">
        <v>1.1328199529999301</v>
      </c>
      <c r="G17" t="s">
        <v>22</v>
      </c>
      <c r="H17">
        <v>1.2987046199719401</v>
      </c>
      <c r="I17">
        <v>1.2187369623950499</v>
      </c>
      <c r="J17">
        <v>0.94074999123570602</v>
      </c>
      <c r="K17">
        <v>1.1494392421502599</v>
      </c>
      <c r="M17" t="s">
        <v>22</v>
      </c>
      <c r="N17">
        <v>1.18166193123539</v>
      </c>
      <c r="O17">
        <v>1.114149700772</v>
      </c>
      <c r="P17">
        <v>0.93717958484820396</v>
      </c>
      <c r="Q17">
        <v>1.1321176301968101</v>
      </c>
      <c r="S17" t="s">
        <v>22</v>
      </c>
      <c r="T17">
        <v>1.2221158253835001</v>
      </c>
      <c r="U17">
        <v>1.1524258240992999</v>
      </c>
      <c r="V17">
        <v>0.91805359232389006</v>
      </c>
      <c r="W17">
        <v>1.1485832047250999</v>
      </c>
    </row>
    <row r="18" spans="1:23" x14ac:dyDescent="0.3">
      <c r="A18" t="s">
        <v>23</v>
      </c>
      <c r="B18">
        <v>-4.6978900632889502</v>
      </c>
      <c r="C18">
        <v>-4.4771319748910399</v>
      </c>
      <c r="D18">
        <v>-5.4903499490073298</v>
      </c>
      <c r="E18">
        <v>-5.0377014338568999</v>
      </c>
      <c r="G18" t="s">
        <v>23</v>
      </c>
      <c r="H18">
        <v>-4.6975946714301502</v>
      </c>
      <c r="I18">
        <v>-4.5145830686409303</v>
      </c>
      <c r="J18">
        <v>-5.2438316474241899</v>
      </c>
      <c r="K18">
        <v>-5.02151087777498</v>
      </c>
      <c r="M18" t="s">
        <v>23</v>
      </c>
      <c r="N18">
        <v>-4.9783649122766596</v>
      </c>
      <c r="O18">
        <v>-4.5494207063057797</v>
      </c>
      <c r="P18">
        <v>-5.1862488872952799</v>
      </c>
      <c r="Q18">
        <v>-4.8300549875152603</v>
      </c>
      <c r="S18" t="s">
        <v>23</v>
      </c>
      <c r="T18">
        <v>-4.8365698290979502</v>
      </c>
      <c r="U18">
        <v>-4.6678832291444197</v>
      </c>
      <c r="V18">
        <v>-5.3100829551193698</v>
      </c>
      <c r="W18">
        <v>-5.0992384505619404</v>
      </c>
    </row>
    <row r="19" spans="1:23" x14ac:dyDescent="0.3">
      <c r="A19" t="s">
        <v>24</v>
      </c>
      <c r="B19">
        <v>15.284393734876099</v>
      </c>
      <c r="C19">
        <v>16.448705935280799</v>
      </c>
      <c r="D19">
        <v>14.873010927242101</v>
      </c>
      <c r="E19">
        <v>14.6832975362644</v>
      </c>
      <c r="G19" t="s">
        <v>24</v>
      </c>
      <c r="H19">
        <v>15.1598581240592</v>
      </c>
      <c r="I19">
        <v>16.172613969264098</v>
      </c>
      <c r="J19">
        <v>15.160061560092</v>
      </c>
      <c r="K19">
        <v>14.760036635092</v>
      </c>
      <c r="M19" t="s">
        <v>24</v>
      </c>
      <c r="N19">
        <v>14.969065178993199</v>
      </c>
      <c r="O19">
        <v>16.267376144155101</v>
      </c>
      <c r="P19">
        <v>15.1963063620616</v>
      </c>
      <c r="Q19">
        <v>15.078572183742001</v>
      </c>
      <c r="S19" t="s">
        <v>24</v>
      </c>
      <c r="T19">
        <v>15.102947708757</v>
      </c>
      <c r="U19">
        <v>16.021691155100999</v>
      </c>
      <c r="V19">
        <v>15.1781463444976</v>
      </c>
      <c r="W19">
        <v>14.8789148143453</v>
      </c>
    </row>
    <row r="20" spans="1:23" x14ac:dyDescent="0.3">
      <c r="A20" t="s">
        <v>25</v>
      </c>
      <c r="B20">
        <v>170000</v>
      </c>
      <c r="C20">
        <v>170000</v>
      </c>
      <c r="D20">
        <v>170000</v>
      </c>
      <c r="E20">
        <v>170000</v>
      </c>
      <c r="G20" t="s">
        <v>25</v>
      </c>
      <c r="H20">
        <v>170000</v>
      </c>
      <c r="I20">
        <v>170000</v>
      </c>
      <c r="J20">
        <v>170000</v>
      </c>
      <c r="K20">
        <v>170000</v>
      </c>
      <c r="M20" t="s">
        <v>25</v>
      </c>
      <c r="N20">
        <v>170000</v>
      </c>
      <c r="O20">
        <v>170000</v>
      </c>
      <c r="P20">
        <v>170000</v>
      </c>
      <c r="Q20">
        <v>170000</v>
      </c>
      <c r="S20" t="s">
        <v>25</v>
      </c>
      <c r="T20">
        <v>170000</v>
      </c>
      <c r="U20">
        <v>170000</v>
      </c>
      <c r="V20">
        <v>170000</v>
      </c>
      <c r="W20">
        <v>170000</v>
      </c>
    </row>
    <row r="21" spans="1:23" x14ac:dyDescent="0.3">
      <c r="A21" t="s">
        <v>26</v>
      </c>
      <c r="B21">
        <v>0</v>
      </c>
      <c r="C21">
        <v>221</v>
      </c>
      <c r="D21">
        <v>0</v>
      </c>
      <c r="E21">
        <v>0</v>
      </c>
      <c r="G21" t="s">
        <v>26</v>
      </c>
      <c r="H21">
        <v>0</v>
      </c>
      <c r="I21">
        <v>86</v>
      </c>
      <c r="J21">
        <v>0</v>
      </c>
      <c r="K21">
        <v>46</v>
      </c>
      <c r="M21" t="s">
        <v>26</v>
      </c>
      <c r="N21">
        <v>124</v>
      </c>
      <c r="O21">
        <v>0</v>
      </c>
      <c r="P21">
        <v>0</v>
      </c>
      <c r="Q21">
        <v>0</v>
      </c>
      <c r="S21" t="s">
        <v>26</v>
      </c>
      <c r="T21">
        <v>0</v>
      </c>
      <c r="U21">
        <v>20</v>
      </c>
      <c r="V21">
        <v>0</v>
      </c>
      <c r="W21">
        <v>0</v>
      </c>
    </row>
    <row r="23" spans="1:23" x14ac:dyDescent="0.3">
      <c r="A23" t="s">
        <v>27</v>
      </c>
      <c r="G23" t="s">
        <v>27</v>
      </c>
      <c r="M23" t="s">
        <v>27</v>
      </c>
      <c r="S23" t="s">
        <v>27</v>
      </c>
    </row>
    <row r="24" spans="1:23" x14ac:dyDescent="0.3">
      <c r="A24" t="s">
        <v>5</v>
      </c>
      <c r="B24" t="s">
        <v>28</v>
      </c>
      <c r="C24" t="s">
        <v>29</v>
      </c>
      <c r="D24" t="s">
        <v>30</v>
      </c>
      <c r="E24" t="s">
        <v>31</v>
      </c>
      <c r="G24" t="s">
        <v>5</v>
      </c>
      <c r="H24" t="s">
        <v>28</v>
      </c>
      <c r="I24" t="s">
        <v>29</v>
      </c>
      <c r="J24" t="s">
        <v>30</v>
      </c>
      <c r="K24" t="s">
        <v>31</v>
      </c>
      <c r="M24" t="s">
        <v>5</v>
      </c>
      <c r="N24" t="s">
        <v>28</v>
      </c>
      <c r="O24" t="s">
        <v>29</v>
      </c>
      <c r="P24" t="s">
        <v>30</v>
      </c>
      <c r="Q24" t="s">
        <v>31</v>
      </c>
      <c r="S24" t="s">
        <v>5</v>
      </c>
      <c r="T24" t="s">
        <v>28</v>
      </c>
      <c r="U24" t="s">
        <v>29</v>
      </c>
      <c r="V24" t="s">
        <v>30</v>
      </c>
      <c r="W24" t="s">
        <v>31</v>
      </c>
    </row>
    <row r="25" spans="1:23" x14ac:dyDescent="0.3">
      <c r="A25">
        <v>1</v>
      </c>
      <c r="B25">
        <v>35824</v>
      </c>
      <c r="C25">
        <v>173.12</v>
      </c>
      <c r="D25">
        <v>-1.75</v>
      </c>
      <c r="E25" t="s">
        <v>32</v>
      </c>
      <c r="G25">
        <v>1</v>
      </c>
      <c r="H25">
        <v>41747</v>
      </c>
      <c r="I25">
        <v>51.408999999999999</v>
      </c>
      <c r="J25">
        <v>10.25</v>
      </c>
      <c r="K25" t="s">
        <v>33</v>
      </c>
      <c r="M25">
        <v>1</v>
      </c>
      <c r="N25">
        <v>873</v>
      </c>
      <c r="O25">
        <v>175.58</v>
      </c>
      <c r="P25">
        <v>-6.25</v>
      </c>
      <c r="Q25" t="s">
        <v>32</v>
      </c>
      <c r="S25">
        <v>1</v>
      </c>
      <c r="T25">
        <v>7447</v>
      </c>
      <c r="U25">
        <v>231.25</v>
      </c>
      <c r="V25">
        <v>-8</v>
      </c>
      <c r="W25" t="s">
        <v>32</v>
      </c>
    </row>
    <row r="26" spans="1:23" x14ac:dyDescent="0.3">
      <c r="A26">
        <v>1</v>
      </c>
      <c r="B26">
        <v>35837</v>
      </c>
      <c r="C26">
        <v>53.46</v>
      </c>
      <c r="D26">
        <v>15.25</v>
      </c>
      <c r="E26" t="s">
        <v>33</v>
      </c>
      <c r="G26">
        <v>1</v>
      </c>
      <c r="H26">
        <v>101176</v>
      </c>
      <c r="I26">
        <v>83.6</v>
      </c>
      <c r="J26">
        <v>7</v>
      </c>
      <c r="K26" t="s">
        <v>32</v>
      </c>
      <c r="M26">
        <v>1</v>
      </c>
      <c r="N26">
        <v>45534</v>
      </c>
      <c r="O26">
        <v>157.51</v>
      </c>
      <c r="P26">
        <v>2</v>
      </c>
      <c r="Q26" t="s">
        <v>32</v>
      </c>
      <c r="S26">
        <v>1</v>
      </c>
      <c r="T26">
        <v>45463</v>
      </c>
      <c r="U26">
        <v>125.62</v>
      </c>
      <c r="V26">
        <v>0</v>
      </c>
      <c r="W26" t="s">
        <v>32</v>
      </c>
    </row>
    <row r="27" spans="1:23" x14ac:dyDescent="0.3">
      <c r="A27">
        <v>1</v>
      </c>
      <c r="B27">
        <v>128891</v>
      </c>
      <c r="C27">
        <v>56.3</v>
      </c>
      <c r="D27">
        <v>12.25</v>
      </c>
      <c r="E27" t="s">
        <v>33</v>
      </c>
      <c r="G27">
        <v>1</v>
      </c>
      <c r="H27">
        <v>105958</v>
      </c>
      <c r="I27">
        <v>192.53</v>
      </c>
      <c r="J27">
        <v>-10.5</v>
      </c>
      <c r="K27" t="s">
        <v>32</v>
      </c>
      <c r="M27">
        <v>1</v>
      </c>
      <c r="N27">
        <v>84212</v>
      </c>
      <c r="O27">
        <v>200.25</v>
      </c>
      <c r="P27">
        <v>0</v>
      </c>
      <c r="Q27" t="s">
        <v>32</v>
      </c>
      <c r="S27">
        <v>1</v>
      </c>
      <c r="T27">
        <v>45600</v>
      </c>
      <c r="U27">
        <v>208.67</v>
      </c>
      <c r="V27">
        <v>-5</v>
      </c>
      <c r="W27" t="s">
        <v>32</v>
      </c>
    </row>
    <row r="28" spans="1:23" x14ac:dyDescent="0.3">
      <c r="A28">
        <v>1</v>
      </c>
      <c r="B28">
        <v>139721</v>
      </c>
      <c r="C28">
        <v>138.02000000000001</v>
      </c>
      <c r="D28">
        <v>2</v>
      </c>
      <c r="E28" t="s">
        <v>32</v>
      </c>
      <c r="G28">
        <v>1</v>
      </c>
      <c r="H28">
        <v>106086</v>
      </c>
      <c r="I28">
        <v>198.14</v>
      </c>
      <c r="J28">
        <v>-8</v>
      </c>
      <c r="K28" t="s">
        <v>32</v>
      </c>
      <c r="M28">
        <v>1</v>
      </c>
      <c r="N28">
        <v>90125</v>
      </c>
      <c r="O28">
        <v>186.29</v>
      </c>
      <c r="P28">
        <v>-3.75</v>
      </c>
      <c r="Q28" t="s">
        <v>32</v>
      </c>
      <c r="S28">
        <v>1</v>
      </c>
      <c r="T28">
        <v>45606</v>
      </c>
      <c r="U28">
        <v>186.25</v>
      </c>
      <c r="V28">
        <v>-2</v>
      </c>
      <c r="W28" t="s">
        <v>32</v>
      </c>
    </row>
    <row r="29" spans="1:23" x14ac:dyDescent="0.3">
      <c r="A29">
        <v>1</v>
      </c>
      <c r="B29">
        <v>153270</v>
      </c>
      <c r="C29">
        <v>181.94</v>
      </c>
      <c r="D29">
        <v>-3.25</v>
      </c>
      <c r="E29" t="s">
        <v>32</v>
      </c>
      <c r="G29">
        <v>1</v>
      </c>
      <c r="H29">
        <v>151684</v>
      </c>
      <c r="I29">
        <v>64.150000000000006</v>
      </c>
      <c r="J29">
        <v>8.5</v>
      </c>
      <c r="K29" t="s">
        <v>32</v>
      </c>
      <c r="M29">
        <v>1</v>
      </c>
      <c r="N29">
        <v>109094</v>
      </c>
      <c r="O29">
        <v>188.3</v>
      </c>
      <c r="P29">
        <v>-3.5</v>
      </c>
      <c r="Q29" t="s">
        <v>32</v>
      </c>
      <c r="S29">
        <v>1</v>
      </c>
      <c r="T29">
        <v>98121</v>
      </c>
      <c r="U29">
        <v>66.673000000000002</v>
      </c>
      <c r="V29">
        <v>8.5</v>
      </c>
      <c r="W29" t="s">
        <v>32</v>
      </c>
    </row>
    <row r="30" spans="1:23" x14ac:dyDescent="0.3">
      <c r="A30">
        <v>1</v>
      </c>
      <c r="B30">
        <v>153275</v>
      </c>
      <c r="C30">
        <v>73.14</v>
      </c>
      <c r="D30">
        <v>9.5</v>
      </c>
      <c r="E30" t="s">
        <v>32</v>
      </c>
      <c r="G30">
        <v>1</v>
      </c>
      <c r="H30">
        <v>153716</v>
      </c>
      <c r="I30">
        <v>50.23</v>
      </c>
      <c r="J30">
        <v>14.5</v>
      </c>
      <c r="K30" t="s">
        <v>33</v>
      </c>
      <c r="M30">
        <v>1</v>
      </c>
      <c r="N30">
        <v>144481</v>
      </c>
      <c r="O30">
        <v>179.52</v>
      </c>
      <c r="P30">
        <v>-7</v>
      </c>
      <c r="Q30" t="s">
        <v>32</v>
      </c>
      <c r="S30">
        <v>1</v>
      </c>
      <c r="T30">
        <v>116876</v>
      </c>
      <c r="U30">
        <v>56.853000000000002</v>
      </c>
      <c r="V30">
        <v>9.5</v>
      </c>
      <c r="W30" t="s">
        <v>33</v>
      </c>
    </row>
    <row r="31" spans="1:23" x14ac:dyDescent="0.3">
      <c r="A31">
        <v>1</v>
      </c>
      <c r="B31">
        <v>153278</v>
      </c>
      <c r="C31">
        <v>213.6</v>
      </c>
      <c r="D31">
        <v>-0.5</v>
      </c>
      <c r="E31" t="s">
        <v>32</v>
      </c>
      <c r="G31">
        <v>1</v>
      </c>
      <c r="H31">
        <v>161075</v>
      </c>
      <c r="I31">
        <v>105.98</v>
      </c>
      <c r="J31">
        <v>2.75</v>
      </c>
      <c r="K31" t="s">
        <v>32</v>
      </c>
      <c r="M31">
        <v>2</v>
      </c>
      <c r="N31">
        <v>24930</v>
      </c>
      <c r="O31">
        <v>101.57</v>
      </c>
      <c r="P31">
        <v>3</v>
      </c>
      <c r="Q31" t="s">
        <v>32</v>
      </c>
      <c r="S31">
        <v>1</v>
      </c>
      <c r="T31">
        <v>125812</v>
      </c>
      <c r="U31">
        <v>136.76</v>
      </c>
      <c r="V31">
        <v>3.75</v>
      </c>
      <c r="W31" t="s">
        <v>32</v>
      </c>
    </row>
    <row r="32" spans="1:23" x14ac:dyDescent="0.3">
      <c r="A32">
        <v>2</v>
      </c>
      <c r="B32">
        <v>157</v>
      </c>
      <c r="C32">
        <v>188.42</v>
      </c>
      <c r="D32">
        <v>-0.25</v>
      </c>
      <c r="E32" t="s">
        <v>32</v>
      </c>
      <c r="G32">
        <v>2</v>
      </c>
      <c r="H32">
        <v>4951</v>
      </c>
      <c r="I32">
        <v>126.01</v>
      </c>
      <c r="J32">
        <v>3</v>
      </c>
      <c r="K32" t="s">
        <v>32</v>
      </c>
      <c r="M32">
        <v>2</v>
      </c>
      <c r="N32">
        <v>67400</v>
      </c>
      <c r="O32">
        <v>180.45</v>
      </c>
      <c r="P32">
        <v>-2</v>
      </c>
      <c r="Q32" t="s">
        <v>32</v>
      </c>
      <c r="S32">
        <v>1</v>
      </c>
      <c r="T32">
        <v>156045</v>
      </c>
      <c r="U32">
        <v>216.29</v>
      </c>
      <c r="V32">
        <v>-4</v>
      </c>
      <c r="W32" t="s">
        <v>32</v>
      </c>
    </row>
    <row r="33" spans="1:23" x14ac:dyDescent="0.3">
      <c r="A33">
        <v>2</v>
      </c>
      <c r="B33">
        <v>65054</v>
      </c>
      <c r="C33">
        <v>201.38</v>
      </c>
      <c r="D33">
        <v>-1.75</v>
      </c>
      <c r="E33" t="s">
        <v>32</v>
      </c>
      <c r="G33">
        <v>2</v>
      </c>
      <c r="H33">
        <v>57044</v>
      </c>
      <c r="I33">
        <v>211.69</v>
      </c>
      <c r="J33">
        <v>-4.75</v>
      </c>
      <c r="K33" t="s">
        <v>32</v>
      </c>
      <c r="M33">
        <v>2</v>
      </c>
      <c r="N33">
        <v>92419</v>
      </c>
      <c r="O33">
        <v>184.91</v>
      </c>
      <c r="P33">
        <v>-4.25</v>
      </c>
      <c r="Q33" t="s">
        <v>32</v>
      </c>
      <c r="S33">
        <v>2</v>
      </c>
      <c r="T33">
        <v>61490</v>
      </c>
      <c r="U33">
        <v>96.78</v>
      </c>
      <c r="V33">
        <v>2.5</v>
      </c>
      <c r="W33" t="s">
        <v>32</v>
      </c>
    </row>
    <row r="34" spans="1:23" x14ac:dyDescent="0.3">
      <c r="A34">
        <v>2</v>
      </c>
      <c r="B34">
        <v>65056</v>
      </c>
      <c r="C34">
        <v>217.04</v>
      </c>
      <c r="D34">
        <v>-8.5</v>
      </c>
      <c r="E34" t="s">
        <v>32</v>
      </c>
      <c r="G34">
        <v>2</v>
      </c>
      <c r="H34">
        <v>87573</v>
      </c>
      <c r="I34">
        <v>135.58000000000001</v>
      </c>
      <c r="J34">
        <v>-0.75</v>
      </c>
      <c r="K34" t="s">
        <v>32</v>
      </c>
      <c r="M34">
        <v>2</v>
      </c>
      <c r="N34">
        <v>154090</v>
      </c>
      <c r="O34">
        <v>241.41</v>
      </c>
      <c r="P34">
        <v>-7.5</v>
      </c>
      <c r="Q34" t="s">
        <v>32</v>
      </c>
      <c r="S34">
        <v>2</v>
      </c>
      <c r="T34">
        <v>69038</v>
      </c>
      <c r="U34">
        <v>53.76</v>
      </c>
      <c r="V34">
        <v>12</v>
      </c>
      <c r="W34" t="s">
        <v>33</v>
      </c>
    </row>
    <row r="35" spans="1:23" x14ac:dyDescent="0.3">
      <c r="A35">
        <v>2</v>
      </c>
      <c r="B35">
        <v>116254</v>
      </c>
      <c r="C35">
        <v>227.56</v>
      </c>
      <c r="D35">
        <v>-3.5</v>
      </c>
      <c r="E35" t="s">
        <v>32</v>
      </c>
      <c r="G35">
        <v>2</v>
      </c>
      <c r="H35">
        <v>91290</v>
      </c>
      <c r="I35">
        <v>122.71</v>
      </c>
      <c r="J35">
        <v>2</v>
      </c>
      <c r="K35" t="s">
        <v>32</v>
      </c>
      <c r="M35">
        <v>2</v>
      </c>
      <c r="N35">
        <v>154182</v>
      </c>
      <c r="O35">
        <v>52.63</v>
      </c>
      <c r="P35">
        <v>13.25</v>
      </c>
      <c r="Q35" t="s">
        <v>33</v>
      </c>
      <c r="S35">
        <v>2</v>
      </c>
      <c r="T35">
        <v>74277</v>
      </c>
      <c r="U35">
        <v>228.08</v>
      </c>
      <c r="V35">
        <v>-7.5</v>
      </c>
      <c r="W35" t="s">
        <v>32</v>
      </c>
    </row>
    <row r="36" spans="1:23" x14ac:dyDescent="0.3">
      <c r="A36">
        <v>2</v>
      </c>
      <c r="B36">
        <v>143978</v>
      </c>
      <c r="C36">
        <v>47.15</v>
      </c>
      <c r="D36">
        <v>16</v>
      </c>
      <c r="E36" t="s">
        <v>33</v>
      </c>
      <c r="G36">
        <v>2</v>
      </c>
      <c r="H36">
        <v>102258</v>
      </c>
      <c r="I36">
        <v>201.76</v>
      </c>
      <c r="J36">
        <v>-5</v>
      </c>
      <c r="K36" t="s">
        <v>32</v>
      </c>
      <c r="M36">
        <v>2</v>
      </c>
      <c r="N36">
        <v>166247</v>
      </c>
      <c r="O36">
        <v>169.86</v>
      </c>
      <c r="P36">
        <v>1</v>
      </c>
      <c r="Q36" t="s">
        <v>32</v>
      </c>
      <c r="S36">
        <v>2</v>
      </c>
      <c r="T36">
        <v>75653</v>
      </c>
      <c r="U36">
        <v>215.53</v>
      </c>
      <c r="V36">
        <v>-3.5</v>
      </c>
      <c r="W36" t="s">
        <v>32</v>
      </c>
    </row>
    <row r="37" spans="1:23" x14ac:dyDescent="0.3">
      <c r="A37">
        <v>2</v>
      </c>
      <c r="B37">
        <v>146570</v>
      </c>
      <c r="C37">
        <v>196.58</v>
      </c>
      <c r="D37">
        <v>-3</v>
      </c>
      <c r="E37" t="s">
        <v>32</v>
      </c>
      <c r="G37">
        <v>2</v>
      </c>
      <c r="H37">
        <v>143671</v>
      </c>
      <c r="I37">
        <v>192.68</v>
      </c>
      <c r="J37">
        <v>-4.5</v>
      </c>
      <c r="K37" t="s">
        <v>32</v>
      </c>
      <c r="M37">
        <v>4</v>
      </c>
      <c r="N37">
        <v>11885</v>
      </c>
      <c r="O37">
        <v>227.57</v>
      </c>
      <c r="P37">
        <v>-2.75</v>
      </c>
      <c r="Q37" t="s">
        <v>32</v>
      </c>
      <c r="S37">
        <v>2</v>
      </c>
      <c r="T37">
        <v>155299</v>
      </c>
      <c r="U37">
        <v>242.59</v>
      </c>
      <c r="V37">
        <v>-4</v>
      </c>
      <c r="W37" t="s">
        <v>32</v>
      </c>
    </row>
    <row r="38" spans="1:23" x14ac:dyDescent="0.3">
      <c r="A38">
        <v>3</v>
      </c>
      <c r="B38">
        <v>8424</v>
      </c>
      <c r="C38">
        <v>189.37</v>
      </c>
      <c r="D38">
        <v>2</v>
      </c>
      <c r="E38" t="s">
        <v>32</v>
      </c>
      <c r="G38">
        <v>3</v>
      </c>
      <c r="H38">
        <v>24872</v>
      </c>
      <c r="I38">
        <v>198.68</v>
      </c>
      <c r="J38">
        <v>-2.5</v>
      </c>
      <c r="K38" t="s">
        <v>32</v>
      </c>
      <c r="M38">
        <v>4</v>
      </c>
      <c r="N38">
        <v>56528</v>
      </c>
      <c r="O38">
        <v>60.21</v>
      </c>
      <c r="P38">
        <v>10.25</v>
      </c>
      <c r="Q38" t="s">
        <v>33</v>
      </c>
      <c r="S38">
        <v>2</v>
      </c>
      <c r="T38">
        <v>155304</v>
      </c>
      <c r="U38">
        <v>74.09</v>
      </c>
      <c r="V38">
        <v>7.25</v>
      </c>
      <c r="W38" t="s">
        <v>32</v>
      </c>
    </row>
    <row r="39" spans="1:23" x14ac:dyDescent="0.3">
      <c r="A39">
        <v>3</v>
      </c>
      <c r="B39">
        <v>63301</v>
      </c>
      <c r="C39">
        <v>295.52999999999997</v>
      </c>
      <c r="D39">
        <v>-6</v>
      </c>
      <c r="E39" t="s">
        <v>32</v>
      </c>
      <c r="G39">
        <v>4</v>
      </c>
      <c r="H39">
        <v>27450</v>
      </c>
      <c r="I39">
        <v>187.63</v>
      </c>
      <c r="J39">
        <v>-6.75</v>
      </c>
      <c r="K39" t="s">
        <v>32</v>
      </c>
      <c r="M39">
        <v>4</v>
      </c>
      <c r="N39">
        <v>63478</v>
      </c>
      <c r="O39">
        <v>263.56</v>
      </c>
      <c r="P39">
        <v>-3.75</v>
      </c>
      <c r="Q39" t="s">
        <v>32</v>
      </c>
      <c r="S39">
        <v>3</v>
      </c>
      <c r="T39">
        <v>24375</v>
      </c>
      <c r="U39">
        <v>90.799000000000007</v>
      </c>
      <c r="V39">
        <v>7</v>
      </c>
      <c r="W39" t="s">
        <v>32</v>
      </c>
    </row>
    <row r="40" spans="1:23" x14ac:dyDescent="0.3">
      <c r="A40">
        <v>3</v>
      </c>
      <c r="B40">
        <v>89597</v>
      </c>
      <c r="C40">
        <v>256.19</v>
      </c>
      <c r="D40">
        <v>-2</v>
      </c>
      <c r="E40" t="s">
        <v>32</v>
      </c>
      <c r="G40">
        <v>4</v>
      </c>
      <c r="H40">
        <v>29941</v>
      </c>
      <c r="I40">
        <v>57.19</v>
      </c>
      <c r="J40">
        <v>11.5</v>
      </c>
      <c r="K40" t="s">
        <v>33</v>
      </c>
      <c r="S40">
        <v>4</v>
      </c>
      <c r="T40">
        <v>69210</v>
      </c>
      <c r="U40">
        <v>203.23</v>
      </c>
      <c r="V40">
        <v>1.5</v>
      </c>
      <c r="W40" t="s">
        <v>32</v>
      </c>
    </row>
    <row r="41" spans="1:23" x14ac:dyDescent="0.3">
      <c r="A41">
        <v>3</v>
      </c>
      <c r="B41">
        <v>127680</v>
      </c>
      <c r="C41">
        <v>54.19</v>
      </c>
      <c r="D41">
        <v>13</v>
      </c>
      <c r="E41" t="s">
        <v>33</v>
      </c>
      <c r="G41">
        <v>4</v>
      </c>
      <c r="H41">
        <v>86325</v>
      </c>
      <c r="I41">
        <v>65.912000000000006</v>
      </c>
      <c r="J41">
        <v>12</v>
      </c>
      <c r="K41" t="s">
        <v>32</v>
      </c>
      <c r="S41">
        <v>4</v>
      </c>
      <c r="T41">
        <v>99223</v>
      </c>
      <c r="U41">
        <v>136.4</v>
      </c>
      <c r="V41">
        <v>0.75</v>
      </c>
      <c r="W41" t="s">
        <v>32</v>
      </c>
    </row>
    <row r="42" spans="1:23" x14ac:dyDescent="0.3">
      <c r="A42">
        <v>3</v>
      </c>
      <c r="B42">
        <v>128037</v>
      </c>
      <c r="C42">
        <v>191.27</v>
      </c>
      <c r="D42">
        <v>-2.25</v>
      </c>
      <c r="E42" t="s">
        <v>32</v>
      </c>
      <c r="G42">
        <v>4</v>
      </c>
      <c r="H42">
        <v>86679</v>
      </c>
      <c r="I42">
        <v>60.399000000000001</v>
      </c>
      <c r="J42">
        <v>13.5</v>
      </c>
      <c r="K42" t="s">
        <v>33</v>
      </c>
      <c r="S42">
        <v>4</v>
      </c>
      <c r="T42">
        <v>168626</v>
      </c>
      <c r="U42">
        <v>184.2</v>
      </c>
      <c r="V42">
        <v>1</v>
      </c>
      <c r="W42" t="s">
        <v>32</v>
      </c>
    </row>
    <row r="43" spans="1:23" x14ac:dyDescent="0.3">
      <c r="A43">
        <v>3</v>
      </c>
      <c r="B43">
        <v>152770</v>
      </c>
      <c r="C43">
        <v>180.62</v>
      </c>
      <c r="D43">
        <v>-0.5</v>
      </c>
      <c r="E43" t="s">
        <v>32</v>
      </c>
      <c r="G43">
        <v>4</v>
      </c>
      <c r="H43">
        <v>136222</v>
      </c>
      <c r="I43">
        <v>59.633000000000003</v>
      </c>
      <c r="J43">
        <v>9</v>
      </c>
      <c r="K43" t="s">
        <v>33</v>
      </c>
    </row>
    <row r="44" spans="1:23" x14ac:dyDescent="0.3">
      <c r="A44">
        <v>3</v>
      </c>
      <c r="B44">
        <v>165355</v>
      </c>
      <c r="C44">
        <v>201.77</v>
      </c>
      <c r="D44">
        <v>-5.5</v>
      </c>
      <c r="E44" t="s">
        <v>32</v>
      </c>
    </row>
    <row r="45" spans="1:23" x14ac:dyDescent="0.3">
      <c r="A45">
        <v>4</v>
      </c>
      <c r="B45">
        <v>42241</v>
      </c>
      <c r="C45">
        <v>123.1</v>
      </c>
      <c r="D45">
        <v>2</v>
      </c>
      <c r="E45" t="s">
        <v>32</v>
      </c>
    </row>
    <row r="46" spans="1:23" x14ac:dyDescent="0.3">
      <c r="A46">
        <v>4</v>
      </c>
      <c r="B46">
        <v>150495</v>
      </c>
      <c r="C46">
        <v>85.364000000000004</v>
      </c>
      <c r="D46">
        <v>7.5</v>
      </c>
      <c r="E46" t="s">
        <v>32</v>
      </c>
    </row>
    <row r="47" spans="1:23" x14ac:dyDescent="0.3">
      <c r="A47">
        <v>4</v>
      </c>
      <c r="B47">
        <v>155222</v>
      </c>
      <c r="C47">
        <v>78.850999999999999</v>
      </c>
      <c r="D47">
        <v>10</v>
      </c>
      <c r="E47" t="s">
        <v>32</v>
      </c>
    </row>
    <row r="48" spans="1:23" x14ac:dyDescent="0.3">
      <c r="A48">
        <v>4</v>
      </c>
      <c r="B48">
        <v>164327</v>
      </c>
      <c r="C48">
        <v>56.335000000000001</v>
      </c>
      <c r="D48">
        <v>14.25</v>
      </c>
      <c r="E48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59999389629810485"/>
  </sheetPr>
  <dimension ref="A1:T30"/>
  <sheetViews>
    <sheetView zoomScale="70" zoomScaleNormal="70" workbookViewId="0">
      <selection activeCell="G4" sqref="G4"/>
    </sheetView>
  </sheetViews>
  <sheetFormatPr defaultRowHeight="14.4" x14ac:dyDescent="0.3"/>
  <cols>
    <col min="1" max="1" width="21.6640625" customWidth="1"/>
    <col min="7" max="7" width="8.88671875" style="1"/>
    <col min="12" max="12" width="8.88671875" style="1"/>
    <col min="17" max="17" width="8.88671875" style="1"/>
  </cols>
  <sheetData>
    <row r="1" spans="1:20" x14ac:dyDescent="0.3">
      <c r="B1" s="1" t="s">
        <v>0</v>
      </c>
      <c r="G1" s="1" t="s">
        <v>1</v>
      </c>
      <c r="L1" s="1" t="s">
        <v>2</v>
      </c>
      <c r="Q1" s="1" t="s">
        <v>3</v>
      </c>
    </row>
    <row r="2" spans="1:20" ht="28.8" x14ac:dyDescent="0.3">
      <c r="A2" t="str">
        <f>data1!A3</f>
        <v>Cylinder</v>
      </c>
      <c r="B2" s="2" t="str">
        <f>data1!B3</f>
        <v>PP Only</v>
      </c>
      <c r="C2" s="3" t="str">
        <f>data1!C3</f>
        <v>MFB2 Only</v>
      </c>
      <c r="D2" s="3" t="str">
        <f>data1!D3</f>
        <v>Both PP &amp; MFB2</v>
      </c>
      <c r="E2" s="3" t="s">
        <v>34</v>
      </c>
      <c r="F2" s="3"/>
      <c r="G2" s="2" t="str">
        <f>data1!H3</f>
        <v>PP Only</v>
      </c>
      <c r="H2" s="3" t="str">
        <f>data1!I3</f>
        <v>MFB2 Only</v>
      </c>
      <c r="I2" s="3" t="str">
        <f>data1!J3</f>
        <v>Both PP &amp; MFB2</v>
      </c>
      <c r="J2" s="3" t="s">
        <v>34</v>
      </c>
      <c r="K2" s="3"/>
      <c r="L2" s="2" t="str">
        <f>data1!N3</f>
        <v>PP Only</v>
      </c>
      <c r="M2" s="3" t="str">
        <f>data1!O3</f>
        <v>MFB2 Only</v>
      </c>
      <c r="N2" s="3" t="str">
        <f>data1!P3</f>
        <v>Both PP &amp; MFB2</v>
      </c>
      <c r="O2" s="3" t="s">
        <v>34</v>
      </c>
      <c r="P2" s="3"/>
      <c r="Q2" s="2" t="str">
        <f>data1!T3</f>
        <v>PP Only</v>
      </c>
      <c r="R2" s="3" t="str">
        <f>data1!U3</f>
        <v>MFB2 Only</v>
      </c>
      <c r="S2" s="3" t="str">
        <f>data1!V3</f>
        <v>Both PP &amp; MFB2</v>
      </c>
      <c r="T2" s="3" t="s">
        <v>34</v>
      </c>
    </row>
    <row r="3" spans="1:20" x14ac:dyDescent="0.3">
      <c r="A3" t="s">
        <v>35</v>
      </c>
      <c r="B3" s="2"/>
      <c r="C3" s="3"/>
      <c r="D3" s="3"/>
      <c r="E3" s="3"/>
      <c r="F3" s="3"/>
      <c r="G3" s="2"/>
      <c r="H3" s="3"/>
      <c r="I3" s="3"/>
      <c r="J3" s="3"/>
      <c r="K3" s="3"/>
      <c r="L3" s="2"/>
      <c r="M3" s="3"/>
      <c r="N3" s="3"/>
      <c r="O3" s="3"/>
      <c r="P3" s="3"/>
      <c r="Q3" s="2"/>
      <c r="R3" s="3"/>
      <c r="S3" s="3"/>
      <c r="T3" s="3"/>
    </row>
    <row r="4" spans="1:20" x14ac:dyDescent="0.3">
      <c r="A4" s="4" t="s">
        <v>42</v>
      </c>
      <c r="B4" s="1"/>
    </row>
    <row r="5" spans="1:20" x14ac:dyDescent="0.3">
      <c r="A5">
        <f>data1!A4</f>
        <v>1</v>
      </c>
      <c r="B5" s="1">
        <f>data1!B4</f>
        <v>0</v>
      </c>
      <c r="C5">
        <f>data1!C4</f>
        <v>2</v>
      </c>
      <c r="D5">
        <f>data1!D4</f>
        <v>5</v>
      </c>
      <c r="E5">
        <f t="array" ref="E5:E8">TRANSPOSE(data1!$B$21:$E$21)</f>
        <v>0</v>
      </c>
      <c r="G5" s="1">
        <f>data1!H4</f>
        <v>0</v>
      </c>
      <c r="H5">
        <f>data1!I4</f>
        <v>2</v>
      </c>
      <c r="I5">
        <f>data1!J4</f>
        <v>5</v>
      </c>
      <c r="J5">
        <f t="array" ref="J5:J8">TRANSPOSE(data1!$H$21:$K$21)</f>
        <v>0</v>
      </c>
      <c r="L5" s="1">
        <f>data1!N4</f>
        <v>0</v>
      </c>
      <c r="M5">
        <f>data1!O4</f>
        <v>0</v>
      </c>
      <c r="N5">
        <f>data1!P4</f>
        <v>6</v>
      </c>
      <c r="O5">
        <f t="array" ref="O5:O8">TRANSPOSE(data1!$N$21:$Q$21)</f>
        <v>124</v>
      </c>
      <c r="Q5" s="1">
        <f>data1!T4</f>
        <v>0</v>
      </c>
      <c r="R5">
        <f>data1!U4</f>
        <v>1</v>
      </c>
      <c r="S5">
        <f>data1!V4</f>
        <v>7</v>
      </c>
      <c r="T5">
        <f t="array" ref="T5:T8">TRANSPOSE(data1!$T$21:$W$21)</f>
        <v>0</v>
      </c>
    </row>
    <row r="6" spans="1:20" x14ac:dyDescent="0.3">
      <c r="A6">
        <f>data1!A5</f>
        <v>2</v>
      </c>
      <c r="B6" s="1">
        <f>data1!B5</f>
        <v>0</v>
      </c>
      <c r="C6">
        <f>data1!C5</f>
        <v>1</v>
      </c>
      <c r="D6">
        <f>data1!D5</f>
        <v>5</v>
      </c>
      <c r="E6">
        <v>221</v>
      </c>
      <c r="G6" s="1">
        <f>data1!H5</f>
        <v>0</v>
      </c>
      <c r="H6">
        <f>data1!I5</f>
        <v>0</v>
      </c>
      <c r="I6">
        <f>data1!J5</f>
        <v>6</v>
      </c>
      <c r="J6">
        <v>86</v>
      </c>
      <c r="L6" s="1">
        <f>data1!N5</f>
        <v>0</v>
      </c>
      <c r="M6">
        <f>data1!O5</f>
        <v>1</v>
      </c>
      <c r="N6">
        <f>data1!P5</f>
        <v>5</v>
      </c>
      <c r="O6">
        <v>0</v>
      </c>
      <c r="Q6" s="1">
        <f>data1!T5</f>
        <v>0</v>
      </c>
      <c r="R6">
        <f>data1!U5</f>
        <v>1</v>
      </c>
      <c r="S6">
        <f>data1!V5</f>
        <v>5</v>
      </c>
      <c r="T6">
        <v>20</v>
      </c>
    </row>
    <row r="7" spans="1:20" x14ac:dyDescent="0.3">
      <c r="A7">
        <f>data1!A6</f>
        <v>3</v>
      </c>
      <c r="B7" s="1">
        <f>data1!B6</f>
        <v>0</v>
      </c>
      <c r="C7">
        <f>data1!C6</f>
        <v>1</v>
      </c>
      <c r="D7">
        <f>data1!D6</f>
        <v>6</v>
      </c>
      <c r="E7">
        <v>0</v>
      </c>
      <c r="G7" s="1">
        <f>data1!H6</f>
        <v>0</v>
      </c>
      <c r="H7">
        <f>data1!I6</f>
        <v>0</v>
      </c>
      <c r="I7">
        <f>data1!J6</f>
        <v>1</v>
      </c>
      <c r="J7">
        <v>0</v>
      </c>
      <c r="L7" s="1">
        <f>data1!N6</f>
        <v>0</v>
      </c>
      <c r="M7">
        <f>data1!O6</f>
        <v>0</v>
      </c>
      <c r="N7">
        <f>data1!P6</f>
        <v>0</v>
      </c>
      <c r="O7">
        <v>0</v>
      </c>
      <c r="Q7" s="1">
        <f>data1!T6</f>
        <v>0</v>
      </c>
      <c r="R7">
        <f>data1!U6</f>
        <v>0</v>
      </c>
      <c r="S7">
        <f>data1!V6</f>
        <v>1</v>
      </c>
      <c r="T7">
        <v>0</v>
      </c>
    </row>
    <row r="8" spans="1:20" x14ac:dyDescent="0.3">
      <c r="A8">
        <f>data1!A7</f>
        <v>4</v>
      </c>
      <c r="B8" s="1">
        <f>data1!B7</f>
        <v>0</v>
      </c>
      <c r="C8">
        <f>data1!C7</f>
        <v>1</v>
      </c>
      <c r="D8">
        <f>data1!D7</f>
        <v>3</v>
      </c>
      <c r="E8">
        <v>0</v>
      </c>
      <c r="G8" s="1">
        <f>data1!H7</f>
        <v>0</v>
      </c>
      <c r="H8">
        <f>data1!I7</f>
        <v>3</v>
      </c>
      <c r="I8">
        <f>data1!J7</f>
        <v>2</v>
      </c>
      <c r="J8">
        <v>46</v>
      </c>
      <c r="L8" s="1">
        <f>data1!N7</f>
        <v>0</v>
      </c>
      <c r="M8">
        <f>data1!O7</f>
        <v>1</v>
      </c>
      <c r="N8">
        <f>data1!P7</f>
        <v>2</v>
      </c>
      <c r="O8">
        <v>0</v>
      </c>
      <c r="Q8" s="1">
        <f>data1!T7</f>
        <v>0</v>
      </c>
      <c r="R8">
        <f>data1!U7</f>
        <v>0</v>
      </c>
      <c r="S8">
        <f>data1!V7</f>
        <v>3</v>
      </c>
      <c r="T8">
        <v>0</v>
      </c>
    </row>
    <row r="9" spans="1:20" x14ac:dyDescent="0.3">
      <c r="B9" s="1"/>
    </row>
    <row r="10" spans="1:20" x14ac:dyDescent="0.3">
      <c r="A10" t="s">
        <v>36</v>
      </c>
      <c r="B10" s="1"/>
    </row>
    <row r="11" spans="1:20" x14ac:dyDescent="0.3">
      <c r="A11" s="4" t="s">
        <v>43</v>
      </c>
      <c r="B11" s="1"/>
    </row>
    <row r="12" spans="1:20" x14ac:dyDescent="0.3">
      <c r="A12">
        <f>data2!A4</f>
        <v>1</v>
      </c>
      <c r="B12" s="1">
        <f>data2!B4</f>
        <v>0</v>
      </c>
      <c r="C12">
        <f>data2!C4</f>
        <v>2</v>
      </c>
      <c r="D12">
        <f>data2!D4</f>
        <v>5</v>
      </c>
      <c r="E12">
        <f t="array" ref="E12:E15">TRANSPOSE(data2!$B$21:$E$21)</f>
        <v>0</v>
      </c>
      <c r="G12" s="1">
        <f>data2!H4</f>
        <v>0</v>
      </c>
      <c r="H12">
        <f>data2!I4</f>
        <v>2</v>
      </c>
      <c r="I12">
        <f>data2!J4</f>
        <v>5</v>
      </c>
      <c r="J12">
        <f t="array" ref="J12:J15">TRANSPOSE(data2!$H$21:$K$21)</f>
        <v>0</v>
      </c>
      <c r="L12" s="1">
        <f>data2!N4</f>
        <v>0</v>
      </c>
      <c r="M12">
        <f>data2!O4</f>
        <v>0</v>
      </c>
      <c r="N12">
        <f>data2!P4</f>
        <v>6</v>
      </c>
      <c r="O12">
        <f t="array" ref="O12:O15">TRANSPOSE(data2!$N$21:$Q$21)</f>
        <v>124</v>
      </c>
      <c r="Q12" s="1">
        <f>data2!T4</f>
        <v>0</v>
      </c>
      <c r="R12">
        <f>data2!U4</f>
        <v>1</v>
      </c>
      <c r="S12">
        <f>data2!V4</f>
        <v>7</v>
      </c>
      <c r="T12">
        <f t="array" ref="T12:T15">TRANSPOSE(data2!$T$21:$W$21)</f>
        <v>0</v>
      </c>
    </row>
    <row r="13" spans="1:20" x14ac:dyDescent="0.3">
      <c r="A13">
        <f>data2!A5</f>
        <v>2</v>
      </c>
      <c r="B13" s="1">
        <f>data2!B5</f>
        <v>0</v>
      </c>
      <c r="C13">
        <f>data2!C5</f>
        <v>1</v>
      </c>
      <c r="D13">
        <f>data2!D5</f>
        <v>5</v>
      </c>
      <c r="E13">
        <v>221</v>
      </c>
      <c r="G13" s="1">
        <f>data2!H5</f>
        <v>0</v>
      </c>
      <c r="H13">
        <f>data2!I5</f>
        <v>0</v>
      </c>
      <c r="I13">
        <f>data2!J5</f>
        <v>6</v>
      </c>
      <c r="J13">
        <v>86</v>
      </c>
      <c r="L13" s="1">
        <f>data2!N5</f>
        <v>0</v>
      </c>
      <c r="M13">
        <f>data2!O5</f>
        <v>1</v>
      </c>
      <c r="N13">
        <f>data2!P5</f>
        <v>5</v>
      </c>
      <c r="O13">
        <v>0</v>
      </c>
      <c r="Q13" s="1">
        <f>data2!T5</f>
        <v>0</v>
      </c>
      <c r="R13">
        <f>data2!U5</f>
        <v>1</v>
      </c>
      <c r="S13">
        <f>data2!V5</f>
        <v>5</v>
      </c>
      <c r="T13">
        <v>20</v>
      </c>
    </row>
    <row r="14" spans="1:20" x14ac:dyDescent="0.3">
      <c r="A14">
        <f>data2!A6</f>
        <v>3</v>
      </c>
      <c r="B14" s="1">
        <f>data2!B6</f>
        <v>0</v>
      </c>
      <c r="C14">
        <f>data2!C6</f>
        <v>1</v>
      </c>
      <c r="D14">
        <f>data2!D6</f>
        <v>6</v>
      </c>
      <c r="E14">
        <v>0</v>
      </c>
      <c r="G14" s="1">
        <f>data2!H6</f>
        <v>0</v>
      </c>
      <c r="H14">
        <f>data2!I6</f>
        <v>0</v>
      </c>
      <c r="I14">
        <f>data2!J6</f>
        <v>1</v>
      </c>
      <c r="J14">
        <v>0</v>
      </c>
      <c r="L14" s="1">
        <f>data2!N6</f>
        <v>0</v>
      </c>
      <c r="M14">
        <f>data2!O6</f>
        <v>0</v>
      </c>
      <c r="N14">
        <f>data2!P6</f>
        <v>0</v>
      </c>
      <c r="O14">
        <v>0</v>
      </c>
      <c r="Q14" s="1">
        <f>data2!T6</f>
        <v>0</v>
      </c>
      <c r="R14">
        <f>data2!U6</f>
        <v>0</v>
      </c>
      <c r="S14">
        <f>data2!V6</f>
        <v>1</v>
      </c>
      <c r="T14">
        <v>0</v>
      </c>
    </row>
    <row r="15" spans="1:20" x14ac:dyDescent="0.3">
      <c r="A15">
        <f>data2!A7</f>
        <v>4</v>
      </c>
      <c r="B15" s="1">
        <f>data2!B7</f>
        <v>0</v>
      </c>
      <c r="C15">
        <f>data2!C7</f>
        <v>1</v>
      </c>
      <c r="D15">
        <f>data2!D7</f>
        <v>3</v>
      </c>
      <c r="E15">
        <v>0</v>
      </c>
      <c r="G15" s="1">
        <f>data2!H7</f>
        <v>0</v>
      </c>
      <c r="H15">
        <f>data2!I7</f>
        <v>3</v>
      </c>
      <c r="I15">
        <f>data2!J7</f>
        <v>2</v>
      </c>
      <c r="J15">
        <v>46</v>
      </c>
      <c r="L15" s="1">
        <f>data2!N7</f>
        <v>0</v>
      </c>
      <c r="M15">
        <f>data2!O7</f>
        <v>1</v>
      </c>
      <c r="N15">
        <f>data2!P7</f>
        <v>2</v>
      </c>
      <c r="O15">
        <v>0</v>
      </c>
      <c r="Q15" s="1">
        <f>data2!T7</f>
        <v>0</v>
      </c>
      <c r="R15">
        <f>data2!U7</f>
        <v>0</v>
      </c>
      <c r="S15">
        <f>data2!V7</f>
        <v>3</v>
      </c>
      <c r="T15">
        <v>0</v>
      </c>
    </row>
    <row r="16" spans="1:20" x14ac:dyDescent="0.3">
      <c r="B16" s="1"/>
    </row>
    <row r="17" spans="1:20" x14ac:dyDescent="0.3">
      <c r="A17" t="s">
        <v>37</v>
      </c>
      <c r="B17" s="1"/>
    </row>
    <row r="18" spans="1:20" x14ac:dyDescent="0.3">
      <c r="A18" s="4" t="s">
        <v>44</v>
      </c>
      <c r="B18" s="1"/>
    </row>
    <row r="19" spans="1:20" x14ac:dyDescent="0.3">
      <c r="A19">
        <f>data3!A4</f>
        <v>1</v>
      </c>
      <c r="B19" s="1">
        <f>data3!B4</f>
        <v>0</v>
      </c>
      <c r="C19">
        <f>data3!C4</f>
        <v>2</v>
      </c>
      <c r="D19">
        <f>data3!D4</f>
        <v>5</v>
      </c>
      <c r="E19">
        <f t="array" ref="E19:E22">TRANSPOSE(data3!$B$21:$E$21)</f>
        <v>0</v>
      </c>
      <c r="G19" s="1">
        <f>data3!H4</f>
        <v>0</v>
      </c>
      <c r="H19">
        <f>data3!I4</f>
        <v>2</v>
      </c>
      <c r="I19">
        <f>data3!J4</f>
        <v>5</v>
      </c>
      <c r="J19">
        <f t="array" ref="J19:J22">TRANSPOSE(data3!$H$21:$K$21)</f>
        <v>0</v>
      </c>
      <c r="L19" s="1">
        <f>data3!N4</f>
        <v>0</v>
      </c>
      <c r="M19">
        <f>data3!O4</f>
        <v>0</v>
      </c>
      <c r="N19">
        <f>data3!P4</f>
        <v>6</v>
      </c>
      <c r="O19">
        <f t="array" ref="O19:O22">TRANSPOSE(data3!$N$21:$Q$21)</f>
        <v>124</v>
      </c>
      <c r="Q19" s="1">
        <f>data3!T4</f>
        <v>0</v>
      </c>
      <c r="R19">
        <f>data3!U4</f>
        <v>1</v>
      </c>
      <c r="S19">
        <f>data3!V4</f>
        <v>7</v>
      </c>
      <c r="T19">
        <f t="array" ref="T19:T22">TRANSPOSE(data3!$T$21:$W$21)</f>
        <v>0</v>
      </c>
    </row>
    <row r="20" spans="1:20" x14ac:dyDescent="0.3">
      <c r="A20">
        <f>data3!A5</f>
        <v>2</v>
      </c>
      <c r="B20" s="1">
        <f>data3!B5</f>
        <v>0</v>
      </c>
      <c r="C20">
        <f>data3!C5</f>
        <v>1</v>
      </c>
      <c r="D20">
        <f>data3!D5</f>
        <v>5</v>
      </c>
      <c r="E20">
        <v>221</v>
      </c>
      <c r="G20" s="1">
        <f>data3!H5</f>
        <v>0</v>
      </c>
      <c r="H20">
        <f>data3!I5</f>
        <v>0</v>
      </c>
      <c r="I20">
        <f>data3!J5</f>
        <v>6</v>
      </c>
      <c r="J20">
        <v>86</v>
      </c>
      <c r="L20" s="1">
        <f>data3!N5</f>
        <v>0</v>
      </c>
      <c r="M20">
        <f>data3!O5</f>
        <v>1</v>
      </c>
      <c r="N20">
        <f>data3!P5</f>
        <v>5</v>
      </c>
      <c r="O20">
        <v>0</v>
      </c>
      <c r="Q20" s="1">
        <f>data3!T5</f>
        <v>0</v>
      </c>
      <c r="R20">
        <f>data3!U5</f>
        <v>1</v>
      </c>
      <c r="S20">
        <f>data3!V5</f>
        <v>5</v>
      </c>
      <c r="T20">
        <v>20</v>
      </c>
    </row>
    <row r="21" spans="1:20" x14ac:dyDescent="0.3">
      <c r="A21">
        <f>data3!A6</f>
        <v>3</v>
      </c>
      <c r="B21" s="1">
        <f>data3!B6</f>
        <v>0</v>
      </c>
      <c r="C21">
        <f>data3!C6</f>
        <v>1</v>
      </c>
      <c r="D21">
        <f>data3!D6</f>
        <v>6</v>
      </c>
      <c r="E21">
        <v>0</v>
      </c>
      <c r="G21" s="1">
        <f>data3!H6</f>
        <v>0</v>
      </c>
      <c r="H21">
        <f>data3!I6</f>
        <v>0</v>
      </c>
      <c r="I21">
        <f>data3!J6</f>
        <v>1</v>
      </c>
      <c r="J21">
        <v>0</v>
      </c>
      <c r="L21" s="1">
        <f>data3!N6</f>
        <v>0</v>
      </c>
      <c r="M21">
        <f>data3!O6</f>
        <v>0</v>
      </c>
      <c r="N21">
        <f>data3!P6</f>
        <v>0</v>
      </c>
      <c r="O21">
        <v>0</v>
      </c>
      <c r="Q21" s="1">
        <f>data3!T6</f>
        <v>0</v>
      </c>
      <c r="R21">
        <f>data3!U6</f>
        <v>0</v>
      </c>
      <c r="S21">
        <f>data3!V6</f>
        <v>1</v>
      </c>
      <c r="T21">
        <v>0</v>
      </c>
    </row>
    <row r="22" spans="1:20" x14ac:dyDescent="0.3">
      <c r="A22">
        <f>data3!A7</f>
        <v>4</v>
      </c>
      <c r="B22" s="1">
        <f>data3!B7</f>
        <v>0</v>
      </c>
      <c r="C22">
        <f>data3!C7</f>
        <v>1</v>
      </c>
      <c r="D22">
        <f>data3!D7</f>
        <v>3</v>
      </c>
      <c r="E22">
        <v>0</v>
      </c>
      <c r="G22" s="1">
        <f>data3!H7</f>
        <v>0</v>
      </c>
      <c r="H22">
        <f>data3!I7</f>
        <v>3</v>
      </c>
      <c r="I22">
        <f>data3!J7</f>
        <v>2</v>
      </c>
      <c r="J22">
        <v>46</v>
      </c>
      <c r="L22" s="1">
        <f>data3!N7</f>
        <v>0</v>
      </c>
      <c r="M22">
        <f>data3!O7</f>
        <v>1</v>
      </c>
      <c r="N22">
        <f>data3!P7</f>
        <v>2</v>
      </c>
      <c r="O22">
        <v>0</v>
      </c>
      <c r="Q22" s="1">
        <f>data3!T7</f>
        <v>0</v>
      </c>
      <c r="R22">
        <f>data3!U7</f>
        <v>0</v>
      </c>
      <c r="S22">
        <f>data3!V7</f>
        <v>3</v>
      </c>
      <c r="T22">
        <v>0</v>
      </c>
    </row>
    <row r="23" spans="1:20" x14ac:dyDescent="0.3">
      <c r="B23" s="1"/>
    </row>
    <row r="27" spans="1:20" hidden="1" x14ac:dyDescent="0.3">
      <c r="B27" t="b">
        <f>OR(B5&lt;&gt;B12,B12&lt;&gt;B19)</f>
        <v>0</v>
      </c>
      <c r="C27" t="b">
        <f t="shared" ref="C27:E27" si="0">OR(C5&lt;&gt;C12,C12&lt;&gt;C19)</f>
        <v>0</v>
      </c>
      <c r="D27" t="b">
        <f t="shared" si="0"/>
        <v>0</v>
      </c>
      <c r="E27" t="b">
        <f t="shared" si="0"/>
        <v>0</v>
      </c>
      <c r="G27" t="b">
        <f>OR(G5&lt;&gt;G12,G12&lt;&gt;G19)</f>
        <v>0</v>
      </c>
      <c r="H27" t="b">
        <f t="shared" ref="H27:J27" si="1">OR(H5&lt;&gt;H12,H12&lt;&gt;H19)</f>
        <v>0</v>
      </c>
      <c r="I27" t="b">
        <f t="shared" si="1"/>
        <v>0</v>
      </c>
      <c r="J27" t="b">
        <f t="shared" si="1"/>
        <v>0</v>
      </c>
      <c r="L27" t="b">
        <f>OR(L5&lt;&gt;L12,L12&lt;&gt;L19)</f>
        <v>0</v>
      </c>
      <c r="M27" t="b">
        <f t="shared" ref="M27:O27" si="2">OR(M5&lt;&gt;M12,M12&lt;&gt;M19)</f>
        <v>0</v>
      </c>
      <c r="N27" t="b">
        <f t="shared" si="2"/>
        <v>0</v>
      </c>
      <c r="O27" t="b">
        <f t="shared" si="2"/>
        <v>0</v>
      </c>
      <c r="Q27" t="b">
        <f>OR(Q5&lt;&gt;Q12,Q12&lt;&gt;Q19)</f>
        <v>0</v>
      </c>
      <c r="R27" t="b">
        <f t="shared" ref="R27:T27" si="3">OR(R5&lt;&gt;R12,R12&lt;&gt;R19)</f>
        <v>0</v>
      </c>
      <c r="S27" t="b">
        <f t="shared" si="3"/>
        <v>0</v>
      </c>
      <c r="T27" t="b">
        <f t="shared" si="3"/>
        <v>0</v>
      </c>
    </row>
    <row r="28" spans="1:20" hidden="1" x14ac:dyDescent="0.3">
      <c r="B28" t="b">
        <f t="shared" ref="B28:E30" si="4">OR(B6&lt;&gt;B13,B13&lt;&gt;B20)</f>
        <v>0</v>
      </c>
      <c r="C28" t="b">
        <f t="shared" si="4"/>
        <v>0</v>
      </c>
      <c r="D28" t="b">
        <f t="shared" si="4"/>
        <v>0</v>
      </c>
      <c r="E28" t="b">
        <f t="shared" si="4"/>
        <v>0</v>
      </c>
      <c r="G28" t="b">
        <f t="shared" ref="G28:J28" si="5">OR(G6&lt;&gt;G13,G13&lt;&gt;G20)</f>
        <v>0</v>
      </c>
      <c r="H28" t="b">
        <f t="shared" si="5"/>
        <v>0</v>
      </c>
      <c r="I28" t="b">
        <f t="shared" si="5"/>
        <v>0</v>
      </c>
      <c r="J28" t="b">
        <f t="shared" si="5"/>
        <v>0</v>
      </c>
      <c r="L28" t="b">
        <f t="shared" ref="L28:O28" si="6">OR(L6&lt;&gt;L13,L13&lt;&gt;L20)</f>
        <v>0</v>
      </c>
      <c r="M28" t="b">
        <f t="shared" si="6"/>
        <v>0</v>
      </c>
      <c r="N28" t="b">
        <f t="shared" si="6"/>
        <v>0</v>
      </c>
      <c r="O28" t="b">
        <f t="shared" si="6"/>
        <v>0</v>
      </c>
      <c r="Q28" t="b">
        <f t="shared" ref="Q28:T28" si="7">OR(Q6&lt;&gt;Q13,Q13&lt;&gt;Q20)</f>
        <v>0</v>
      </c>
      <c r="R28" t="b">
        <f t="shared" si="7"/>
        <v>0</v>
      </c>
      <c r="S28" t="b">
        <f t="shared" si="7"/>
        <v>0</v>
      </c>
      <c r="T28" t="b">
        <f t="shared" si="7"/>
        <v>0</v>
      </c>
    </row>
    <row r="29" spans="1:20" hidden="1" x14ac:dyDescent="0.3">
      <c r="B29" t="b">
        <f t="shared" si="4"/>
        <v>0</v>
      </c>
      <c r="C29" t="b">
        <f t="shared" si="4"/>
        <v>0</v>
      </c>
      <c r="D29" t="b">
        <f t="shared" si="4"/>
        <v>0</v>
      </c>
      <c r="E29" t="b">
        <f t="shared" si="4"/>
        <v>0</v>
      </c>
      <c r="G29" t="b">
        <f t="shared" ref="G29:J29" si="8">OR(G7&lt;&gt;G14,G14&lt;&gt;G21)</f>
        <v>0</v>
      </c>
      <c r="H29" t="b">
        <f t="shared" si="8"/>
        <v>0</v>
      </c>
      <c r="I29" t="b">
        <f t="shared" si="8"/>
        <v>0</v>
      </c>
      <c r="J29" t="b">
        <f t="shared" si="8"/>
        <v>0</v>
      </c>
      <c r="L29" t="b">
        <f t="shared" ref="L29:O29" si="9">OR(L7&lt;&gt;L14,L14&lt;&gt;L21)</f>
        <v>0</v>
      </c>
      <c r="M29" t="b">
        <f t="shared" si="9"/>
        <v>0</v>
      </c>
      <c r="N29" t="b">
        <f t="shared" si="9"/>
        <v>0</v>
      </c>
      <c r="O29" t="b">
        <f t="shared" si="9"/>
        <v>0</v>
      </c>
      <c r="Q29" t="b">
        <f t="shared" ref="Q29:T29" si="10">OR(Q7&lt;&gt;Q14,Q14&lt;&gt;Q21)</f>
        <v>0</v>
      </c>
      <c r="R29" t="b">
        <f t="shared" si="10"/>
        <v>0</v>
      </c>
      <c r="S29" t="b">
        <f t="shared" si="10"/>
        <v>0</v>
      </c>
      <c r="T29" t="b">
        <f t="shared" si="10"/>
        <v>0</v>
      </c>
    </row>
    <row r="30" spans="1:20" hidden="1" x14ac:dyDescent="0.3">
      <c r="B30" t="b">
        <f t="shared" si="4"/>
        <v>0</v>
      </c>
      <c r="C30" t="b">
        <f t="shared" si="4"/>
        <v>0</v>
      </c>
      <c r="D30" t="b">
        <f t="shared" si="4"/>
        <v>0</v>
      </c>
      <c r="E30" t="b">
        <f t="shared" si="4"/>
        <v>0</v>
      </c>
      <c r="G30" t="b">
        <f t="shared" ref="G30:J30" si="11">OR(G8&lt;&gt;G15,G15&lt;&gt;G22)</f>
        <v>0</v>
      </c>
      <c r="H30" t="b">
        <f t="shared" si="11"/>
        <v>0</v>
      </c>
      <c r="I30" t="b">
        <f t="shared" si="11"/>
        <v>0</v>
      </c>
      <c r="J30" t="b">
        <f t="shared" si="11"/>
        <v>0</v>
      </c>
      <c r="L30" t="b">
        <f t="shared" ref="L30:O30" si="12">OR(L8&lt;&gt;L15,L15&lt;&gt;L22)</f>
        <v>0</v>
      </c>
      <c r="M30" t="b">
        <f t="shared" si="12"/>
        <v>0</v>
      </c>
      <c r="N30" t="b">
        <f t="shared" si="12"/>
        <v>0</v>
      </c>
      <c r="O30" t="b">
        <f t="shared" si="12"/>
        <v>0</v>
      </c>
      <c r="Q30" t="b">
        <f t="shared" ref="Q30:T30" si="13">OR(Q8&lt;&gt;Q15,Q15&lt;&gt;Q22)</f>
        <v>0</v>
      </c>
      <c r="R30" t="b">
        <f t="shared" si="13"/>
        <v>0</v>
      </c>
      <c r="S30" t="b">
        <f t="shared" si="13"/>
        <v>0</v>
      </c>
      <c r="T30" t="b">
        <f t="shared" si="1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5794-08D3-4BCB-9E2C-7B89E2FE58D7}">
  <sheetPr codeName="Sheet5">
    <tabColor theme="5" tint="0.59999389629810485"/>
  </sheetPr>
  <dimension ref="A1:X53"/>
  <sheetViews>
    <sheetView zoomScale="70" zoomScaleNormal="70" workbookViewId="0">
      <selection activeCell="F21" sqref="F21"/>
    </sheetView>
  </sheetViews>
  <sheetFormatPr defaultRowHeight="14.4" x14ac:dyDescent="0.3"/>
  <cols>
    <col min="1" max="1" width="16" customWidth="1"/>
    <col min="7" max="7" width="8.88671875" style="1"/>
    <col min="12" max="12" width="8.88671875" style="1"/>
    <col min="17" max="17" width="8.88671875" style="1"/>
  </cols>
  <sheetData>
    <row r="1" spans="1:24" x14ac:dyDescent="0.3">
      <c r="B1" s="1" t="s">
        <v>0</v>
      </c>
      <c r="G1" s="1" t="s">
        <v>1</v>
      </c>
      <c r="L1" s="1" t="s">
        <v>2</v>
      </c>
      <c r="Q1" s="1" t="s">
        <v>3</v>
      </c>
      <c r="X1">
        <v>0.01</v>
      </c>
    </row>
    <row r="2" spans="1:24" x14ac:dyDescent="0.3">
      <c r="B2" s="1" t="s">
        <v>38</v>
      </c>
      <c r="C2" t="s">
        <v>39</v>
      </c>
      <c r="D2" t="s">
        <v>40</v>
      </c>
      <c r="E2" t="s">
        <v>41</v>
      </c>
      <c r="F2" s="3"/>
      <c r="G2" s="1" t="s">
        <v>38</v>
      </c>
      <c r="H2" t="s">
        <v>39</v>
      </c>
      <c r="I2" t="s">
        <v>40</v>
      </c>
      <c r="J2" t="s">
        <v>41</v>
      </c>
      <c r="K2" s="3"/>
      <c r="L2" s="1" t="s">
        <v>38</v>
      </c>
      <c r="M2" t="s">
        <v>39</v>
      </c>
      <c r="N2" t="s">
        <v>40</v>
      </c>
      <c r="O2" t="s">
        <v>41</v>
      </c>
      <c r="P2" s="3"/>
      <c r="Q2" s="1" t="s">
        <v>38</v>
      </c>
      <c r="R2" t="s">
        <v>39</v>
      </c>
      <c r="S2" t="s">
        <v>40</v>
      </c>
      <c r="T2" t="s">
        <v>41</v>
      </c>
    </row>
    <row r="3" spans="1:24" x14ac:dyDescent="0.3">
      <c r="A3" t="s">
        <v>35</v>
      </c>
      <c r="B3" s="2"/>
      <c r="C3" s="3"/>
      <c r="D3" s="3"/>
      <c r="E3" s="3"/>
      <c r="F3" s="3"/>
      <c r="G3" s="2"/>
      <c r="H3" s="3"/>
      <c r="I3" s="3"/>
      <c r="J3" s="3"/>
      <c r="K3" s="3"/>
      <c r="L3" s="2"/>
      <c r="M3" s="3"/>
      <c r="N3" s="3"/>
      <c r="O3" s="3"/>
      <c r="P3" s="3"/>
      <c r="Q3" s="2"/>
      <c r="R3" s="3"/>
      <c r="S3" s="3"/>
      <c r="T3" s="3"/>
    </row>
    <row r="4" spans="1:24" x14ac:dyDescent="0.3">
      <c r="A4" s="7" t="str">
        <f>'comparison 1'!A4</f>
        <v>enter a name for data 1</v>
      </c>
      <c r="B4" s="1"/>
    </row>
    <row r="5" spans="1:24" x14ac:dyDescent="0.3">
      <c r="A5" t="str">
        <f>data1!A12</f>
        <v>PP Mean</v>
      </c>
      <c r="B5" s="5">
        <f>data1!B12</f>
        <v>42.2538373716881</v>
      </c>
      <c r="C5" s="6">
        <f>data1!C12</f>
        <v>40.291236412835502</v>
      </c>
      <c r="D5" s="6">
        <f>data1!D12</f>
        <v>45.282591897359602</v>
      </c>
      <c r="E5" s="6">
        <f>data1!E12</f>
        <v>45.958833944129402</v>
      </c>
      <c r="F5" s="6"/>
      <c r="G5" s="5">
        <f>data1!H12</f>
        <v>42.638931897997999</v>
      </c>
      <c r="H5" s="6">
        <f>data1!I12</f>
        <v>40.8925119886555</v>
      </c>
      <c r="I5" s="6">
        <f>data1!J12</f>
        <v>45.409600415294904</v>
      </c>
      <c r="J5" s="6">
        <f>data1!K12</f>
        <v>45.572327009730998</v>
      </c>
      <c r="K5" s="6"/>
      <c r="L5" s="5">
        <f>data1!N12</f>
        <v>43.730525206772803</v>
      </c>
      <c r="M5" s="6">
        <f>data1!O12</f>
        <v>42.199089449688799</v>
      </c>
      <c r="N5" s="6">
        <f>data1!P12</f>
        <v>45.060732270587899</v>
      </c>
      <c r="O5" s="6">
        <f>data1!Q12</f>
        <v>45.472462076024499</v>
      </c>
      <c r="P5" s="6"/>
      <c r="Q5" s="5">
        <f>data1!T12</f>
        <v>42.786235792063302</v>
      </c>
      <c r="R5" s="6">
        <f>data1!U12</f>
        <v>41.681975387511997</v>
      </c>
      <c r="S5" s="6">
        <f>data1!V12</f>
        <v>45.280671798068198</v>
      </c>
      <c r="T5" s="6">
        <f>data1!W12</f>
        <v>44.781399118807997</v>
      </c>
    </row>
    <row r="6" spans="1:24" x14ac:dyDescent="0.3">
      <c r="A6" t="str">
        <f>data1!A13</f>
        <v>PP Std Dev</v>
      </c>
      <c r="B6" s="5">
        <f>data1!B13</f>
        <v>3.0586832453344299</v>
      </c>
      <c r="C6" s="6">
        <f>data1!C13</f>
        <v>2.7536342701257301</v>
      </c>
      <c r="D6" s="6">
        <f>data1!D13</f>
        <v>2.7173044009580898</v>
      </c>
      <c r="E6" s="6">
        <f>data1!E13</f>
        <v>3.0819110926073501</v>
      </c>
      <c r="F6" s="6"/>
      <c r="G6" s="5">
        <f>data1!H13</f>
        <v>3.1314580624950299</v>
      </c>
      <c r="H6" s="6">
        <f>data1!I13</f>
        <v>2.8065789731153998</v>
      </c>
      <c r="I6" s="6">
        <f>data1!J13</f>
        <v>2.6343089297494902</v>
      </c>
      <c r="J6" s="6">
        <f>data1!K13</f>
        <v>2.9821758105924601</v>
      </c>
      <c r="K6" s="6"/>
      <c r="L6" s="5">
        <f>data1!N13</f>
        <v>2.8689830424535199</v>
      </c>
      <c r="M6" s="6">
        <f>data1!O13</f>
        <v>2.6355189266318799</v>
      </c>
      <c r="N6" s="6">
        <f>data1!P13</f>
        <v>2.5578564078127299</v>
      </c>
      <c r="O6" s="6">
        <f>data1!Q13</f>
        <v>2.8659517272225501</v>
      </c>
      <c r="P6" s="6"/>
      <c r="Q6" s="5">
        <f>data1!T13</f>
        <v>2.88812092889401</v>
      </c>
      <c r="R6" s="6">
        <f>data1!U13</f>
        <v>2.7503062294579599</v>
      </c>
      <c r="S6" s="6">
        <f>data1!V13</f>
        <v>2.5696939609503602</v>
      </c>
      <c r="T6" s="6">
        <f>data1!W13</f>
        <v>2.9266197220054999</v>
      </c>
    </row>
    <row r="7" spans="1:24" x14ac:dyDescent="0.3">
      <c r="A7" t="str">
        <f>data1!A14</f>
        <v>PP F Stat</v>
      </c>
      <c r="B7" s="5">
        <f>data1!B14</f>
        <v>5.5610899699319498</v>
      </c>
      <c r="C7" s="6">
        <f>data1!C14</f>
        <v>5.3154550431897398</v>
      </c>
      <c r="D7" s="6">
        <f>data1!D14</f>
        <v>5.96708403548043</v>
      </c>
      <c r="E7" s="6">
        <f>data1!E14</f>
        <v>5.5047864412100198</v>
      </c>
      <c r="F7" s="6"/>
      <c r="G7" s="5">
        <f>data1!H14</f>
        <v>5.1675483911673803</v>
      </c>
      <c r="H7" s="6">
        <f>data1!I14</f>
        <v>5.1660058110352098</v>
      </c>
      <c r="I7" s="6">
        <f>data1!J14</f>
        <v>5.7760734853400901</v>
      </c>
      <c r="J7" s="6">
        <f>data1!K14</f>
        <v>5.7025369431642696</v>
      </c>
      <c r="K7" s="6"/>
      <c r="L7" s="5">
        <f>data1!N14</f>
        <v>5.8709265542334199</v>
      </c>
      <c r="M7" s="6">
        <f>data1!O14</f>
        <v>5.4453518313808198</v>
      </c>
      <c r="N7" s="6">
        <f>data1!P14</f>
        <v>5.7549072541739204</v>
      </c>
      <c r="O7" s="6">
        <f>data1!Q14</f>
        <v>5.6339385842009797</v>
      </c>
      <c r="P7" s="6"/>
      <c r="Q7" s="5">
        <f>data1!T14</f>
        <v>5.7043975651753103</v>
      </c>
      <c r="R7" s="6">
        <f>data1!U14</f>
        <v>5.2808817776627297</v>
      </c>
      <c r="S7" s="6">
        <f>data1!V14</f>
        <v>5.7199906731478896</v>
      </c>
      <c r="T7" s="6">
        <f>data1!W14</f>
        <v>5.7799514944749504</v>
      </c>
    </row>
    <row r="8" spans="1:24" x14ac:dyDescent="0.3">
      <c r="A8" t="str">
        <f>data1!A15</f>
        <v>PP Thresh</v>
      </c>
      <c r="B8" s="5">
        <f>data1!B15</f>
        <v>59.263450088516301</v>
      </c>
      <c r="C8" s="6">
        <f>data1!C15</f>
        <v>54.928055581075498</v>
      </c>
      <c r="D8" s="6">
        <f>data1!D15</f>
        <v>61.496975607857301</v>
      </c>
      <c r="E8" s="6">
        <f>data1!E15</f>
        <v>62.924096339729097</v>
      </c>
      <c r="F8" s="6"/>
      <c r="G8" s="5">
        <f>data1!H15</f>
        <v>58.820892970852299</v>
      </c>
      <c r="H8" s="6">
        <f>data1!I15</f>
        <v>55.3913152728989</v>
      </c>
      <c r="I8" s="6">
        <f>data1!J15</f>
        <v>60.625562376615498</v>
      </c>
      <c r="J8" s="6">
        <f>data1!K15</f>
        <v>62.578294740645397</v>
      </c>
      <c r="K8" s="6"/>
      <c r="L8" s="5">
        <f>data1!N15</f>
        <v>60.5741139343585</v>
      </c>
      <c r="M8" s="6">
        <f>data1!O15</f>
        <v>56.550417263462499</v>
      </c>
      <c r="N8" s="6">
        <f>data1!P15</f>
        <v>59.7809586670447</v>
      </c>
      <c r="O8" s="6">
        <f>data1!Q15</f>
        <v>61.619058092481097</v>
      </c>
      <c r="P8" s="6"/>
      <c r="Q8" s="5">
        <f>data1!T15</f>
        <v>59.261225786778198</v>
      </c>
      <c r="R8" s="6">
        <f>data1!U15</f>
        <v>56.206017437648804</v>
      </c>
      <c r="S8" s="6">
        <f>data1!V15</f>
        <v>59.979297287548803</v>
      </c>
      <c r="T8" s="6">
        <f>data1!W15</f>
        <v>61.697119154773603</v>
      </c>
    </row>
    <row r="9" spans="1:24" x14ac:dyDescent="0.3">
      <c r="A9" t="str">
        <f>data1!A16</f>
        <v>MFB2 Mean</v>
      </c>
      <c r="B9" s="5">
        <f>data1!B16</f>
        <v>21.4754033989635</v>
      </c>
      <c r="C9" s="6">
        <f>data1!C16</f>
        <v>21.9674267915338</v>
      </c>
      <c r="D9" s="6">
        <f>data1!D16</f>
        <v>20.025339278676199</v>
      </c>
      <c r="E9" s="6">
        <f>data1!E16</f>
        <v>20.390106237793798</v>
      </c>
      <c r="F9" s="6"/>
      <c r="G9" s="5">
        <f>data1!H16</f>
        <v>21.260646026601101</v>
      </c>
      <c r="H9" s="6">
        <f>data1!I16</f>
        <v>21.674703224819702</v>
      </c>
      <c r="I9" s="6">
        <f>data1!J16</f>
        <v>20.093196136447901</v>
      </c>
      <c r="J9" s="6">
        <f>data1!K16</f>
        <v>20.531958292891002</v>
      </c>
      <c r="K9" s="6"/>
      <c r="L9" s="5">
        <f>data1!N16</f>
        <v>20.851809475628599</v>
      </c>
      <c r="M9" s="6">
        <f>data1!O16</f>
        <v>21.336111862771599</v>
      </c>
      <c r="N9" s="6">
        <f>data1!P16</f>
        <v>20.056752941176502</v>
      </c>
      <c r="O9" s="6">
        <f>data1!Q16</f>
        <v>20.5467625899281</v>
      </c>
      <c r="P9" s="6"/>
      <c r="Q9" s="5">
        <f>data1!T16</f>
        <v>21.01379623747</v>
      </c>
      <c r="R9" s="6">
        <f>data1!U16</f>
        <v>21.401080332246998</v>
      </c>
      <c r="S9" s="6">
        <f>data1!V16</f>
        <v>20.053087076982798</v>
      </c>
      <c r="T9" s="6">
        <f>data1!W16</f>
        <v>20.7358144555492</v>
      </c>
    </row>
    <row r="10" spans="1:24" x14ac:dyDescent="0.3">
      <c r="A10" t="str">
        <f>data1!A17</f>
        <v>MFB2 Std Dev</v>
      </c>
      <c r="B10" s="5">
        <f>data1!B17</f>
        <v>1.3178277015177999</v>
      </c>
      <c r="C10" s="6">
        <f>data1!C17</f>
        <v>1.2326464547401099</v>
      </c>
      <c r="D10" s="6">
        <f>data1!D17</f>
        <v>0.93843350593082997</v>
      </c>
      <c r="E10" s="6">
        <f>data1!E17</f>
        <v>1.1328199529999301</v>
      </c>
      <c r="F10" s="6"/>
      <c r="G10" s="5">
        <f>data1!H17</f>
        <v>1.2987046199719401</v>
      </c>
      <c r="H10" s="6">
        <f>data1!I17</f>
        <v>1.2187369623950499</v>
      </c>
      <c r="I10" s="6">
        <f>data1!J17</f>
        <v>0.94074999123570602</v>
      </c>
      <c r="J10" s="6">
        <f>data1!K17</f>
        <v>1.1494392421502599</v>
      </c>
      <c r="K10" s="6"/>
      <c r="L10" s="5">
        <f>data1!N17</f>
        <v>1.18166193123539</v>
      </c>
      <c r="M10" s="6">
        <f>data1!O17</f>
        <v>1.114149700772</v>
      </c>
      <c r="N10" s="6">
        <f>data1!P17</f>
        <v>0.93717958484820396</v>
      </c>
      <c r="O10" s="6">
        <f>data1!Q17</f>
        <v>1.1321176301968101</v>
      </c>
      <c r="P10" s="6"/>
      <c r="Q10" s="5">
        <f>data1!T17</f>
        <v>1.2221158253835001</v>
      </c>
      <c r="R10" s="6">
        <f>data1!U17</f>
        <v>1.1524258240992999</v>
      </c>
      <c r="S10" s="6">
        <f>data1!V17</f>
        <v>0.91805359232389006</v>
      </c>
      <c r="T10" s="6">
        <f>data1!W17</f>
        <v>1.1485832047250999</v>
      </c>
    </row>
    <row r="11" spans="1:24" x14ac:dyDescent="0.3">
      <c r="A11" t="str">
        <f>data1!A18</f>
        <v>MFB2 F Stat</v>
      </c>
      <c r="B11" s="5">
        <f>data1!B18</f>
        <v>-4.6978900632889502</v>
      </c>
      <c r="C11" s="6">
        <f>data1!C18</f>
        <v>-4.4771319748910399</v>
      </c>
      <c r="D11" s="6">
        <f>data1!D18</f>
        <v>-5.4903499490073298</v>
      </c>
      <c r="E11" s="6">
        <f>data1!E18</f>
        <v>-5.0377014338568999</v>
      </c>
      <c r="F11" s="6"/>
      <c r="G11" s="5">
        <f>data1!H18</f>
        <v>-4.6975946714301502</v>
      </c>
      <c r="H11" s="6">
        <f>data1!I18</f>
        <v>-4.5145830686409303</v>
      </c>
      <c r="I11" s="6">
        <f>data1!J18</f>
        <v>-5.2438316474241899</v>
      </c>
      <c r="J11" s="6">
        <f>data1!K18</f>
        <v>-5.02151087777498</v>
      </c>
      <c r="K11" s="6"/>
      <c r="L11" s="5">
        <f>data1!N18</f>
        <v>-4.9783649122766596</v>
      </c>
      <c r="M11" s="6">
        <f>data1!O18</f>
        <v>-4.5494207063057797</v>
      </c>
      <c r="N11" s="6">
        <f>data1!P18</f>
        <v>-5.1862488872952799</v>
      </c>
      <c r="O11" s="6">
        <f>data1!Q18</f>
        <v>-4.8300549875152603</v>
      </c>
      <c r="P11" s="6"/>
      <c r="Q11" s="5">
        <f>data1!T18</f>
        <v>-4.8365698290979502</v>
      </c>
      <c r="R11" s="6">
        <f>data1!U18</f>
        <v>-4.6678832291444197</v>
      </c>
      <c r="S11" s="6">
        <f>data1!V18</f>
        <v>-5.3100829551193698</v>
      </c>
      <c r="T11" s="6">
        <f>data1!W18</f>
        <v>-5.0992384505619404</v>
      </c>
    </row>
    <row r="12" spans="1:24" x14ac:dyDescent="0.3">
      <c r="A12" t="str">
        <f>data1!A19</f>
        <v>MFB2 Thresh</v>
      </c>
      <c r="B12" s="5">
        <f>data1!B19</f>
        <v>15.284393734876099</v>
      </c>
      <c r="C12" s="6">
        <f>data1!C19</f>
        <v>16.448705935280799</v>
      </c>
      <c r="D12" s="6">
        <f>data1!D19</f>
        <v>14.873010927242101</v>
      </c>
      <c r="E12" s="6">
        <f>data1!E19</f>
        <v>14.6832975362644</v>
      </c>
      <c r="F12" s="6"/>
      <c r="G12" s="5">
        <f>data1!H19</f>
        <v>15.1598581240592</v>
      </c>
      <c r="H12" s="6">
        <f>data1!I19</f>
        <v>16.172613969264098</v>
      </c>
      <c r="I12" s="6">
        <f>data1!J19</f>
        <v>15.160061560092</v>
      </c>
      <c r="J12" s="6">
        <f>data1!K19</f>
        <v>14.760036635092</v>
      </c>
      <c r="K12" s="6"/>
      <c r="L12" s="5">
        <f>data1!N19</f>
        <v>14.969065178993199</v>
      </c>
      <c r="M12" s="6">
        <f>data1!O19</f>
        <v>16.267376144155101</v>
      </c>
      <c r="N12" s="6">
        <f>data1!P19</f>
        <v>15.1963063620616</v>
      </c>
      <c r="O12" s="6">
        <f>data1!Q19</f>
        <v>15.078572183742001</v>
      </c>
      <c r="P12" s="6"/>
      <c r="Q12" s="5">
        <f>data1!T19</f>
        <v>15.102947708757</v>
      </c>
      <c r="R12" s="6">
        <f>data1!U19</f>
        <v>16.021691155100999</v>
      </c>
      <c r="S12" s="6">
        <f>data1!V19</f>
        <v>15.1781463444976</v>
      </c>
      <c r="T12" s="6">
        <f>data1!W19</f>
        <v>14.8789148143453</v>
      </c>
    </row>
    <row r="13" spans="1:24" x14ac:dyDescent="0.3">
      <c r="A13" t="str">
        <f>data1!A20</f>
        <v>Total Cycles</v>
      </c>
      <c r="B13" s="1">
        <f>data1!B20</f>
        <v>170000</v>
      </c>
      <c r="C13">
        <f>data1!C20</f>
        <v>170000</v>
      </c>
      <c r="D13">
        <f>data1!D20</f>
        <v>170000</v>
      </c>
      <c r="E13">
        <f>data1!E20</f>
        <v>170000</v>
      </c>
      <c r="G13" s="1">
        <f>data1!H20</f>
        <v>170000</v>
      </c>
      <c r="H13">
        <f>data1!I20</f>
        <v>170000</v>
      </c>
      <c r="I13">
        <f>data1!J20</f>
        <v>170000</v>
      </c>
      <c r="J13">
        <f>data1!K20</f>
        <v>170000</v>
      </c>
      <c r="L13" s="1">
        <f>data1!N20</f>
        <v>170000</v>
      </c>
      <c r="M13">
        <f>data1!O20</f>
        <v>170000</v>
      </c>
      <c r="N13">
        <f>data1!P20</f>
        <v>170000</v>
      </c>
      <c r="O13">
        <f>data1!Q20</f>
        <v>170000</v>
      </c>
      <c r="Q13" s="1">
        <f>data1!T20</f>
        <v>170000</v>
      </c>
      <c r="R13">
        <f>data1!U20</f>
        <v>170000</v>
      </c>
      <c r="S13">
        <f>data1!V20</f>
        <v>170000</v>
      </c>
      <c r="T13">
        <f>data1!W20</f>
        <v>170000</v>
      </c>
    </row>
    <row r="14" spans="1:24" x14ac:dyDescent="0.3">
      <c r="A14" t="str">
        <f>data1!A21</f>
        <v>Invalid Cycles</v>
      </c>
      <c r="B14" s="1">
        <f>data1!B21</f>
        <v>0</v>
      </c>
      <c r="C14">
        <f>data1!C21</f>
        <v>221</v>
      </c>
      <c r="D14">
        <f>data1!D21</f>
        <v>0</v>
      </c>
      <c r="E14">
        <f>data1!E21</f>
        <v>0</v>
      </c>
      <c r="G14" s="1">
        <f>data1!H21</f>
        <v>0</v>
      </c>
      <c r="H14">
        <f>data1!I21</f>
        <v>86</v>
      </c>
      <c r="I14">
        <f>data1!J21</f>
        <v>0</v>
      </c>
      <c r="J14">
        <f>data1!K21</f>
        <v>46</v>
      </c>
      <c r="L14" s="1">
        <f>data1!N21</f>
        <v>124</v>
      </c>
      <c r="M14">
        <f>data1!O21</f>
        <v>0</v>
      </c>
      <c r="N14">
        <f>data1!P21</f>
        <v>0</v>
      </c>
      <c r="O14">
        <f>data1!Q21</f>
        <v>0</v>
      </c>
      <c r="Q14" s="1">
        <f>data1!T21</f>
        <v>0</v>
      </c>
      <c r="R14">
        <f>data1!U21</f>
        <v>20</v>
      </c>
      <c r="S14">
        <f>data1!V21</f>
        <v>0</v>
      </c>
      <c r="T14">
        <f>data1!W21</f>
        <v>0</v>
      </c>
    </row>
    <row r="15" spans="1:24" x14ac:dyDescent="0.3">
      <c r="B15" s="1"/>
    </row>
    <row r="16" spans="1:24" x14ac:dyDescent="0.3">
      <c r="A16" t="s">
        <v>36</v>
      </c>
      <c r="B16" s="1"/>
    </row>
    <row r="17" spans="1:20" x14ac:dyDescent="0.3">
      <c r="A17" s="7" t="str">
        <f>'comparison 1'!A11</f>
        <v>enter a name for data 2</v>
      </c>
      <c r="B17" s="1"/>
    </row>
    <row r="18" spans="1:20" x14ac:dyDescent="0.3">
      <c r="A18" t="str">
        <f>data1!A12</f>
        <v>PP Mean</v>
      </c>
      <c r="B18" s="5">
        <f>data2!B12</f>
        <v>42.2538373716881</v>
      </c>
      <c r="C18" s="6">
        <f>data2!C12</f>
        <v>40.291236412835502</v>
      </c>
      <c r="D18" s="6">
        <f>data2!D12</f>
        <v>45.282591897359602</v>
      </c>
      <c r="E18" s="6">
        <f>data2!E12</f>
        <v>45.958833944129402</v>
      </c>
      <c r="F18" s="6"/>
      <c r="G18" s="5">
        <f>data2!H12</f>
        <v>42.638931897997999</v>
      </c>
      <c r="H18" s="6">
        <f>data2!I12</f>
        <v>40.8925119886555</v>
      </c>
      <c r="I18" s="6">
        <f>data2!J12</f>
        <v>45.409600415294904</v>
      </c>
      <c r="J18" s="6">
        <f>data2!K12</f>
        <v>45.572327009730998</v>
      </c>
      <c r="K18" s="6"/>
      <c r="L18" s="5">
        <f>data2!N12</f>
        <v>43.730525206772803</v>
      </c>
      <c r="M18" s="6">
        <f>data2!O12</f>
        <v>42.199089449688799</v>
      </c>
      <c r="N18" s="6">
        <f>data2!P12</f>
        <v>45.060732270587899</v>
      </c>
      <c r="O18" s="6">
        <f>data2!Q12</f>
        <v>45.472462076024499</v>
      </c>
      <c r="P18" s="6"/>
      <c r="Q18" s="5">
        <f>data2!T12</f>
        <v>42.786235792063302</v>
      </c>
      <c r="R18" s="6">
        <f>data2!U12</f>
        <v>41.681975387511997</v>
      </c>
      <c r="S18" s="6">
        <f>data2!V12</f>
        <v>45.280671798068198</v>
      </c>
      <c r="T18" s="6">
        <f>data2!W12</f>
        <v>44.781399118807997</v>
      </c>
    </row>
    <row r="19" spans="1:20" x14ac:dyDescent="0.3">
      <c r="A19" t="str">
        <f>data1!A13</f>
        <v>PP Std Dev</v>
      </c>
      <c r="B19" s="5">
        <f>data2!B13</f>
        <v>3.0586832453344299</v>
      </c>
      <c r="C19" s="6">
        <f>data2!C13</f>
        <v>2.7536342701257301</v>
      </c>
      <c r="D19" s="6">
        <f>data2!D13</f>
        <v>2.7173044009580898</v>
      </c>
      <c r="E19" s="6">
        <f>data2!E13</f>
        <v>3.0819110926073501</v>
      </c>
      <c r="F19" s="6"/>
      <c r="G19" s="5">
        <f>data2!H13</f>
        <v>3.1314580624950299</v>
      </c>
      <c r="H19" s="6">
        <f>data2!I13</f>
        <v>2.8065789731153998</v>
      </c>
      <c r="I19" s="6">
        <f>data2!J13</f>
        <v>2.6343089297494902</v>
      </c>
      <c r="J19" s="6">
        <f>data2!K13</f>
        <v>2.9821758105924601</v>
      </c>
      <c r="K19" s="6"/>
      <c r="L19" s="5">
        <f>data2!N13</f>
        <v>2.8689830424535199</v>
      </c>
      <c r="M19" s="6">
        <f>data2!O13</f>
        <v>2.6355189266318799</v>
      </c>
      <c r="N19" s="6">
        <f>data2!P13</f>
        <v>2.5578564078127299</v>
      </c>
      <c r="O19" s="6">
        <f>data2!Q13</f>
        <v>2.8659517272225501</v>
      </c>
      <c r="P19" s="6"/>
      <c r="Q19" s="5">
        <f>data2!T13</f>
        <v>2.88812092889401</v>
      </c>
      <c r="R19" s="6">
        <f>data2!U13</f>
        <v>2.7503062294579599</v>
      </c>
      <c r="S19" s="6">
        <f>data2!V13</f>
        <v>2.5696939609503602</v>
      </c>
      <c r="T19" s="6">
        <f>data2!W13</f>
        <v>2.9266197220054999</v>
      </c>
    </row>
    <row r="20" spans="1:20" x14ac:dyDescent="0.3">
      <c r="A20" t="str">
        <f>data1!A14</f>
        <v>PP F Stat</v>
      </c>
      <c r="B20" s="5">
        <f>data2!B14</f>
        <v>5.5610899699319498</v>
      </c>
      <c r="C20" s="6">
        <f>data2!C14</f>
        <v>5.3154550431897398</v>
      </c>
      <c r="D20" s="6">
        <f>data2!D14</f>
        <v>5.96708403548043</v>
      </c>
      <c r="E20" s="6">
        <f>data2!E14</f>
        <v>5.5047864412100198</v>
      </c>
      <c r="F20" s="6"/>
      <c r="G20" s="5">
        <f>data2!H14</f>
        <v>5.1675483911673803</v>
      </c>
      <c r="H20" s="6">
        <f>data2!I14</f>
        <v>5.1660058110352098</v>
      </c>
      <c r="I20" s="6">
        <f>data2!J14</f>
        <v>5.7760734853400901</v>
      </c>
      <c r="J20" s="6">
        <f>data2!K14</f>
        <v>5.7025369431642696</v>
      </c>
      <c r="K20" s="6"/>
      <c r="L20" s="5">
        <f>data2!N14</f>
        <v>5.8709265542334199</v>
      </c>
      <c r="M20" s="6">
        <f>data2!O14</f>
        <v>5.4453518313808198</v>
      </c>
      <c r="N20" s="6">
        <f>data2!P14</f>
        <v>5.7549072541739204</v>
      </c>
      <c r="O20" s="6">
        <f>data2!Q14</f>
        <v>5.6339385842009797</v>
      </c>
      <c r="P20" s="6"/>
      <c r="Q20" s="5">
        <f>data2!T14</f>
        <v>5.7043975651753103</v>
      </c>
      <c r="R20" s="6">
        <f>data2!U14</f>
        <v>5.2808817776627297</v>
      </c>
      <c r="S20" s="6">
        <f>data2!V14</f>
        <v>5.7199906731478896</v>
      </c>
      <c r="T20" s="6">
        <f>data2!W14</f>
        <v>5.7799514944749504</v>
      </c>
    </row>
    <row r="21" spans="1:20" x14ac:dyDescent="0.3">
      <c r="A21" t="str">
        <f>data1!A15</f>
        <v>PP Thresh</v>
      </c>
      <c r="B21" s="5">
        <f>data2!B15</f>
        <v>59.263450088516301</v>
      </c>
      <c r="C21" s="6">
        <f>data2!C15</f>
        <v>54.928055581075498</v>
      </c>
      <c r="D21" s="6">
        <f>data2!D15</f>
        <v>61.496975607857301</v>
      </c>
      <c r="E21" s="6">
        <f>data2!E15</f>
        <v>62.924096339729097</v>
      </c>
      <c r="F21" s="6"/>
      <c r="G21" s="5">
        <f>data2!H15</f>
        <v>58.820892970852299</v>
      </c>
      <c r="H21" s="6">
        <f>data2!I15</f>
        <v>55.3913152728989</v>
      </c>
      <c r="I21" s="6">
        <f>data2!J15</f>
        <v>60.625562376615498</v>
      </c>
      <c r="J21" s="6">
        <f>data2!K15</f>
        <v>62.578294740645397</v>
      </c>
      <c r="K21" s="6"/>
      <c r="L21" s="5">
        <f>data2!N15</f>
        <v>60.5741139343585</v>
      </c>
      <c r="M21" s="6">
        <f>data2!O15</f>
        <v>56.550417263462499</v>
      </c>
      <c r="N21" s="6">
        <f>data2!P15</f>
        <v>59.7809586670447</v>
      </c>
      <c r="O21" s="6">
        <f>data2!Q15</f>
        <v>61.619058092481097</v>
      </c>
      <c r="P21" s="6"/>
      <c r="Q21" s="5">
        <f>data2!T15</f>
        <v>59.261225786778198</v>
      </c>
      <c r="R21" s="6">
        <f>data2!U15</f>
        <v>56.206017437648804</v>
      </c>
      <c r="S21" s="6">
        <f>data2!V15</f>
        <v>59.979297287548803</v>
      </c>
      <c r="T21" s="6">
        <f>data2!W15</f>
        <v>61.697119154773603</v>
      </c>
    </row>
    <row r="22" spans="1:20" x14ac:dyDescent="0.3">
      <c r="A22" t="str">
        <f>data1!A16</f>
        <v>MFB2 Mean</v>
      </c>
      <c r="B22" s="5">
        <f>data2!B16</f>
        <v>21.4754033989635</v>
      </c>
      <c r="C22" s="6">
        <f>data2!C16</f>
        <v>21.9674267915338</v>
      </c>
      <c r="D22" s="6">
        <f>data2!D16</f>
        <v>20.025339278676199</v>
      </c>
      <c r="E22" s="6">
        <f>data2!E16</f>
        <v>20.390106237793798</v>
      </c>
      <c r="F22" s="6"/>
      <c r="G22" s="5">
        <f>data2!H16</f>
        <v>21.260646026601101</v>
      </c>
      <c r="H22" s="6">
        <f>data2!I16</f>
        <v>21.674703224819702</v>
      </c>
      <c r="I22" s="6">
        <f>data2!J16</f>
        <v>20.093196136447901</v>
      </c>
      <c r="J22" s="6">
        <f>data2!K16</f>
        <v>20.531958292891002</v>
      </c>
      <c r="K22" s="6"/>
      <c r="L22" s="5">
        <f>data2!N16</f>
        <v>20.851809475628599</v>
      </c>
      <c r="M22" s="6">
        <f>data2!O16</f>
        <v>21.336111862771599</v>
      </c>
      <c r="N22" s="6">
        <f>data2!P16</f>
        <v>20.056752941176502</v>
      </c>
      <c r="O22" s="6">
        <f>data2!Q16</f>
        <v>20.5467625899281</v>
      </c>
      <c r="P22" s="6"/>
      <c r="Q22" s="5">
        <f>data2!T16</f>
        <v>21.01379623747</v>
      </c>
      <c r="R22" s="6">
        <f>data2!U16</f>
        <v>21.401080332246998</v>
      </c>
      <c r="S22" s="6">
        <f>data2!V16</f>
        <v>20.053087076982798</v>
      </c>
      <c r="T22" s="6">
        <f>data2!W16</f>
        <v>20.7358144555492</v>
      </c>
    </row>
    <row r="23" spans="1:20" x14ac:dyDescent="0.3">
      <c r="A23" t="str">
        <f>data1!A17</f>
        <v>MFB2 Std Dev</v>
      </c>
      <c r="B23" s="5">
        <f>data2!B17</f>
        <v>1.3178277015177999</v>
      </c>
      <c r="C23" s="6">
        <f>data2!C17</f>
        <v>1.2326464547401099</v>
      </c>
      <c r="D23" s="6">
        <f>data2!D17</f>
        <v>0.93843350593082997</v>
      </c>
      <c r="E23" s="6">
        <f>data2!E17</f>
        <v>1.1328199529999301</v>
      </c>
      <c r="F23" s="6"/>
      <c r="G23" s="5">
        <f>data2!H17</f>
        <v>1.2987046199719401</v>
      </c>
      <c r="H23" s="6">
        <f>data2!I17</f>
        <v>1.2187369623950499</v>
      </c>
      <c r="I23" s="6">
        <f>data2!J17</f>
        <v>0.94074999123570602</v>
      </c>
      <c r="J23" s="6">
        <f>data2!K17</f>
        <v>1.1494392421502599</v>
      </c>
      <c r="K23" s="6"/>
      <c r="L23" s="5">
        <f>data2!N17</f>
        <v>1.18166193123539</v>
      </c>
      <c r="M23" s="6">
        <f>data2!O17</f>
        <v>1.114149700772</v>
      </c>
      <c r="N23" s="6">
        <f>data2!P17</f>
        <v>0.93717958484820396</v>
      </c>
      <c r="O23" s="6">
        <f>data2!Q17</f>
        <v>1.1321176301968101</v>
      </c>
      <c r="P23" s="6"/>
      <c r="Q23" s="5">
        <f>data2!T17</f>
        <v>1.2221158253835001</v>
      </c>
      <c r="R23" s="6">
        <f>data2!U17</f>
        <v>1.1524258240992999</v>
      </c>
      <c r="S23" s="6">
        <f>data2!V17</f>
        <v>0.91805359232389006</v>
      </c>
      <c r="T23" s="6">
        <f>data2!W17</f>
        <v>1.1485832047250999</v>
      </c>
    </row>
    <row r="24" spans="1:20" x14ac:dyDescent="0.3">
      <c r="A24" t="str">
        <f>data1!A18</f>
        <v>MFB2 F Stat</v>
      </c>
      <c r="B24" s="5">
        <f>data2!B18</f>
        <v>-4.6978900632889502</v>
      </c>
      <c r="C24" s="6">
        <f>data2!C18</f>
        <v>-4.4771319748910399</v>
      </c>
      <c r="D24" s="6">
        <f>data2!D18</f>
        <v>-5.4903499490073298</v>
      </c>
      <c r="E24" s="6">
        <f>data2!E18</f>
        <v>-5.0377014338568999</v>
      </c>
      <c r="F24" s="6"/>
      <c r="G24" s="5">
        <f>data2!H18</f>
        <v>-4.6975946714301502</v>
      </c>
      <c r="H24" s="6">
        <f>data2!I18</f>
        <v>-4.5145830686409303</v>
      </c>
      <c r="I24" s="6">
        <f>data2!J18</f>
        <v>-5.2438316474241899</v>
      </c>
      <c r="J24" s="6">
        <f>data2!K18</f>
        <v>-5.02151087777498</v>
      </c>
      <c r="K24" s="6"/>
      <c r="L24" s="5">
        <f>data2!N18</f>
        <v>-4.9783649122766596</v>
      </c>
      <c r="M24" s="6">
        <f>data2!O18</f>
        <v>-4.5494207063057797</v>
      </c>
      <c r="N24" s="6">
        <f>data2!P18</f>
        <v>-5.1862488872952799</v>
      </c>
      <c r="O24" s="6">
        <f>data2!Q18</f>
        <v>-4.8300549875152603</v>
      </c>
      <c r="P24" s="6"/>
      <c r="Q24" s="5">
        <f>data2!T18</f>
        <v>-4.8365698290979502</v>
      </c>
      <c r="R24" s="6">
        <f>data2!U18</f>
        <v>-4.6678832291444197</v>
      </c>
      <c r="S24" s="6">
        <f>data2!V18</f>
        <v>-5.3100829551193698</v>
      </c>
      <c r="T24" s="6">
        <f>data2!W18</f>
        <v>-5.0992384505619404</v>
      </c>
    </row>
    <row r="25" spans="1:20" x14ac:dyDescent="0.3">
      <c r="A25" t="str">
        <f>data1!A19</f>
        <v>MFB2 Thresh</v>
      </c>
      <c r="B25" s="5">
        <f>data2!B19</f>
        <v>15.284393734876099</v>
      </c>
      <c r="C25" s="6">
        <f>data2!C19</f>
        <v>16.448705935280799</v>
      </c>
      <c r="D25" s="6">
        <f>data2!D19</f>
        <v>14.873010927242101</v>
      </c>
      <c r="E25" s="6">
        <f>data2!E19</f>
        <v>14.6832975362644</v>
      </c>
      <c r="F25" s="6"/>
      <c r="G25" s="5">
        <f>data2!H19</f>
        <v>15.1598581240592</v>
      </c>
      <c r="H25" s="6">
        <f>data2!I19</f>
        <v>16.172613969264098</v>
      </c>
      <c r="I25" s="6">
        <f>data2!J19</f>
        <v>15.160061560092</v>
      </c>
      <c r="J25" s="6">
        <f>data2!K19</f>
        <v>14.760036635092</v>
      </c>
      <c r="K25" s="6"/>
      <c r="L25" s="5">
        <f>data2!N19</f>
        <v>14.969065178993199</v>
      </c>
      <c r="M25" s="6">
        <f>data2!O19</f>
        <v>16.267376144155101</v>
      </c>
      <c r="N25" s="6">
        <f>data2!P19</f>
        <v>15.1963063620616</v>
      </c>
      <c r="O25" s="6">
        <f>data2!Q19</f>
        <v>15.078572183742001</v>
      </c>
      <c r="P25" s="6"/>
      <c r="Q25" s="5">
        <f>data2!T19</f>
        <v>15.102947708757</v>
      </c>
      <c r="R25" s="6">
        <f>data2!U19</f>
        <v>16.021691155100999</v>
      </c>
      <c r="S25" s="6">
        <f>data2!V19</f>
        <v>15.1781463444976</v>
      </c>
      <c r="T25" s="6">
        <f>data2!W19</f>
        <v>14.8789148143453</v>
      </c>
    </row>
    <row r="26" spans="1:20" x14ac:dyDescent="0.3">
      <c r="A26" t="str">
        <f>data1!A20</f>
        <v>Total Cycles</v>
      </c>
      <c r="B26" s="1">
        <f>data2!B20</f>
        <v>170000</v>
      </c>
      <c r="C26">
        <f>data2!C20</f>
        <v>170000</v>
      </c>
      <c r="D26">
        <f>data2!D20</f>
        <v>170000</v>
      </c>
      <c r="E26">
        <f>data2!E20</f>
        <v>170000</v>
      </c>
      <c r="G26" s="1">
        <f>data2!H20</f>
        <v>170000</v>
      </c>
      <c r="H26">
        <f>data2!I20</f>
        <v>170000</v>
      </c>
      <c r="I26">
        <f>data2!J20</f>
        <v>170000</v>
      </c>
      <c r="J26">
        <f>data2!K20</f>
        <v>170000</v>
      </c>
      <c r="L26" s="1">
        <f>data2!N20</f>
        <v>170000</v>
      </c>
      <c r="M26">
        <f>data2!O20</f>
        <v>170000</v>
      </c>
      <c r="N26">
        <f>data2!P20</f>
        <v>170000</v>
      </c>
      <c r="O26">
        <f>data2!Q20</f>
        <v>170000</v>
      </c>
      <c r="Q26" s="1">
        <f>data2!T20</f>
        <v>170000</v>
      </c>
      <c r="R26">
        <f>data2!U20</f>
        <v>170000</v>
      </c>
      <c r="S26">
        <f>data2!V20</f>
        <v>170000</v>
      </c>
      <c r="T26">
        <f>data2!W20</f>
        <v>170000</v>
      </c>
    </row>
    <row r="27" spans="1:20" x14ac:dyDescent="0.3">
      <c r="A27" t="str">
        <f>data1!A21</f>
        <v>Invalid Cycles</v>
      </c>
      <c r="B27" s="1">
        <f>data2!B21</f>
        <v>0</v>
      </c>
      <c r="C27">
        <f>data2!C21</f>
        <v>221</v>
      </c>
      <c r="D27">
        <f>data2!D21</f>
        <v>0</v>
      </c>
      <c r="E27">
        <f>data2!E21</f>
        <v>0</v>
      </c>
      <c r="G27" s="1">
        <f>data2!H21</f>
        <v>0</v>
      </c>
      <c r="H27">
        <f>data2!I21</f>
        <v>86</v>
      </c>
      <c r="I27">
        <f>data2!J21</f>
        <v>0</v>
      </c>
      <c r="J27">
        <f>data2!K21</f>
        <v>46</v>
      </c>
      <c r="L27" s="1">
        <f>data2!N21</f>
        <v>124</v>
      </c>
      <c r="M27">
        <f>data2!O21</f>
        <v>0</v>
      </c>
      <c r="N27">
        <f>data2!P21</f>
        <v>0</v>
      </c>
      <c r="O27">
        <f>data2!Q21</f>
        <v>0</v>
      </c>
      <c r="Q27" s="1">
        <f>data2!T21</f>
        <v>0</v>
      </c>
      <c r="R27">
        <f>data2!U21</f>
        <v>20</v>
      </c>
      <c r="S27">
        <f>data2!V21</f>
        <v>0</v>
      </c>
      <c r="T27">
        <f>data2!W21</f>
        <v>0</v>
      </c>
    </row>
    <row r="28" spans="1:20" x14ac:dyDescent="0.3">
      <c r="B28" s="1"/>
    </row>
    <row r="29" spans="1:20" x14ac:dyDescent="0.3">
      <c r="A29" t="s">
        <v>36</v>
      </c>
      <c r="B29" s="1"/>
    </row>
    <row r="30" spans="1:20" x14ac:dyDescent="0.3">
      <c r="A30" s="8" t="str">
        <f>'comparison 1'!A18</f>
        <v>enter a name for data 3</v>
      </c>
      <c r="B30" s="1"/>
    </row>
    <row r="31" spans="1:20" x14ac:dyDescent="0.3">
      <c r="A31" t="str">
        <f>data1!A12</f>
        <v>PP Mean</v>
      </c>
      <c r="B31" s="5">
        <f>data3!B12</f>
        <v>42.2538373716881</v>
      </c>
      <c r="C31" s="6">
        <f>data3!C12</f>
        <v>40.291236412835502</v>
      </c>
      <c r="D31" s="6">
        <f>data3!D12</f>
        <v>45.282591897359602</v>
      </c>
      <c r="E31" s="6">
        <f>data3!E12</f>
        <v>45.958833944129402</v>
      </c>
      <c r="F31" s="6"/>
      <c r="G31" s="5">
        <f>data3!H12</f>
        <v>42.638931897997999</v>
      </c>
      <c r="H31" s="6">
        <f>data3!I12</f>
        <v>40.8925119886555</v>
      </c>
      <c r="I31" s="6">
        <f>data3!J12</f>
        <v>45.409600415294904</v>
      </c>
      <c r="J31" s="6">
        <f>data3!K12</f>
        <v>45.572327009730998</v>
      </c>
      <c r="K31" s="6"/>
      <c r="L31" s="5">
        <f>data3!N12</f>
        <v>43.730525206772803</v>
      </c>
      <c r="M31" s="6">
        <f>data3!O12</f>
        <v>42.199089449688799</v>
      </c>
      <c r="N31" s="6">
        <f>data3!P12</f>
        <v>45.060732270587899</v>
      </c>
      <c r="O31" s="6">
        <f>data3!Q12</f>
        <v>45.472462076024499</v>
      </c>
      <c r="P31" s="6"/>
      <c r="Q31" s="5">
        <f>data3!T12</f>
        <v>42.786235792063302</v>
      </c>
      <c r="R31" s="6">
        <f>data3!U12</f>
        <v>41.681975387511997</v>
      </c>
      <c r="S31" s="6">
        <f>data3!V12</f>
        <v>45.280671798068198</v>
      </c>
      <c r="T31" s="6">
        <f>data3!W12</f>
        <v>44.781399118807997</v>
      </c>
    </row>
    <row r="32" spans="1:20" x14ac:dyDescent="0.3">
      <c r="A32" t="str">
        <f>data1!A13</f>
        <v>PP Std Dev</v>
      </c>
      <c r="B32" s="5">
        <f>data3!B13</f>
        <v>3.0586832453344299</v>
      </c>
      <c r="C32" s="6">
        <f>data3!C13</f>
        <v>2.7536342701257301</v>
      </c>
      <c r="D32" s="6">
        <f>data3!D13</f>
        <v>2.7173044009580898</v>
      </c>
      <c r="E32" s="6">
        <f>data3!E13</f>
        <v>3.0819110926073501</v>
      </c>
      <c r="F32" s="6"/>
      <c r="G32" s="5">
        <f>data3!H13</f>
        <v>3.1314580624950299</v>
      </c>
      <c r="H32" s="6">
        <f>data3!I13</f>
        <v>2.8065789731153998</v>
      </c>
      <c r="I32" s="6">
        <f>data3!J13</f>
        <v>2.6343089297494902</v>
      </c>
      <c r="J32" s="6">
        <f>data3!K13</f>
        <v>2.9821758105924601</v>
      </c>
      <c r="K32" s="6"/>
      <c r="L32" s="5">
        <f>data3!N13</f>
        <v>2.8689830424535199</v>
      </c>
      <c r="M32" s="6">
        <f>data3!O13</f>
        <v>2.6355189266318799</v>
      </c>
      <c r="N32" s="6">
        <f>data3!P13</f>
        <v>2.5578564078127299</v>
      </c>
      <c r="O32" s="6">
        <f>data3!Q13</f>
        <v>2.8659517272225501</v>
      </c>
      <c r="P32" s="6"/>
      <c r="Q32" s="5">
        <f>data3!T13</f>
        <v>2.88812092889401</v>
      </c>
      <c r="R32" s="6">
        <f>data3!U13</f>
        <v>2.7503062294579599</v>
      </c>
      <c r="S32" s="6">
        <f>data3!V13</f>
        <v>2.5696939609503602</v>
      </c>
      <c r="T32" s="6">
        <f>data3!W13</f>
        <v>2.9266197220054999</v>
      </c>
    </row>
    <row r="33" spans="1:20" x14ac:dyDescent="0.3">
      <c r="A33" t="str">
        <f>data1!A14</f>
        <v>PP F Stat</v>
      </c>
      <c r="B33" s="5">
        <f>data3!B14</f>
        <v>5.5610899699319498</v>
      </c>
      <c r="C33" s="6">
        <f>data3!C14</f>
        <v>5.3154550431897398</v>
      </c>
      <c r="D33" s="6">
        <f>data3!D14</f>
        <v>5.96708403548043</v>
      </c>
      <c r="E33" s="6">
        <f>data3!E14</f>
        <v>5.5047864412100198</v>
      </c>
      <c r="F33" s="6"/>
      <c r="G33" s="5">
        <f>data3!H14</f>
        <v>5.1675483911673803</v>
      </c>
      <c r="H33" s="6">
        <f>data3!I14</f>
        <v>5.1660058110352098</v>
      </c>
      <c r="I33" s="6">
        <f>data3!J14</f>
        <v>5.7760734853400901</v>
      </c>
      <c r="J33" s="6">
        <f>data3!K14</f>
        <v>5.7025369431642696</v>
      </c>
      <c r="K33" s="6"/>
      <c r="L33" s="5">
        <f>data3!N14</f>
        <v>5.8709265542334199</v>
      </c>
      <c r="M33" s="6">
        <f>data3!O14</f>
        <v>5.4453518313808198</v>
      </c>
      <c r="N33" s="6">
        <f>data3!P14</f>
        <v>5.7549072541739204</v>
      </c>
      <c r="O33" s="6">
        <f>data3!Q14</f>
        <v>5.6339385842009797</v>
      </c>
      <c r="P33" s="6"/>
      <c r="Q33" s="5">
        <f>data3!T14</f>
        <v>5.7043975651753103</v>
      </c>
      <c r="R33" s="6">
        <f>data3!U14</f>
        <v>5.2808817776627297</v>
      </c>
      <c r="S33" s="6">
        <f>data3!V14</f>
        <v>5.7199906731478896</v>
      </c>
      <c r="T33" s="6">
        <f>data3!W14</f>
        <v>5.7799514944749504</v>
      </c>
    </row>
    <row r="34" spans="1:20" x14ac:dyDescent="0.3">
      <c r="A34" t="str">
        <f>data1!A15</f>
        <v>PP Thresh</v>
      </c>
      <c r="B34" s="5">
        <f>data3!B15</f>
        <v>59.263450088516301</v>
      </c>
      <c r="C34" s="6">
        <f>data3!C15</f>
        <v>54.928055581075498</v>
      </c>
      <c r="D34" s="6">
        <f>data3!D15</f>
        <v>61.496975607857301</v>
      </c>
      <c r="E34" s="6">
        <f>data3!E15</f>
        <v>62.924096339729097</v>
      </c>
      <c r="F34" s="6"/>
      <c r="G34" s="5">
        <f>data3!H15</f>
        <v>58.820892970852299</v>
      </c>
      <c r="H34" s="6">
        <f>data3!I15</f>
        <v>55.3913152728989</v>
      </c>
      <c r="I34" s="6">
        <f>data3!J15</f>
        <v>60.625562376615498</v>
      </c>
      <c r="J34" s="6">
        <f>data3!K15</f>
        <v>62.578294740645397</v>
      </c>
      <c r="K34" s="6"/>
      <c r="L34" s="5">
        <f>data3!N15</f>
        <v>60.5741139343585</v>
      </c>
      <c r="M34" s="6">
        <f>data3!O15</f>
        <v>56.550417263462499</v>
      </c>
      <c r="N34" s="6">
        <f>data3!P15</f>
        <v>59.7809586670447</v>
      </c>
      <c r="O34" s="6">
        <f>data3!Q15</f>
        <v>61.619058092481097</v>
      </c>
      <c r="P34" s="6"/>
      <c r="Q34" s="5">
        <f>data3!T15</f>
        <v>59.261225786778198</v>
      </c>
      <c r="R34" s="6">
        <f>data3!U15</f>
        <v>56.206017437648804</v>
      </c>
      <c r="S34" s="6">
        <f>data3!V15</f>
        <v>59.979297287548803</v>
      </c>
      <c r="T34" s="6">
        <f>data3!W15</f>
        <v>61.697119154773603</v>
      </c>
    </row>
    <row r="35" spans="1:20" x14ac:dyDescent="0.3">
      <c r="A35" t="str">
        <f>data1!A16</f>
        <v>MFB2 Mean</v>
      </c>
      <c r="B35" s="5">
        <f>data3!B16</f>
        <v>21.4754033989635</v>
      </c>
      <c r="C35" s="6">
        <f>data3!C16</f>
        <v>21.9674267915338</v>
      </c>
      <c r="D35" s="6">
        <f>data3!D16</f>
        <v>20.025339278676199</v>
      </c>
      <c r="E35" s="6">
        <f>data3!E16</f>
        <v>20.390106237793798</v>
      </c>
      <c r="F35" s="6"/>
      <c r="G35" s="5">
        <f>data3!H16</f>
        <v>21.260646026601101</v>
      </c>
      <c r="H35" s="6">
        <f>data3!I16</f>
        <v>21.674703224819702</v>
      </c>
      <c r="I35" s="6">
        <f>data3!J16</f>
        <v>20.093196136447901</v>
      </c>
      <c r="J35" s="6">
        <f>data3!K16</f>
        <v>20.531958292891002</v>
      </c>
      <c r="K35" s="6"/>
      <c r="L35" s="5">
        <f>data3!N16</f>
        <v>20.851809475628599</v>
      </c>
      <c r="M35" s="6">
        <f>data3!O16</f>
        <v>21.336111862771599</v>
      </c>
      <c r="N35" s="6">
        <f>data3!P16</f>
        <v>20.056752941176502</v>
      </c>
      <c r="O35" s="6">
        <f>data3!Q16</f>
        <v>20.5467625899281</v>
      </c>
      <c r="P35" s="6"/>
      <c r="Q35" s="5">
        <f>data3!T16</f>
        <v>21.01379623747</v>
      </c>
      <c r="R35" s="6">
        <f>data3!U16</f>
        <v>21.401080332246998</v>
      </c>
      <c r="S35" s="6">
        <f>data3!V16</f>
        <v>20.053087076982798</v>
      </c>
      <c r="T35" s="6">
        <f>data3!W16</f>
        <v>20.7358144555492</v>
      </c>
    </row>
    <row r="36" spans="1:20" x14ac:dyDescent="0.3">
      <c r="A36" t="str">
        <f>data1!A17</f>
        <v>MFB2 Std Dev</v>
      </c>
      <c r="B36" s="5">
        <f>data3!B17</f>
        <v>1.3178277015177999</v>
      </c>
      <c r="C36" s="6">
        <f>data3!C17</f>
        <v>1.2326464547401099</v>
      </c>
      <c r="D36" s="6">
        <f>data3!D17</f>
        <v>0.93843350593082997</v>
      </c>
      <c r="E36" s="6">
        <f>data3!E17</f>
        <v>1.1328199529999301</v>
      </c>
      <c r="F36" s="6"/>
      <c r="G36" s="5">
        <f>data3!H17</f>
        <v>1.2987046199719401</v>
      </c>
      <c r="H36" s="6">
        <f>data3!I17</f>
        <v>1.2187369623950499</v>
      </c>
      <c r="I36" s="6">
        <f>data3!J17</f>
        <v>0.94074999123570602</v>
      </c>
      <c r="J36" s="6">
        <f>data3!K17</f>
        <v>1.1494392421502599</v>
      </c>
      <c r="K36" s="6"/>
      <c r="L36" s="5">
        <f>data3!N17</f>
        <v>1.18166193123539</v>
      </c>
      <c r="M36" s="6">
        <f>data3!O17</f>
        <v>1.114149700772</v>
      </c>
      <c r="N36" s="6">
        <f>data3!P17</f>
        <v>0.93717958484820396</v>
      </c>
      <c r="O36" s="6">
        <f>data3!Q17</f>
        <v>1.1321176301968101</v>
      </c>
      <c r="P36" s="6"/>
      <c r="Q36" s="5">
        <f>data3!T17</f>
        <v>1.2221158253835001</v>
      </c>
      <c r="R36" s="6">
        <f>data3!U17</f>
        <v>1.1524258240992999</v>
      </c>
      <c r="S36" s="6">
        <f>data3!V17</f>
        <v>0.91805359232389006</v>
      </c>
      <c r="T36" s="6">
        <f>data3!W17</f>
        <v>1.1485832047250999</v>
      </c>
    </row>
    <row r="37" spans="1:20" x14ac:dyDescent="0.3">
      <c r="A37" t="str">
        <f>data1!A18</f>
        <v>MFB2 F Stat</v>
      </c>
      <c r="B37" s="5">
        <f>data3!B18</f>
        <v>-4.6978900632889502</v>
      </c>
      <c r="C37" s="6">
        <f>data3!C18</f>
        <v>-4.4771319748910399</v>
      </c>
      <c r="D37" s="6">
        <f>data3!D18</f>
        <v>-5.4903499490073298</v>
      </c>
      <c r="E37" s="6">
        <f>data3!E18</f>
        <v>-5.0377014338568999</v>
      </c>
      <c r="F37" s="6"/>
      <c r="G37" s="5">
        <f>data3!H18</f>
        <v>-4.6975946714301502</v>
      </c>
      <c r="H37" s="6">
        <f>data3!I18</f>
        <v>-4.5145830686409303</v>
      </c>
      <c r="I37" s="6">
        <f>data3!J18</f>
        <v>-5.2438316474241899</v>
      </c>
      <c r="J37" s="6">
        <f>data3!K18</f>
        <v>-5.02151087777498</v>
      </c>
      <c r="K37" s="6"/>
      <c r="L37" s="5">
        <f>data3!N18</f>
        <v>-4.9783649122766596</v>
      </c>
      <c r="M37" s="6">
        <f>data3!O18</f>
        <v>-4.5494207063057797</v>
      </c>
      <c r="N37" s="6">
        <f>data3!P18</f>
        <v>-5.1862488872952799</v>
      </c>
      <c r="O37" s="6">
        <f>data3!Q18</f>
        <v>-4.8300549875152603</v>
      </c>
      <c r="P37" s="6"/>
      <c r="Q37" s="5">
        <f>data3!T18</f>
        <v>-4.8365698290979502</v>
      </c>
      <c r="R37" s="6">
        <f>data3!U18</f>
        <v>-4.6678832291444197</v>
      </c>
      <c r="S37" s="6">
        <f>data3!V18</f>
        <v>-5.3100829551193698</v>
      </c>
      <c r="T37" s="6">
        <f>data3!W18</f>
        <v>-5.0992384505619404</v>
      </c>
    </row>
    <row r="38" spans="1:20" x14ac:dyDescent="0.3">
      <c r="A38" t="str">
        <f>data1!A19</f>
        <v>MFB2 Thresh</v>
      </c>
      <c r="B38" s="5">
        <f>data3!B19</f>
        <v>15.284393734876099</v>
      </c>
      <c r="C38" s="6">
        <f>data3!C19</f>
        <v>16.448705935280799</v>
      </c>
      <c r="D38" s="6">
        <f>data3!D19</f>
        <v>14.873010927242101</v>
      </c>
      <c r="E38" s="6">
        <f>data3!E19</f>
        <v>14.6832975362644</v>
      </c>
      <c r="F38" s="6"/>
      <c r="G38" s="5">
        <f>data3!H19</f>
        <v>15.1598581240592</v>
      </c>
      <c r="H38" s="6">
        <f>data3!I19</f>
        <v>16.172613969264098</v>
      </c>
      <c r="I38" s="6">
        <f>data3!J19</f>
        <v>15.160061560092</v>
      </c>
      <c r="J38" s="6">
        <f>data3!K19</f>
        <v>14.760036635092</v>
      </c>
      <c r="K38" s="6"/>
      <c r="L38" s="5">
        <f>data3!N19</f>
        <v>14.969065178993199</v>
      </c>
      <c r="M38" s="6">
        <f>data3!O19</f>
        <v>16.267376144155101</v>
      </c>
      <c r="N38" s="6">
        <f>data3!P19</f>
        <v>15.1963063620616</v>
      </c>
      <c r="O38" s="6">
        <f>data3!Q19</f>
        <v>15.078572183742001</v>
      </c>
      <c r="P38" s="6"/>
      <c r="Q38" s="5">
        <f>data3!T19</f>
        <v>15.102947708757</v>
      </c>
      <c r="R38" s="6">
        <f>data3!U19</f>
        <v>16.021691155100999</v>
      </c>
      <c r="S38" s="6">
        <f>data3!V19</f>
        <v>15.1781463444976</v>
      </c>
      <c r="T38" s="6">
        <f>data3!W19</f>
        <v>14.8789148143453</v>
      </c>
    </row>
    <row r="39" spans="1:20" x14ac:dyDescent="0.3">
      <c r="A39" t="str">
        <f>data1!A20</f>
        <v>Total Cycles</v>
      </c>
      <c r="B39" s="1">
        <f>data3!B20</f>
        <v>170000</v>
      </c>
      <c r="C39">
        <f>data3!C20</f>
        <v>170000</v>
      </c>
      <c r="D39">
        <f>data3!D20</f>
        <v>170000</v>
      </c>
      <c r="E39">
        <f>data3!E20</f>
        <v>170000</v>
      </c>
      <c r="G39" s="1">
        <f>data3!H20</f>
        <v>170000</v>
      </c>
      <c r="H39">
        <f>data3!I20</f>
        <v>170000</v>
      </c>
      <c r="I39">
        <f>data3!J20</f>
        <v>170000</v>
      </c>
      <c r="J39">
        <f>data3!K20</f>
        <v>170000</v>
      </c>
      <c r="L39" s="1">
        <f>data3!N20</f>
        <v>170000</v>
      </c>
      <c r="M39">
        <f>data3!O20</f>
        <v>170000</v>
      </c>
      <c r="N39">
        <f>data3!P20</f>
        <v>170000</v>
      </c>
      <c r="O39">
        <f>data3!Q20</f>
        <v>170000</v>
      </c>
      <c r="Q39" s="1">
        <f>data3!T20</f>
        <v>170000</v>
      </c>
      <c r="R39">
        <f>data3!U20</f>
        <v>170000</v>
      </c>
      <c r="S39">
        <f>data3!V20</f>
        <v>170000</v>
      </c>
      <c r="T39">
        <f>data3!W20</f>
        <v>170000</v>
      </c>
    </row>
    <row r="40" spans="1:20" x14ac:dyDescent="0.3">
      <c r="A40" t="str">
        <f>data1!A21</f>
        <v>Invalid Cycles</v>
      </c>
      <c r="B40" s="1">
        <f>data3!B21</f>
        <v>0</v>
      </c>
      <c r="C40">
        <f>data3!C21</f>
        <v>221</v>
      </c>
      <c r="D40">
        <f>data3!D21</f>
        <v>0</v>
      </c>
      <c r="E40">
        <f>data3!E21</f>
        <v>0</v>
      </c>
      <c r="G40" s="1">
        <f>data3!H21</f>
        <v>0</v>
      </c>
      <c r="H40">
        <f>data3!I21</f>
        <v>86</v>
      </c>
      <c r="I40">
        <f>data3!J21</f>
        <v>0</v>
      </c>
      <c r="J40">
        <f>data3!K21</f>
        <v>46</v>
      </c>
      <c r="L40" s="1">
        <f>data3!N21</f>
        <v>124</v>
      </c>
      <c r="M40">
        <f>data3!O21</f>
        <v>0</v>
      </c>
      <c r="N40">
        <f>data3!P21</f>
        <v>0</v>
      </c>
      <c r="O40">
        <f>data3!Q21</f>
        <v>0</v>
      </c>
      <c r="Q40" s="1">
        <f>data3!T21</f>
        <v>0</v>
      </c>
      <c r="R40">
        <f>data3!U21</f>
        <v>20</v>
      </c>
      <c r="S40">
        <f>data3!V21</f>
        <v>0</v>
      </c>
      <c r="T40">
        <f>data3!W21</f>
        <v>0</v>
      </c>
    </row>
    <row r="44" spans="1:20" x14ac:dyDescent="0.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data1</vt:lpstr>
      <vt:lpstr>data2</vt:lpstr>
      <vt:lpstr>data3</vt:lpstr>
      <vt:lpstr>comparison 1</vt:lpstr>
      <vt:lpstr>comparison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Szappanos, George</cp:lastModifiedBy>
  <dcterms:created xsi:type="dcterms:W3CDTF">2019-06-27T15:40:08Z</dcterms:created>
  <dcterms:modified xsi:type="dcterms:W3CDTF">2019-08-09T14:13:43Z</dcterms:modified>
</cp:coreProperties>
</file>