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976" windowHeight="6600" tabRatio="926" activeTab="0"/>
  </bookViews>
  <sheets>
    <sheet name="Sludge" sheetId="1" r:id="rId1"/>
    <sheet name="Varnish" sheetId="2" r:id="rId2"/>
    <sheet name="Clogging" sheetId="3" r:id="rId3"/>
    <sheet name="Piston Skirts" sheetId="4" r:id="rId4"/>
    <sheet name="criteria-sludge" sheetId="5" state="hidden" r:id="rId5"/>
    <sheet name="criteria-varnish" sheetId="6" state="hidden" r:id="rId6"/>
    <sheet name="criteria-clogging" sheetId="7" state="hidden" r:id="rId7"/>
    <sheet name="criteria-skirts" sheetId="8" state="hidden" r:id="rId8"/>
    <sheet name="criteria" sheetId="9" state="hidden" r:id="rId9"/>
    <sheet name="weighting" sheetId="10" state="hidden" r:id="rId10"/>
  </sheets>
  <definedNames>
    <definedName name="\t" localSheetId="2">'Clogging'!$T$72:$X$163</definedName>
    <definedName name="\t" localSheetId="3">'Piston Skirts'!$T$72:$X$163</definedName>
    <definedName name="\t" localSheetId="0">'Sludge'!$T$72:$X$163</definedName>
    <definedName name="\t" localSheetId="1">'Varnish'!$T$72:$X$163</definedName>
    <definedName name="\t">#REF!</definedName>
  </definedNames>
  <calcPr fullCalcOnLoad="1"/>
</workbook>
</file>

<file path=xl/sharedStrings.xml><?xml version="1.0" encoding="utf-8"?>
<sst xmlns="http://schemas.openxmlformats.org/spreadsheetml/2006/main" count="291" uniqueCount="70">
  <si>
    <t>MAXIMUM</t>
  </si>
  <si>
    <t>MINIMUM</t>
  </si>
  <si>
    <t>MEAN</t>
  </si>
  <si>
    <t>STD.DEV.</t>
  </si>
  <si>
    <t>STD</t>
  </si>
  <si>
    <t>Yi MAXIMUM</t>
  </si>
  <si>
    <t>Yi MINIMUM</t>
  </si>
  <si>
    <t>Yi MEAN</t>
  </si>
  <si>
    <t>Yi STD</t>
  </si>
  <si>
    <t>Ratings MEAN</t>
  </si>
  <si>
    <t>Ratings STD</t>
  </si>
  <si>
    <t>PART ID =</t>
  </si>
  <si>
    <t>RATED VALUES</t>
  </si>
  <si>
    <t>Yi VALUES</t>
  </si>
  <si>
    <t>&lt;0</t>
  </si>
  <si>
    <t>&gt;=0</t>
  </si>
  <si>
    <t>wfg1</t>
  </si>
  <si>
    <t>wfg2</t>
  </si>
  <si>
    <t>wfg3</t>
  </si>
  <si>
    <t>wfl2</t>
  </si>
  <si>
    <t>wfl3</t>
  </si>
  <si>
    <t>wfuc</t>
  </si>
  <si>
    <t>wfpsv</t>
  </si>
  <si>
    <t>Light Duty Rating Workshop</t>
  </si>
  <si>
    <t>KOBRINETZ</t>
  </si>
  <si>
    <t>CUNNIFF</t>
  </si>
  <si>
    <t>LOPEZ</t>
  </si>
  <si>
    <t>CASTILLO</t>
  </si>
  <si>
    <t>RODRIGUEZ</t>
  </si>
  <si>
    <t>RAMIREZ</t>
  </si>
  <si>
    <t>Rocker Cover R</t>
  </si>
  <si>
    <t>Rocker Cover L</t>
  </si>
  <si>
    <t>Rocker Cover Baffle L</t>
  </si>
  <si>
    <t>Rocker Cover Baffle R</t>
  </si>
  <si>
    <t>Timing Chain Cover</t>
  </si>
  <si>
    <t>Oil Pan Baffle</t>
  </si>
  <si>
    <t>Oil Pan</t>
  </si>
  <si>
    <t>Valve Deck Area L</t>
  </si>
  <si>
    <t>Valve Deck Area R</t>
  </si>
  <si>
    <t>Average Sludge</t>
  </si>
  <si>
    <t>Piston Skirts (Thrust)</t>
  </si>
  <si>
    <t>Average Varnish</t>
  </si>
  <si>
    <t xml:space="preserve"> </t>
  </si>
  <si>
    <t>Oil Screen %Sludge</t>
  </si>
  <si>
    <t>Oil Screen %Debris</t>
  </si>
  <si>
    <t>Oil Ring %</t>
  </si>
  <si>
    <t>Piston 1</t>
  </si>
  <si>
    <t>Piston 2</t>
  </si>
  <si>
    <t>Piston 3</t>
  </si>
  <si>
    <t>Piston 4</t>
  </si>
  <si>
    <t>Piston 5</t>
  </si>
  <si>
    <t>Piston 6</t>
  </si>
  <si>
    <t>Piston 7</t>
  </si>
  <si>
    <t>Piston 8</t>
  </si>
  <si>
    <t>Average</t>
  </si>
  <si>
    <t>calibration - Sludge</t>
  </si>
  <si>
    <t>September 23, 2002</t>
  </si>
  <si>
    <t>TSCHIRHART</t>
  </si>
  <si>
    <t>GARCIA,O</t>
  </si>
  <si>
    <t>GARCIA, P</t>
  </si>
  <si>
    <t>VIERA</t>
  </si>
  <si>
    <t>KIRKPATRICK</t>
  </si>
  <si>
    <t>calibration - Skirts</t>
  </si>
  <si>
    <t>calibration - Clogging</t>
  </si>
  <si>
    <t>calibration - Varnish</t>
  </si>
  <si>
    <t>GARCIA, O</t>
  </si>
  <si>
    <t>ADAMS</t>
  </si>
  <si>
    <t>RADONICH</t>
  </si>
  <si>
    <t>CAPRONI</t>
  </si>
  <si>
    <t>WALKER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</si>
</sst>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_)"/>
    <numFmt numFmtId="166" formatCode="0_)"/>
    <numFmt numFmtId="167" formatCode="0.0_)"/>
    <numFmt numFmtId="168" formatCode="mmmm\-yy"/>
    <numFmt numFmtId="169" formatCode="0.000"/>
    <numFmt numFmtId="170" formatCode="0.0"/>
  </numFmts>
  <fonts count="5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 horizontal="center"/>
      <protection/>
    </xf>
    <xf numFmtId="166" fontId="2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164" fontId="1" fillId="0" borderId="1" xfId="0" applyNumberFormat="1" applyFont="1" applyBorder="1" applyAlignment="1" applyProtection="1">
      <alignment/>
      <protection/>
    </xf>
    <xf numFmtId="164" fontId="1" fillId="0" borderId="1" xfId="0" applyNumberFormat="1" applyFont="1" applyBorder="1" applyAlignment="1" applyProtection="1">
      <alignment horizontal="center"/>
      <protection/>
    </xf>
    <xf numFmtId="165" fontId="1" fillId="0" borderId="1" xfId="0" applyNumberFormat="1" applyFont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 applyAlignment="1" applyProtection="1">
      <alignment/>
      <protection/>
    </xf>
    <xf numFmtId="164" fontId="3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 applyProtection="1">
      <alignment/>
      <protection/>
    </xf>
    <xf numFmtId="167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64" fontId="0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2" fontId="0" fillId="0" borderId="0" xfId="0" applyNumberFormat="1" applyFont="1" applyAlignment="1" applyProtection="1">
      <alignment/>
      <protection/>
    </xf>
    <xf numFmtId="164" fontId="2" fillId="0" borderId="2" xfId="0" applyNumberFormat="1" applyFont="1" applyBorder="1" applyAlignment="1" applyProtection="1">
      <alignment wrapText="1"/>
      <protection locked="0"/>
    </xf>
    <xf numFmtId="164" fontId="2" fillId="0" borderId="1" xfId="0" applyNumberFormat="1" applyFont="1" applyBorder="1" applyAlignment="1" applyProtection="1">
      <alignment horizontal="center" wrapText="1"/>
      <protection locked="0"/>
    </xf>
    <xf numFmtId="166" fontId="2" fillId="0" borderId="1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wrapText="1"/>
      <protection/>
    </xf>
    <xf numFmtId="2" fontId="1" fillId="0" borderId="1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/>
    </xf>
    <xf numFmtId="164" fontId="2" fillId="0" borderId="3" xfId="0" applyNumberFormat="1" applyFont="1" applyBorder="1" applyAlignment="1" applyProtection="1">
      <alignment horizontal="center"/>
      <protection/>
    </xf>
    <xf numFmtId="165" fontId="2" fillId="0" borderId="3" xfId="0" applyNumberFormat="1" applyFont="1" applyBorder="1" applyAlignment="1" applyProtection="1">
      <alignment horizontal="center"/>
      <protection/>
    </xf>
    <xf numFmtId="165" fontId="2" fillId="0" borderId="0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169"/>
  <sheetViews>
    <sheetView showGridLines="0" tabSelected="1" zoomScale="75" zoomScaleNormal="75" workbookViewId="0" topLeftCell="A1">
      <selection activeCell="A1" sqref="A1"/>
    </sheetView>
  </sheetViews>
  <sheetFormatPr defaultColWidth="9.625" defaultRowHeight="12.75"/>
  <cols>
    <col min="1" max="1" width="18.625" style="5" customWidth="1"/>
    <col min="2" max="10" width="9.00390625" style="5" customWidth="1"/>
    <col min="11" max="18" width="9.625" style="5" customWidth="1"/>
    <col min="19" max="19" width="5.625" style="5" customWidth="1"/>
    <col min="20" max="20" width="57.625" style="5" customWidth="1"/>
    <col min="21" max="21" width="5.625" style="5" customWidth="1"/>
    <col min="22" max="22" width="57.625" style="5" customWidth="1"/>
    <col min="23" max="23" width="5.625" style="5" customWidth="1"/>
    <col min="24" max="24" width="32.625" style="5" customWidth="1"/>
    <col min="25" max="16384" width="9.625" style="5" customWidth="1"/>
  </cols>
  <sheetData>
    <row r="1" spans="1:11" ht="17.25">
      <c r="A1" s="19" t="s">
        <v>56</v>
      </c>
      <c r="B1" s="1"/>
      <c r="E1" s="1"/>
      <c r="F1" s="11" t="s">
        <v>23</v>
      </c>
      <c r="G1" s="1"/>
      <c r="H1" s="1"/>
      <c r="I1" s="1"/>
      <c r="J1" s="3"/>
      <c r="K1" s="20"/>
    </row>
    <row r="2" spans="1:11" ht="12.75">
      <c r="A2" s="1"/>
      <c r="B2" s="1"/>
      <c r="E2" s="1"/>
      <c r="F2" s="21"/>
      <c r="G2" s="1"/>
      <c r="H2" s="1"/>
      <c r="I2" s="1"/>
      <c r="J2" s="3"/>
      <c r="K2" s="20"/>
    </row>
    <row r="3" spans="1:11" ht="12.75">
      <c r="A3" s="1"/>
      <c r="B3" s="1"/>
      <c r="E3" s="1"/>
      <c r="F3" s="1"/>
      <c r="G3" s="1"/>
      <c r="H3" s="1"/>
      <c r="I3" s="1"/>
      <c r="J3" s="3"/>
      <c r="K3" s="20"/>
    </row>
    <row r="4" spans="1:11" ht="12.75">
      <c r="A4" s="2" t="s">
        <v>11</v>
      </c>
      <c r="B4" s="30" t="s">
        <v>55</v>
      </c>
      <c r="C4" s="30"/>
      <c r="D4" s="30"/>
      <c r="E4" s="30"/>
      <c r="F4" s="30"/>
      <c r="G4" s="30"/>
      <c r="H4" s="30"/>
      <c r="I4" s="30"/>
      <c r="J4" s="30"/>
      <c r="K4" s="30"/>
    </row>
    <row r="5" spans="1:11" ht="12.75">
      <c r="A5" s="1"/>
      <c r="B5" s="35" t="s">
        <v>12</v>
      </c>
      <c r="C5" s="35"/>
      <c r="D5" s="35"/>
      <c r="E5" s="35"/>
      <c r="F5" s="35"/>
      <c r="G5" s="35"/>
      <c r="H5" s="35"/>
      <c r="I5" s="35"/>
      <c r="J5" s="35"/>
      <c r="K5" s="20"/>
    </row>
    <row r="6" spans="1:11" ht="12.75">
      <c r="A6" s="1"/>
      <c r="B6" s="32"/>
      <c r="C6" s="32"/>
      <c r="D6" s="32"/>
      <c r="E6" s="32"/>
      <c r="F6" s="32"/>
      <c r="G6" s="32"/>
      <c r="H6" s="32"/>
      <c r="I6" s="32"/>
      <c r="J6" s="32"/>
      <c r="K6" s="20"/>
    </row>
    <row r="7" spans="1:11" s="28" customFormat="1" ht="39">
      <c r="A7" s="25"/>
      <c r="B7" s="26" t="s">
        <v>31</v>
      </c>
      <c r="C7" s="26" t="s">
        <v>30</v>
      </c>
      <c r="D7" s="26" t="s">
        <v>32</v>
      </c>
      <c r="E7" s="26" t="s">
        <v>33</v>
      </c>
      <c r="F7" s="26" t="s">
        <v>34</v>
      </c>
      <c r="G7" s="26" t="s">
        <v>35</v>
      </c>
      <c r="H7" s="26" t="s">
        <v>36</v>
      </c>
      <c r="I7" s="26" t="s">
        <v>37</v>
      </c>
      <c r="J7" s="27" t="s">
        <v>38</v>
      </c>
      <c r="K7" s="27" t="s">
        <v>39</v>
      </c>
    </row>
    <row r="8" spans="1:11" ht="12.75">
      <c r="A8" s="18" t="s">
        <v>24</v>
      </c>
      <c r="B8" s="29"/>
      <c r="C8" s="29"/>
      <c r="D8" s="29">
        <v>9.23</v>
      </c>
      <c r="E8" s="29"/>
      <c r="F8" s="29"/>
      <c r="G8" s="29"/>
      <c r="H8" s="29"/>
      <c r="I8" s="29"/>
      <c r="J8" s="10"/>
      <c r="K8" s="10">
        <f>IF(ISERR(AVERAGE(B8:J8)),"",AVERAGE(B8:J8))</f>
        <v>9.23</v>
      </c>
    </row>
    <row r="9" spans="1:11" ht="12.75">
      <c r="A9" s="18" t="s">
        <v>57</v>
      </c>
      <c r="B9" s="29"/>
      <c r="C9" s="29"/>
      <c r="D9" s="29">
        <v>9.39</v>
      </c>
      <c r="E9" s="29"/>
      <c r="F9" s="29"/>
      <c r="G9" s="29"/>
      <c r="H9" s="29"/>
      <c r="I9" s="29"/>
      <c r="J9" s="10"/>
      <c r="K9" s="10">
        <f aca="true" t="shared" si="0" ref="K9:K27">IF(ISERR(AVERAGE(B9:J9)),"",AVERAGE(B9:J9))</f>
        <v>9.39</v>
      </c>
    </row>
    <row r="10" spans="1:11" ht="12.75">
      <c r="A10" s="18" t="s">
        <v>58</v>
      </c>
      <c r="B10" s="29"/>
      <c r="C10" s="29"/>
      <c r="D10" s="29">
        <v>9.19</v>
      </c>
      <c r="E10" s="29"/>
      <c r="F10" s="29"/>
      <c r="G10" s="29"/>
      <c r="H10" s="29"/>
      <c r="I10" s="29"/>
      <c r="J10" s="10"/>
      <c r="K10" s="10">
        <f t="shared" si="0"/>
        <v>9.19</v>
      </c>
    </row>
    <row r="11" spans="1:11" ht="12.75">
      <c r="A11" s="18" t="s">
        <v>26</v>
      </c>
      <c r="B11" s="29"/>
      <c r="C11" s="29"/>
      <c r="D11" s="29">
        <v>9.46</v>
      </c>
      <c r="E11" s="29"/>
      <c r="F11" s="29"/>
      <c r="G11" s="29"/>
      <c r="H11" s="29"/>
      <c r="I11" s="29"/>
      <c r="J11" s="10"/>
      <c r="K11" s="10">
        <f t="shared" si="0"/>
        <v>9.46</v>
      </c>
    </row>
    <row r="12" spans="1:11" ht="12.75">
      <c r="A12" s="18" t="s">
        <v>25</v>
      </c>
      <c r="B12" s="29"/>
      <c r="C12" s="29"/>
      <c r="D12" s="29">
        <v>9</v>
      </c>
      <c r="E12" s="29"/>
      <c r="F12" s="29"/>
      <c r="G12" s="29"/>
      <c r="H12" s="29"/>
      <c r="I12" s="29"/>
      <c r="J12" s="10"/>
      <c r="K12" s="10">
        <f t="shared" si="0"/>
        <v>9</v>
      </c>
    </row>
    <row r="13" spans="1:11" ht="12.75">
      <c r="A13" s="18" t="s">
        <v>29</v>
      </c>
      <c r="B13" s="29"/>
      <c r="C13" s="29"/>
      <c r="D13" s="29">
        <v>9.24</v>
      </c>
      <c r="E13" s="29"/>
      <c r="F13" s="29"/>
      <c r="G13" s="29"/>
      <c r="H13" s="29"/>
      <c r="I13" s="29"/>
      <c r="J13" s="10"/>
      <c r="K13" s="10">
        <f t="shared" si="0"/>
        <v>9.24</v>
      </c>
    </row>
    <row r="14" spans="1:11" ht="12.75">
      <c r="A14" s="18" t="s">
        <v>27</v>
      </c>
      <c r="B14" s="29"/>
      <c r="C14" s="29"/>
      <c r="D14" s="29">
        <v>9.27</v>
      </c>
      <c r="E14" s="29"/>
      <c r="F14" s="29"/>
      <c r="G14" s="29"/>
      <c r="H14" s="29"/>
      <c r="I14" s="29"/>
      <c r="J14" s="10"/>
      <c r="K14" s="10">
        <f t="shared" si="0"/>
        <v>9.27</v>
      </c>
    </row>
    <row r="15" spans="1:11" ht="12.75">
      <c r="A15" s="18" t="s">
        <v>28</v>
      </c>
      <c r="B15" s="29"/>
      <c r="C15" s="29"/>
      <c r="D15" s="29">
        <v>9.34</v>
      </c>
      <c r="E15" s="29"/>
      <c r="F15" s="29"/>
      <c r="G15" s="29"/>
      <c r="H15" s="29"/>
      <c r="I15" s="29"/>
      <c r="J15" s="10"/>
      <c r="K15" s="10">
        <f t="shared" si="0"/>
        <v>9.34</v>
      </c>
    </row>
    <row r="16" spans="1:11" ht="12.75">
      <c r="A16" s="18" t="s">
        <v>59</v>
      </c>
      <c r="B16" s="29"/>
      <c r="C16" s="29"/>
      <c r="D16" s="29">
        <v>9.01</v>
      </c>
      <c r="E16" s="29"/>
      <c r="F16" s="29"/>
      <c r="G16" s="29"/>
      <c r="H16" s="29"/>
      <c r="I16" s="29"/>
      <c r="J16" s="10"/>
      <c r="K16" s="10">
        <f t="shared" si="0"/>
        <v>9.01</v>
      </c>
    </row>
    <row r="17" spans="1:11" ht="12.75">
      <c r="A17" s="18" t="s">
        <v>60</v>
      </c>
      <c r="B17" s="29"/>
      <c r="C17" s="29"/>
      <c r="D17" s="29">
        <v>9.35</v>
      </c>
      <c r="E17" s="29"/>
      <c r="F17" s="29"/>
      <c r="G17" s="29"/>
      <c r="H17" s="29"/>
      <c r="I17" s="29"/>
      <c r="J17" s="10"/>
      <c r="K17" s="10">
        <f t="shared" si="0"/>
        <v>9.35</v>
      </c>
    </row>
    <row r="18" spans="1:11" ht="12.75">
      <c r="A18" s="18" t="s">
        <v>61</v>
      </c>
      <c r="B18" s="29"/>
      <c r="C18" s="29"/>
      <c r="D18" s="29">
        <v>9.37</v>
      </c>
      <c r="E18" s="29"/>
      <c r="F18" s="29"/>
      <c r="G18" s="29"/>
      <c r="H18" s="29"/>
      <c r="I18" s="29"/>
      <c r="J18" s="10"/>
      <c r="K18" s="10">
        <f t="shared" si="0"/>
        <v>9.37</v>
      </c>
    </row>
    <row r="19" spans="1:11" ht="12.75">
      <c r="A19" s="18" t="s">
        <v>67</v>
      </c>
      <c r="B19" s="29"/>
      <c r="C19" s="29"/>
      <c r="D19" s="29">
        <v>9.21</v>
      </c>
      <c r="E19" s="29"/>
      <c r="F19" s="29"/>
      <c r="G19" s="29"/>
      <c r="H19" s="29"/>
      <c r="I19" s="29"/>
      <c r="J19" s="10"/>
      <c r="K19" s="10">
        <f t="shared" si="0"/>
        <v>9.21</v>
      </c>
    </row>
    <row r="20" spans="1:11" ht="12.75">
      <c r="A20" s="18" t="s">
        <v>68</v>
      </c>
      <c r="B20" s="29"/>
      <c r="C20" s="29"/>
      <c r="D20" s="29">
        <v>9.42</v>
      </c>
      <c r="E20" s="29"/>
      <c r="F20" s="29"/>
      <c r="G20" s="29"/>
      <c r="H20" s="29"/>
      <c r="I20" s="29"/>
      <c r="J20" s="10"/>
      <c r="K20" s="10">
        <f t="shared" si="0"/>
        <v>9.42</v>
      </c>
    </row>
    <row r="21" spans="1:11" ht="12.75">
      <c r="A21" s="18" t="s">
        <v>69</v>
      </c>
      <c r="B21" s="29"/>
      <c r="C21" s="29"/>
      <c r="D21" s="29">
        <v>9.41</v>
      </c>
      <c r="E21" s="29"/>
      <c r="F21" s="29"/>
      <c r="G21" s="29"/>
      <c r="H21" s="29"/>
      <c r="I21" s="29"/>
      <c r="J21" s="10"/>
      <c r="K21" s="10">
        <f t="shared" si="0"/>
        <v>9.41</v>
      </c>
    </row>
    <row r="22" spans="1:11" ht="12.75">
      <c r="A22" s="18"/>
      <c r="B22" s="29"/>
      <c r="C22" s="29"/>
      <c r="D22" s="29"/>
      <c r="E22" s="29"/>
      <c r="F22" s="29"/>
      <c r="G22" s="29"/>
      <c r="H22" s="29"/>
      <c r="I22" s="29"/>
      <c r="J22" s="10"/>
      <c r="K22" s="10">
        <f t="shared" si="0"/>
      </c>
    </row>
    <row r="23" spans="1:11" ht="12.75">
      <c r="A23" s="18"/>
      <c r="B23" s="29"/>
      <c r="C23" s="29"/>
      <c r="D23" s="29"/>
      <c r="E23" s="29"/>
      <c r="F23" s="29"/>
      <c r="G23" s="29"/>
      <c r="H23" s="29"/>
      <c r="I23" s="29"/>
      <c r="J23" s="10"/>
      <c r="K23" s="10">
        <f t="shared" si="0"/>
      </c>
    </row>
    <row r="24" spans="1:11" ht="12.75">
      <c r="A24" s="18"/>
      <c r="B24" s="29"/>
      <c r="C24" s="29"/>
      <c r="D24" s="29"/>
      <c r="E24" s="29"/>
      <c r="F24" s="29"/>
      <c r="G24" s="29"/>
      <c r="H24" s="29"/>
      <c r="I24" s="29"/>
      <c r="J24" s="10"/>
      <c r="K24" s="10">
        <f t="shared" si="0"/>
      </c>
    </row>
    <row r="25" spans="1:11" ht="12.75">
      <c r="A25" s="18"/>
      <c r="B25" s="29"/>
      <c r="C25" s="29"/>
      <c r="D25" s="29"/>
      <c r="E25" s="29"/>
      <c r="F25" s="29"/>
      <c r="G25" s="29"/>
      <c r="H25" s="29"/>
      <c r="I25" s="29"/>
      <c r="J25" s="10"/>
      <c r="K25" s="10">
        <f t="shared" si="0"/>
      </c>
    </row>
    <row r="26" spans="1:11" ht="12.75">
      <c r="A26" s="18"/>
      <c r="B26" s="29"/>
      <c r="C26" s="29"/>
      <c r="D26" s="29"/>
      <c r="E26" s="29"/>
      <c r="F26" s="29"/>
      <c r="G26" s="29"/>
      <c r="H26" s="29"/>
      <c r="I26" s="29"/>
      <c r="J26" s="10"/>
      <c r="K26" s="10">
        <f t="shared" si="0"/>
      </c>
    </row>
    <row r="27" spans="1:11" ht="12.75">
      <c r="A27" s="18"/>
      <c r="B27" s="29"/>
      <c r="C27" s="29"/>
      <c r="D27" s="29"/>
      <c r="E27" s="29"/>
      <c r="F27" s="29"/>
      <c r="G27" s="29"/>
      <c r="H27" s="29"/>
      <c r="I27" s="29"/>
      <c r="J27" s="10"/>
      <c r="K27" s="10">
        <f t="shared" si="0"/>
      </c>
    </row>
    <row r="28" spans="1:11" ht="12.75">
      <c r="A28" s="7" t="s">
        <v>0</v>
      </c>
      <c r="B28" s="8">
        <f aca="true" t="shared" si="1" ref="B28:I28">IF(COUNTBLANK(B8:B27)=20,"",MAX(B8:B27))</f>
      </c>
      <c r="C28" s="8">
        <f t="shared" si="1"/>
      </c>
      <c r="D28" s="8">
        <f t="shared" si="1"/>
        <v>9.46</v>
      </c>
      <c r="E28" s="8">
        <f t="shared" si="1"/>
      </c>
      <c r="F28" s="8">
        <f t="shared" si="1"/>
      </c>
      <c r="G28" s="8">
        <f t="shared" si="1"/>
      </c>
      <c r="H28" s="8">
        <f t="shared" si="1"/>
      </c>
      <c r="I28" s="8">
        <f t="shared" si="1"/>
      </c>
      <c r="J28" s="8">
        <f>IF(COUNTBLANK(J8:J27)=20,"",MAX(J8:J27))</f>
      </c>
      <c r="K28" s="8">
        <f>IF(COUNTBLANK(K8:K27)=20,"",MAX(K8:K27))</f>
        <v>9.46</v>
      </c>
    </row>
    <row r="29" spans="1:11" ht="12.75">
      <c r="A29" s="7" t="s">
        <v>1</v>
      </c>
      <c r="B29" s="8">
        <f aca="true" t="shared" si="2" ref="B29:K29">IF(COUNTBLANK(B8:B27)=20,"",MIN(B8:B27))</f>
      </c>
      <c r="C29" s="8">
        <f t="shared" si="2"/>
      </c>
      <c r="D29" s="8">
        <f t="shared" si="2"/>
        <v>9</v>
      </c>
      <c r="E29" s="8">
        <f t="shared" si="2"/>
      </c>
      <c r="F29" s="8">
        <f t="shared" si="2"/>
      </c>
      <c r="G29" s="8">
        <f t="shared" si="2"/>
      </c>
      <c r="H29" s="8">
        <f t="shared" si="2"/>
      </c>
      <c r="I29" s="8">
        <f t="shared" si="2"/>
      </c>
      <c r="J29" s="8">
        <f t="shared" si="2"/>
      </c>
      <c r="K29" s="8">
        <f t="shared" si="2"/>
        <v>9</v>
      </c>
    </row>
    <row r="30" spans="1:11" ht="12.75">
      <c r="A30" s="7" t="s">
        <v>2</v>
      </c>
      <c r="B30" s="8">
        <f aca="true" t="shared" si="3" ref="B30:K30">IF(ISERR(AVERAGE(B8:B27)),"",AVERAGE(B8:B27))</f>
      </c>
      <c r="C30" s="8">
        <f t="shared" si="3"/>
      </c>
      <c r="D30" s="8">
        <f t="shared" si="3"/>
        <v>9.277857142857144</v>
      </c>
      <c r="E30" s="8">
        <f t="shared" si="3"/>
      </c>
      <c r="F30" s="8">
        <f t="shared" si="3"/>
      </c>
      <c r="G30" s="8">
        <f t="shared" si="3"/>
      </c>
      <c r="H30" s="8">
        <f t="shared" si="3"/>
      </c>
      <c r="I30" s="8">
        <f t="shared" si="3"/>
      </c>
      <c r="J30" s="8">
        <f t="shared" si="3"/>
      </c>
      <c r="K30" s="8">
        <f t="shared" si="3"/>
        <v>9.277857142857144</v>
      </c>
    </row>
    <row r="31" spans="1:11" ht="12.75">
      <c r="A31" s="7" t="s">
        <v>3</v>
      </c>
      <c r="B31" s="8">
        <f aca="true" t="shared" si="4" ref="B31:K31">IF(ISERR(STDEV(B8:B27)),"",STDEV(B8:B27))</f>
      </c>
      <c r="C31" s="8">
        <f t="shared" si="4"/>
      </c>
      <c r="D31" s="8">
        <f t="shared" si="4"/>
        <v>0.14305343656921413</v>
      </c>
      <c r="E31" s="8">
        <f t="shared" si="4"/>
      </c>
      <c r="F31" s="8">
        <f t="shared" si="4"/>
      </c>
      <c r="G31" s="8">
        <f t="shared" si="4"/>
      </c>
      <c r="H31" s="8">
        <f t="shared" si="4"/>
      </c>
      <c r="I31" s="8">
        <f t="shared" si="4"/>
      </c>
      <c r="J31" s="8">
        <f t="shared" si="4"/>
      </c>
      <c r="K31" s="8">
        <f t="shared" si="4"/>
        <v>0.14305343656921413</v>
      </c>
    </row>
    <row r="32" spans="2:10" ht="12">
      <c r="B32" s="13"/>
      <c r="C32" s="13"/>
      <c r="D32" s="13"/>
      <c r="E32" s="13"/>
      <c r="F32" s="13"/>
      <c r="G32" s="13"/>
      <c r="H32" s="13"/>
      <c r="I32" s="14"/>
      <c r="J32" s="15"/>
    </row>
    <row r="33" ht="12">
      <c r="C33" s="13"/>
    </row>
    <row r="34" spans="1:11" ht="12.75">
      <c r="A34" s="2" t="s">
        <v>11</v>
      </c>
      <c r="B34" s="31" t="str">
        <f>B4</f>
        <v>calibration - Sludge</v>
      </c>
      <c r="C34" s="31"/>
      <c r="D34" s="31"/>
      <c r="E34" s="31"/>
      <c r="F34" s="31"/>
      <c r="G34" s="31"/>
      <c r="H34" s="31"/>
      <c r="I34" s="31"/>
      <c r="J34" s="31"/>
      <c r="K34" s="31"/>
    </row>
    <row r="35" spans="1:10" ht="12.75">
      <c r="A35" s="1"/>
      <c r="B35" s="34" t="s">
        <v>13</v>
      </c>
      <c r="C35" s="34"/>
      <c r="D35" s="34"/>
      <c r="E35" s="34"/>
      <c r="F35" s="34"/>
      <c r="G35" s="34"/>
      <c r="H35" s="34"/>
      <c r="I35" s="34"/>
      <c r="J35" s="34"/>
    </row>
    <row r="36" spans="1:10" ht="12.75">
      <c r="A36" s="1"/>
      <c r="B36" s="33"/>
      <c r="C36" s="33"/>
      <c r="D36" s="33"/>
      <c r="E36" s="33"/>
      <c r="F36" s="33"/>
      <c r="G36" s="33"/>
      <c r="H36" s="33"/>
      <c r="I36" s="33"/>
      <c r="J36" s="33"/>
    </row>
    <row r="37" spans="1:13" s="28" customFormat="1" ht="39">
      <c r="A37" s="25"/>
      <c r="B37" s="26" t="str">
        <f aca="true" t="shared" si="5" ref="B37:I37">B7</f>
        <v>Rocker Cover L</v>
      </c>
      <c r="C37" s="26" t="str">
        <f t="shared" si="5"/>
        <v>Rocker Cover R</v>
      </c>
      <c r="D37" s="26" t="str">
        <f t="shared" si="5"/>
        <v>Rocker Cover Baffle L</v>
      </c>
      <c r="E37" s="26" t="str">
        <f t="shared" si="5"/>
        <v>Rocker Cover Baffle R</v>
      </c>
      <c r="F37" s="26" t="str">
        <f t="shared" si="5"/>
        <v>Timing Chain Cover</v>
      </c>
      <c r="G37" s="26" t="str">
        <f t="shared" si="5"/>
        <v>Oil Pan Baffle</v>
      </c>
      <c r="H37" s="26" t="str">
        <f t="shared" si="5"/>
        <v>Oil Pan</v>
      </c>
      <c r="I37" s="26" t="str">
        <f t="shared" si="5"/>
        <v>Valve Deck Area L</v>
      </c>
      <c r="J37" s="27" t="str">
        <f>J7</f>
        <v>Valve Deck Area R</v>
      </c>
      <c r="K37" s="27" t="str">
        <f>K7</f>
        <v>Average Sludge</v>
      </c>
      <c r="L37" s="27" t="s">
        <v>2</v>
      </c>
      <c r="M37" s="27" t="s">
        <v>4</v>
      </c>
    </row>
    <row r="38" spans="1:17" ht="12.75">
      <c r="A38" s="22" t="str">
        <f aca="true" t="shared" si="6" ref="A38:A57">IF(A8&lt;&gt;"",A8,"")</f>
        <v>KOBRINETZ</v>
      </c>
      <c r="B38" s="10">
        <f aca="true" t="shared" si="7" ref="B38:K57">IF(ISNUMBER(B8),IF(B$31=0,0,(B8-B$30)/B$31),"")</f>
      </c>
      <c r="C38" s="10">
        <f t="shared" si="7"/>
      </c>
      <c r="D38" s="10">
        <f t="shared" si="7"/>
        <v>-0.3345403228673124</v>
      </c>
      <c r="E38" s="10">
        <f t="shared" si="7"/>
      </c>
      <c r="F38" s="10">
        <f t="shared" si="7"/>
      </c>
      <c r="G38" s="10">
        <f t="shared" si="7"/>
      </c>
      <c r="H38" s="10">
        <f t="shared" si="7"/>
      </c>
      <c r="I38" s="10">
        <f t="shared" si="7"/>
      </c>
      <c r="J38" s="10">
        <f t="shared" si="7"/>
      </c>
      <c r="K38" s="10">
        <f t="shared" si="7"/>
        <v>-0.3345403228673124</v>
      </c>
      <c r="L38" s="10">
        <f aca="true" t="shared" si="8" ref="L38:L57">IF(ISERR(AVERAGE(B38:K38)),"",AVERAGE(B38:K38))</f>
        <v>-0.3345403228673124</v>
      </c>
      <c r="M38" s="10">
        <f aca="true" t="shared" si="9" ref="M38:M57">IF(ISERR(STDEV(B38:K38)),"",STDEV(B38:K38))</f>
        <v>0</v>
      </c>
      <c r="N38" s="23"/>
      <c r="O38" s="23"/>
      <c r="P38" s="23"/>
      <c r="Q38" s="23"/>
    </row>
    <row r="39" spans="1:13" ht="12.75">
      <c r="A39" s="22" t="str">
        <f t="shared" si="6"/>
        <v>TSCHIRHART</v>
      </c>
      <c r="B39" s="10">
        <f t="shared" si="7"/>
      </c>
      <c r="C39" s="10">
        <f t="shared" si="7"/>
      </c>
      <c r="D39" s="10">
        <f t="shared" si="7"/>
        <v>0.7839228461218974</v>
      </c>
      <c r="E39" s="10">
        <f t="shared" si="7"/>
      </c>
      <c r="F39" s="10">
        <f t="shared" si="7"/>
      </c>
      <c r="G39" s="10">
        <f t="shared" si="7"/>
      </c>
      <c r="H39" s="10">
        <f t="shared" si="7"/>
      </c>
      <c r="I39" s="10">
        <f t="shared" si="7"/>
      </c>
      <c r="J39" s="10">
        <f t="shared" si="7"/>
      </c>
      <c r="K39" s="10">
        <f t="shared" si="7"/>
        <v>0.7839228461218974</v>
      </c>
      <c r="L39" s="10">
        <f t="shared" si="8"/>
        <v>0.7839228461218974</v>
      </c>
      <c r="M39" s="10">
        <f t="shared" si="9"/>
        <v>0</v>
      </c>
    </row>
    <row r="40" spans="1:13" ht="12.75">
      <c r="A40" s="22" t="str">
        <f t="shared" si="6"/>
        <v>GARCIA,O</v>
      </c>
      <c r="B40" s="10">
        <f t="shared" si="7"/>
      </c>
      <c r="C40" s="10">
        <f t="shared" si="7"/>
      </c>
      <c r="D40" s="10">
        <f t="shared" si="7"/>
        <v>-0.6141561151146211</v>
      </c>
      <c r="E40" s="10">
        <f t="shared" si="7"/>
      </c>
      <c r="F40" s="10">
        <f t="shared" si="7"/>
      </c>
      <c r="G40" s="10">
        <f t="shared" si="7"/>
      </c>
      <c r="H40" s="10">
        <f t="shared" si="7"/>
      </c>
      <c r="I40" s="10">
        <f t="shared" si="7"/>
      </c>
      <c r="J40" s="10">
        <f t="shared" si="7"/>
      </c>
      <c r="K40" s="10">
        <f t="shared" si="7"/>
        <v>-0.6141561151146211</v>
      </c>
      <c r="L40" s="10">
        <f t="shared" si="8"/>
        <v>-0.6141561151146211</v>
      </c>
      <c r="M40" s="10">
        <f t="shared" si="9"/>
        <v>0</v>
      </c>
    </row>
    <row r="41" spans="1:13" ht="12.75">
      <c r="A41" s="22" t="str">
        <f t="shared" si="6"/>
        <v>LOPEZ</v>
      </c>
      <c r="B41" s="10">
        <f t="shared" si="7"/>
      </c>
      <c r="C41" s="10">
        <f t="shared" si="7"/>
      </c>
      <c r="D41" s="10">
        <f t="shared" si="7"/>
        <v>1.2732504825546782</v>
      </c>
      <c r="E41" s="10">
        <f t="shared" si="7"/>
      </c>
      <c r="F41" s="10">
        <f t="shared" si="7"/>
      </c>
      <c r="G41" s="10">
        <f t="shared" si="7"/>
      </c>
      <c r="H41" s="10">
        <f t="shared" si="7"/>
      </c>
      <c r="I41" s="10">
        <f t="shared" si="7"/>
      </c>
      <c r="J41" s="10">
        <f t="shared" si="7"/>
      </c>
      <c r="K41" s="10">
        <f t="shared" si="7"/>
        <v>1.2732504825546782</v>
      </c>
      <c r="L41" s="10">
        <f t="shared" si="8"/>
        <v>1.2732504825546782</v>
      </c>
      <c r="M41" s="10">
        <f t="shared" si="9"/>
        <v>0</v>
      </c>
    </row>
    <row r="42" spans="1:13" ht="12.75">
      <c r="A42" s="22" t="str">
        <f t="shared" si="6"/>
        <v>CUNNIFF</v>
      </c>
      <c r="B42" s="10">
        <f t="shared" si="7"/>
      </c>
      <c r="C42" s="10">
        <f t="shared" si="7"/>
      </c>
      <c r="D42" s="10">
        <f t="shared" si="7"/>
        <v>-1.942331128289303</v>
      </c>
      <c r="E42" s="10">
        <f t="shared" si="7"/>
      </c>
      <c r="F42" s="10">
        <f t="shared" si="7"/>
      </c>
      <c r="G42" s="10">
        <f t="shared" si="7"/>
      </c>
      <c r="H42" s="10">
        <f t="shared" si="7"/>
      </c>
      <c r="I42" s="10">
        <f t="shared" si="7"/>
      </c>
      <c r="J42" s="10">
        <f t="shared" si="7"/>
      </c>
      <c r="K42" s="10">
        <f t="shared" si="7"/>
        <v>-1.942331128289303</v>
      </c>
      <c r="L42" s="10">
        <f t="shared" si="8"/>
        <v>-1.942331128289303</v>
      </c>
      <c r="M42" s="10">
        <f t="shared" si="9"/>
        <v>0</v>
      </c>
    </row>
    <row r="43" spans="1:13" ht="12.75">
      <c r="A43" s="22" t="str">
        <f t="shared" si="6"/>
        <v>RAMIREZ</v>
      </c>
      <c r="B43" s="10">
        <f t="shared" si="7"/>
      </c>
      <c r="C43" s="10">
        <f t="shared" si="7"/>
      </c>
      <c r="D43" s="10">
        <f t="shared" si="7"/>
        <v>-0.26463637480548835</v>
      </c>
      <c r="E43" s="10">
        <f t="shared" si="7"/>
      </c>
      <c r="F43" s="10">
        <f t="shared" si="7"/>
      </c>
      <c r="G43" s="10">
        <f t="shared" si="7"/>
      </c>
      <c r="H43" s="10">
        <f t="shared" si="7"/>
      </c>
      <c r="I43" s="10">
        <f t="shared" si="7"/>
      </c>
      <c r="J43" s="10">
        <f t="shared" si="7"/>
      </c>
      <c r="K43" s="10">
        <f t="shared" si="7"/>
        <v>-0.26463637480548835</v>
      </c>
      <c r="L43" s="10">
        <f t="shared" si="8"/>
        <v>-0.26463637480548835</v>
      </c>
      <c r="M43" s="10">
        <f t="shared" si="9"/>
        <v>0</v>
      </c>
    </row>
    <row r="44" spans="1:13" ht="12.75">
      <c r="A44" s="22" t="str">
        <f t="shared" si="6"/>
        <v>CASTILLO</v>
      </c>
      <c r="B44" s="10">
        <f t="shared" si="7"/>
      </c>
      <c r="C44" s="10">
        <f t="shared" si="7"/>
      </c>
      <c r="D44" s="10">
        <f t="shared" si="7"/>
        <v>-0.05492453062001615</v>
      </c>
      <c r="E44" s="10">
        <f t="shared" si="7"/>
      </c>
      <c r="F44" s="10">
        <f t="shared" si="7"/>
      </c>
      <c r="G44" s="10">
        <f t="shared" si="7"/>
      </c>
      <c r="H44" s="10">
        <f t="shared" si="7"/>
      </c>
      <c r="I44" s="10">
        <f t="shared" si="7"/>
      </c>
      <c r="J44" s="10">
        <f t="shared" si="7"/>
      </c>
      <c r="K44" s="10">
        <f t="shared" si="7"/>
        <v>-0.05492453062001615</v>
      </c>
      <c r="L44" s="10">
        <f t="shared" si="8"/>
        <v>-0.05492453062001615</v>
      </c>
      <c r="M44" s="10">
        <f t="shared" si="9"/>
        <v>0</v>
      </c>
    </row>
    <row r="45" spans="1:13" ht="12.75">
      <c r="A45" s="22" t="str">
        <f t="shared" si="6"/>
        <v>RODRIGUEZ</v>
      </c>
      <c r="B45" s="10">
        <f t="shared" si="7"/>
      </c>
      <c r="C45" s="10">
        <f t="shared" si="7"/>
      </c>
      <c r="D45" s="10">
        <f t="shared" si="7"/>
        <v>0.4344031058127647</v>
      </c>
      <c r="E45" s="10">
        <f t="shared" si="7"/>
      </c>
      <c r="F45" s="10">
        <f t="shared" si="7"/>
      </c>
      <c r="G45" s="10">
        <f t="shared" si="7"/>
      </c>
      <c r="H45" s="10">
        <f t="shared" si="7"/>
      </c>
      <c r="I45" s="10">
        <f t="shared" si="7"/>
      </c>
      <c r="J45" s="10">
        <f t="shared" si="7"/>
      </c>
      <c r="K45" s="10">
        <f t="shared" si="7"/>
        <v>0.4344031058127647</v>
      </c>
      <c r="L45" s="10">
        <f t="shared" si="8"/>
        <v>0.4344031058127647</v>
      </c>
      <c r="M45" s="10">
        <f t="shared" si="9"/>
        <v>0</v>
      </c>
    </row>
    <row r="46" spans="1:13" ht="12.75">
      <c r="A46" s="22" t="str">
        <f t="shared" si="6"/>
        <v>GARCIA, P</v>
      </c>
      <c r="B46" s="10">
        <f t="shared" si="7"/>
      </c>
      <c r="C46" s="10">
        <f t="shared" si="7"/>
      </c>
      <c r="D46" s="10">
        <f t="shared" si="7"/>
        <v>-1.872427180227479</v>
      </c>
      <c r="E46" s="10">
        <f t="shared" si="7"/>
      </c>
      <c r="F46" s="10">
        <f t="shared" si="7"/>
      </c>
      <c r="G46" s="10">
        <f t="shared" si="7"/>
      </c>
      <c r="H46" s="10">
        <f t="shared" si="7"/>
      </c>
      <c r="I46" s="10">
        <f t="shared" si="7"/>
      </c>
      <c r="J46" s="10">
        <f t="shared" si="7"/>
      </c>
      <c r="K46" s="10">
        <f t="shared" si="7"/>
        <v>-1.872427180227479</v>
      </c>
      <c r="L46" s="10">
        <f t="shared" si="8"/>
        <v>-1.872427180227479</v>
      </c>
      <c r="M46" s="10">
        <f t="shared" si="9"/>
        <v>0</v>
      </c>
    </row>
    <row r="47" spans="1:13" ht="12.75">
      <c r="A47" s="22" t="str">
        <f t="shared" si="6"/>
        <v>VIERA</v>
      </c>
      <c r="B47" s="10">
        <f t="shared" si="7"/>
      </c>
      <c r="C47" s="10">
        <f t="shared" si="7"/>
      </c>
      <c r="D47" s="10">
        <f t="shared" si="7"/>
        <v>0.5043070538745887</v>
      </c>
      <c r="E47" s="10">
        <f t="shared" si="7"/>
      </c>
      <c r="F47" s="10">
        <f t="shared" si="7"/>
      </c>
      <c r="G47" s="10">
        <f t="shared" si="7"/>
      </c>
      <c r="H47" s="10">
        <f t="shared" si="7"/>
      </c>
      <c r="I47" s="10">
        <f t="shared" si="7"/>
      </c>
      <c r="J47" s="10">
        <f t="shared" si="7"/>
      </c>
      <c r="K47" s="10">
        <f t="shared" si="7"/>
        <v>0.5043070538745887</v>
      </c>
      <c r="L47" s="10">
        <f t="shared" si="8"/>
        <v>0.5043070538745887</v>
      </c>
      <c r="M47" s="10">
        <f t="shared" si="9"/>
        <v>0</v>
      </c>
    </row>
    <row r="48" spans="1:13" ht="12.75">
      <c r="A48" s="22" t="str">
        <f t="shared" si="6"/>
        <v>KIRKPATRICK</v>
      </c>
      <c r="B48" s="10">
        <f t="shared" si="7"/>
      </c>
      <c r="C48" s="10">
        <f t="shared" si="7"/>
      </c>
      <c r="D48" s="10">
        <f t="shared" si="7"/>
        <v>0.6441149499982368</v>
      </c>
      <c r="E48" s="10">
        <f t="shared" si="7"/>
      </c>
      <c r="F48" s="10">
        <f t="shared" si="7"/>
      </c>
      <c r="G48" s="10">
        <f t="shared" si="7"/>
      </c>
      <c r="H48" s="10">
        <f t="shared" si="7"/>
      </c>
      <c r="I48" s="10">
        <f t="shared" si="7"/>
      </c>
      <c r="J48" s="10">
        <f t="shared" si="7"/>
      </c>
      <c r="K48" s="10">
        <f t="shared" si="7"/>
        <v>0.6441149499982368</v>
      </c>
      <c r="L48" s="10">
        <f t="shared" si="8"/>
        <v>0.6441149499982368</v>
      </c>
      <c r="M48" s="10">
        <f t="shared" si="9"/>
        <v>0</v>
      </c>
    </row>
    <row r="49" spans="1:13" ht="12.75">
      <c r="A49" s="22" t="str">
        <f t="shared" si="6"/>
        <v>RADONICH</v>
      </c>
      <c r="B49" s="10">
        <f t="shared" si="7"/>
      </c>
      <c r="C49" s="10">
        <f t="shared" si="7"/>
      </c>
      <c r="D49" s="10">
        <f t="shared" si="7"/>
        <v>-0.4743482189909605</v>
      </c>
      <c r="E49" s="10">
        <f t="shared" si="7"/>
      </c>
      <c r="F49" s="10">
        <f t="shared" si="7"/>
      </c>
      <c r="G49" s="10">
        <f t="shared" si="7"/>
      </c>
      <c r="H49" s="10">
        <f t="shared" si="7"/>
      </c>
      <c r="I49" s="10">
        <f t="shared" si="7"/>
      </c>
      <c r="J49" s="10">
        <f t="shared" si="7"/>
      </c>
      <c r="K49" s="10">
        <f t="shared" si="7"/>
        <v>-0.4743482189909605</v>
      </c>
      <c r="L49" s="10">
        <f t="shared" si="8"/>
        <v>-0.4743482189909605</v>
      </c>
      <c r="M49" s="10">
        <f t="shared" si="9"/>
        <v>0</v>
      </c>
    </row>
    <row r="50" spans="1:13" ht="12.75">
      <c r="A50" s="22" t="str">
        <f t="shared" si="6"/>
        <v>CAPRONI</v>
      </c>
      <c r="B50" s="10">
        <f t="shared" si="7"/>
      </c>
      <c r="C50" s="10">
        <f t="shared" si="7"/>
      </c>
      <c r="D50" s="10">
        <f t="shared" si="7"/>
        <v>0.9936346903073696</v>
      </c>
      <c r="E50" s="10">
        <f t="shared" si="7"/>
      </c>
      <c r="F50" s="10">
        <f t="shared" si="7"/>
      </c>
      <c r="G50" s="10">
        <f t="shared" si="7"/>
      </c>
      <c r="H50" s="10">
        <f t="shared" si="7"/>
      </c>
      <c r="I50" s="10">
        <f t="shared" si="7"/>
      </c>
      <c r="J50" s="10">
        <f t="shared" si="7"/>
      </c>
      <c r="K50" s="10">
        <f t="shared" si="7"/>
        <v>0.9936346903073696</v>
      </c>
      <c r="L50" s="10">
        <f t="shared" si="8"/>
        <v>0.9936346903073696</v>
      </c>
      <c r="M50" s="10">
        <f t="shared" si="9"/>
        <v>0</v>
      </c>
    </row>
    <row r="51" spans="1:13" ht="12.75">
      <c r="A51" s="22" t="str">
        <f t="shared" si="6"/>
        <v>WALKER</v>
      </c>
      <c r="B51" s="10">
        <f t="shared" si="7"/>
      </c>
      <c r="C51" s="10">
        <f t="shared" si="7"/>
      </c>
      <c r="D51" s="10">
        <f t="shared" si="7"/>
        <v>0.9237307422455455</v>
      </c>
      <c r="E51" s="10">
        <f t="shared" si="7"/>
      </c>
      <c r="F51" s="10">
        <f t="shared" si="7"/>
      </c>
      <c r="G51" s="10">
        <f t="shared" si="7"/>
      </c>
      <c r="H51" s="10">
        <f t="shared" si="7"/>
      </c>
      <c r="I51" s="10">
        <f t="shared" si="7"/>
      </c>
      <c r="J51" s="10">
        <f t="shared" si="7"/>
      </c>
      <c r="K51" s="10">
        <f t="shared" si="7"/>
        <v>0.9237307422455455</v>
      </c>
      <c r="L51" s="10">
        <f t="shared" si="8"/>
        <v>0.9237307422455455</v>
      </c>
      <c r="M51" s="10">
        <f t="shared" si="9"/>
        <v>0</v>
      </c>
    </row>
    <row r="52" spans="1:13" ht="12.75">
      <c r="A52" s="22">
        <f t="shared" si="6"/>
      </c>
      <c r="B52" s="10">
        <f t="shared" si="7"/>
      </c>
      <c r="C52" s="10">
        <f t="shared" si="7"/>
      </c>
      <c r="D52" s="10">
        <f t="shared" si="7"/>
      </c>
      <c r="E52" s="10">
        <f t="shared" si="7"/>
      </c>
      <c r="F52" s="10">
        <f t="shared" si="7"/>
      </c>
      <c r="G52" s="10">
        <f t="shared" si="7"/>
      </c>
      <c r="H52" s="10">
        <f t="shared" si="7"/>
      </c>
      <c r="I52" s="10">
        <f t="shared" si="7"/>
      </c>
      <c r="J52" s="10">
        <f t="shared" si="7"/>
      </c>
      <c r="K52" s="10">
        <f t="shared" si="7"/>
      </c>
      <c r="L52" s="10">
        <f t="shared" si="8"/>
      </c>
      <c r="M52" s="10">
        <f t="shared" si="9"/>
      </c>
    </row>
    <row r="53" spans="1:13" ht="12.75">
      <c r="A53" s="22">
        <f t="shared" si="6"/>
      </c>
      <c r="B53" s="10">
        <f t="shared" si="7"/>
      </c>
      <c r="C53" s="10">
        <f t="shared" si="7"/>
      </c>
      <c r="D53" s="10">
        <f t="shared" si="7"/>
      </c>
      <c r="E53" s="10">
        <f t="shared" si="7"/>
      </c>
      <c r="F53" s="10">
        <f t="shared" si="7"/>
      </c>
      <c r="G53" s="10">
        <f t="shared" si="7"/>
      </c>
      <c r="H53" s="10">
        <f t="shared" si="7"/>
      </c>
      <c r="I53" s="10">
        <f t="shared" si="7"/>
      </c>
      <c r="J53" s="10">
        <f t="shared" si="7"/>
      </c>
      <c r="K53" s="10">
        <f t="shared" si="7"/>
      </c>
      <c r="L53" s="10">
        <f t="shared" si="8"/>
      </c>
      <c r="M53" s="10">
        <f t="shared" si="9"/>
      </c>
    </row>
    <row r="54" spans="1:13" ht="12.75">
      <c r="A54" s="22">
        <f t="shared" si="6"/>
      </c>
      <c r="B54" s="10">
        <f t="shared" si="7"/>
      </c>
      <c r="C54" s="10">
        <f t="shared" si="7"/>
      </c>
      <c r="D54" s="10">
        <f t="shared" si="7"/>
      </c>
      <c r="E54" s="10">
        <f t="shared" si="7"/>
      </c>
      <c r="F54" s="10">
        <f t="shared" si="7"/>
      </c>
      <c r="G54" s="10">
        <f t="shared" si="7"/>
      </c>
      <c r="H54" s="10">
        <f t="shared" si="7"/>
      </c>
      <c r="I54" s="10">
        <f t="shared" si="7"/>
      </c>
      <c r="J54" s="10">
        <f t="shared" si="7"/>
      </c>
      <c r="K54" s="10">
        <f t="shared" si="7"/>
      </c>
      <c r="L54" s="10">
        <f t="shared" si="8"/>
      </c>
      <c r="M54" s="10">
        <f t="shared" si="9"/>
      </c>
    </row>
    <row r="55" spans="1:13" ht="12.75">
      <c r="A55" s="22">
        <f t="shared" si="6"/>
      </c>
      <c r="B55" s="10">
        <f t="shared" si="7"/>
      </c>
      <c r="C55" s="10">
        <f t="shared" si="7"/>
      </c>
      <c r="D55" s="10">
        <f t="shared" si="7"/>
      </c>
      <c r="E55" s="10">
        <f t="shared" si="7"/>
      </c>
      <c r="F55" s="10">
        <f t="shared" si="7"/>
      </c>
      <c r="G55" s="10">
        <f t="shared" si="7"/>
      </c>
      <c r="H55" s="10">
        <f t="shared" si="7"/>
      </c>
      <c r="I55" s="10">
        <f t="shared" si="7"/>
      </c>
      <c r="J55" s="10">
        <f t="shared" si="7"/>
      </c>
      <c r="K55" s="10">
        <f t="shared" si="7"/>
      </c>
      <c r="L55" s="10">
        <f t="shared" si="8"/>
      </c>
      <c r="M55" s="10">
        <f t="shared" si="9"/>
      </c>
    </row>
    <row r="56" spans="1:13" ht="12.75">
      <c r="A56" s="22">
        <f t="shared" si="6"/>
      </c>
      <c r="B56" s="10">
        <f t="shared" si="7"/>
      </c>
      <c r="C56" s="10">
        <f t="shared" si="7"/>
      </c>
      <c r="D56" s="10">
        <f t="shared" si="7"/>
      </c>
      <c r="E56" s="10">
        <f t="shared" si="7"/>
      </c>
      <c r="F56" s="10">
        <f t="shared" si="7"/>
      </c>
      <c r="G56" s="10">
        <f t="shared" si="7"/>
      </c>
      <c r="H56" s="10">
        <f t="shared" si="7"/>
      </c>
      <c r="I56" s="10">
        <f t="shared" si="7"/>
      </c>
      <c r="J56" s="10">
        <f t="shared" si="7"/>
      </c>
      <c r="K56" s="10">
        <f t="shared" si="7"/>
      </c>
      <c r="L56" s="10">
        <f t="shared" si="8"/>
      </c>
      <c r="M56" s="10">
        <f t="shared" si="9"/>
      </c>
    </row>
    <row r="57" spans="1:13" ht="12.75">
      <c r="A57" s="22">
        <f t="shared" si="6"/>
      </c>
      <c r="B57" s="10">
        <f t="shared" si="7"/>
      </c>
      <c r="C57" s="10">
        <f t="shared" si="7"/>
      </c>
      <c r="D57" s="10">
        <f t="shared" si="7"/>
      </c>
      <c r="E57" s="10">
        <f t="shared" si="7"/>
      </c>
      <c r="F57" s="10">
        <f t="shared" si="7"/>
      </c>
      <c r="G57" s="10">
        <f t="shared" si="7"/>
      </c>
      <c r="H57" s="10">
        <f t="shared" si="7"/>
      </c>
      <c r="I57" s="10">
        <f t="shared" si="7"/>
      </c>
      <c r="J57" s="10">
        <f t="shared" si="7"/>
      </c>
      <c r="K57" s="10">
        <f t="shared" si="7"/>
      </c>
      <c r="L57" s="10">
        <f t="shared" si="8"/>
      </c>
      <c r="M57" s="10">
        <f t="shared" si="9"/>
      </c>
    </row>
    <row r="58" spans="1:13" ht="12.75">
      <c r="A58" s="7" t="s">
        <v>5</v>
      </c>
      <c r="B58" s="10">
        <f aca="true" t="shared" si="10" ref="B58:M58">IF(ABS(MAX(B38:B57))&gt;=ABS(MIN(B38:B57)),MAX(B38:B57),MIN(B38:B57))</f>
        <v>0</v>
      </c>
      <c r="C58" s="10">
        <f t="shared" si="10"/>
        <v>0</v>
      </c>
      <c r="D58" s="10">
        <f t="shared" si="10"/>
        <v>-1.942331128289303</v>
      </c>
      <c r="E58" s="10">
        <f t="shared" si="10"/>
        <v>0</v>
      </c>
      <c r="F58" s="10">
        <f t="shared" si="10"/>
        <v>0</v>
      </c>
      <c r="G58" s="10">
        <f t="shared" si="10"/>
        <v>0</v>
      </c>
      <c r="H58" s="10">
        <f t="shared" si="10"/>
        <v>0</v>
      </c>
      <c r="I58" s="10">
        <f t="shared" si="10"/>
        <v>0</v>
      </c>
      <c r="J58" s="10">
        <f t="shared" si="10"/>
        <v>0</v>
      </c>
      <c r="K58" s="10">
        <f t="shared" si="10"/>
        <v>-1.942331128289303</v>
      </c>
      <c r="L58" s="10">
        <f t="shared" si="10"/>
        <v>-1.942331128289303</v>
      </c>
      <c r="M58" s="10">
        <f t="shared" si="10"/>
        <v>0</v>
      </c>
    </row>
    <row r="59" spans="1:13" ht="12.75">
      <c r="A59" s="7" t="s">
        <v>6</v>
      </c>
      <c r="B59" s="10">
        <f>IF(MAX(B38:B57)&lt;0,MAX(B38:B57),IF(MIN(B38:B57)&gt;=0,MIN(B38:B57),IF(ABS(DMAX(B37:B57,1,'criteria-sludge'!B1:B2))&lt;MIN(DMIN(B37:B57,1,'criteria-sludge'!B3:B4)),DMAX(B37:B57,1,'criteria-sludge'!B1:B2),DMIN(B37:B57,1,'criteria-sludge'!B3:B4))))</f>
        <v>0</v>
      </c>
      <c r="C59" s="10">
        <f>IF(MAX(C38:C57)&lt;0,MAX(C38:C57),IF(MIN(C38:C57)&gt;=0,MIN(C38:C57),IF(ABS(DMAX(C37:C57,1,'criteria-sludge'!C1:C2))&lt;MIN(DMIN(C37:C57,1,'criteria-sludge'!C3:C4)),DMAX(C37:C57,1,'criteria-sludge'!C1:C2),DMIN(C37:C57,1,'criteria-sludge'!C3:C4))))</f>
        <v>0</v>
      </c>
      <c r="D59" s="10">
        <f>IF(MAX(D38:D57)&lt;0,MAX(D38:D57),IF(MIN(D38:D57)&gt;=0,MIN(D38:D57),IF(ABS(DMAX(D37:D57,1,'criteria-sludge'!D1:D2))&lt;MIN(DMIN(D37:D57,1,'criteria-sludge'!D3:D4)),DMAX(D37:D57,1,'criteria-sludge'!D1:D2),DMIN(D37:D57,1,'criteria-sludge'!D3:D4))))</f>
        <v>-0.05492453062001615</v>
      </c>
      <c r="E59" s="10">
        <f>IF(MAX(E38:E57)&lt;0,MAX(E38:E57),IF(MIN(E38:E57)&gt;=0,MIN(E38:E57),IF(ABS(DMAX(E37:E57,1,'criteria-sludge'!E1:E2))&lt;MIN(DMIN(E37:E57,1,'criteria-sludge'!E3:E4)),DMAX(E37:E57,1,'criteria-sludge'!E1:E2),DMIN(E37:E57,1,'criteria-sludge'!E3:E4))))</f>
        <v>0</v>
      </c>
      <c r="F59" s="10">
        <f>IF(MAX(F38:F57)&lt;0,MAX(F38:F57),IF(MIN(F38:F57)&gt;=0,MIN(F38:F57),IF(ABS(DMAX(F37:F57,1,'criteria-sludge'!F1:F2))&lt;MIN(DMIN(F37:F57,1,'criteria-sludge'!F3:F4)),DMAX(F37:F57,1,'criteria-sludge'!F1:F2),DMIN(F37:F57,1,'criteria-sludge'!F3:F4))))</f>
        <v>0</v>
      </c>
      <c r="G59" s="10">
        <f>IF(MAX(G38:G57)&lt;0,MAX(G38:G57),IF(MIN(G38:G57)&gt;=0,MIN(G38:G57),IF(ABS(DMAX(G37:G57,1,'criteria-sludge'!G1:G2))&lt;MIN(DMIN(G37:G57,1,'criteria-sludge'!G3:G4)),DMAX(G37:G57,1,'criteria-sludge'!G1:G2),DMIN(G37:G57,1,'criteria-sludge'!G3:G4))))</f>
        <v>0</v>
      </c>
      <c r="H59" s="10">
        <f>IF(MAX(H38:H57)&lt;0,MAX(H38:H57),IF(MIN(H38:H57)&gt;=0,MIN(H38:H57),IF(ABS(DMAX(H37:H57,1,'criteria-sludge'!H1:H2))&lt;MIN(DMIN(H37:H57,1,'criteria-sludge'!H3:H4)),DMAX(H37:H57,1,'criteria-sludge'!H1:H2),DMIN(H37:H57,1,'criteria-sludge'!H3:H4))))</f>
        <v>0</v>
      </c>
      <c r="I59" s="10">
        <f>IF(MAX(I38:I57)&lt;0,MAX(I38:I57),IF(MIN(I38:I57)&gt;=0,MIN(I38:I57),IF(ABS(DMAX(I37:I57,1,'criteria-sludge'!I1:I2))&lt;MIN(DMIN(I37:I57,1,'criteria-sludge'!I3:I4)),DMAX(I37:I57,1,'criteria-sludge'!I1:I2),DMIN(I37:I57,1,'criteria-sludge'!I3:I4))))</f>
        <v>0</v>
      </c>
      <c r="J59" s="10">
        <f>IF(MAX(J38:J57)&lt;0,MAX(J38:J57),IF(MIN(J38:J57)&gt;=0,MIN(J38:J57),IF(ABS(DMAX(J37:J57,1,'criteria-sludge'!J1:J2))&lt;MIN(DMIN(J37:J57,1,'criteria-sludge'!J3:J4)),DMAX(J37:J57,1,'criteria-sludge'!J1:J2),DMIN(J37:J57,1,'criteria-sludge'!J3:J4))))</f>
        <v>0</v>
      </c>
      <c r="K59" s="10">
        <f>IF(MAX(K38:K57)&lt;0,MAX(K38:K57),IF(MIN(K38:K57)&gt;=0,MIN(K38:K57),IF(ABS(DMAX(K37:K57,1,'criteria-sludge'!K1:K2))&lt;MIN(DMIN(K37:K57,1,'criteria-sludge'!K3:K4)),DMAX(K37:K57,1,'criteria-sludge'!K1:K2),DMIN(K37:K57,1,'criteria-sludge'!K3:K4))))</f>
        <v>-0.05492453062001615</v>
      </c>
      <c r="L59" s="10">
        <f>IF(MAX(L38:L57)&lt;0,MAX(L38:L57),IF(MIN(L38:L57)&gt;=0,MIN(L38:L57),IF(ABS(DMAX(L37:L57,1,'criteria-sludge'!L1:L2))&lt;MIN(DMIN(L37:L57,1,'criteria-sludge'!L3:L4)),DMAX(L37:L57,1,'criteria-sludge'!L1:L2),DMIN(L37:L57,1,'criteria-sludge'!L3:L4))))</f>
        <v>-0.05492453062001615</v>
      </c>
      <c r="M59" s="10">
        <f>IF(MAX(M38:M57)&lt;0,MAX(M38:M57),IF(MIN(M38:M57)&gt;=0,MIN(M38:M57),IF(ABS(DMAX(M37:M57,1,'criteria-sludge'!M1:M2))&lt;MIN(DMIN(M37:M57,1,'criteria-sludge'!M3:M4)),DMAX(M37:M57,1,'criteria-sludge'!M1:M2),DMIN(M37:M57,1,'criteria-sludge'!M3:M4))))</f>
        <v>0</v>
      </c>
    </row>
    <row r="60" spans="1:13" ht="12.75">
      <c r="A60" s="7" t="s">
        <v>7</v>
      </c>
      <c r="B60" s="10">
        <f>IF(ISERR(AVERAGE(B38:B57)),"",AVERAGE(B38:B57))</f>
      </c>
      <c r="C60" s="10">
        <f aca="true" t="shared" si="11" ref="C60:K60">IF(ISERR(AVERAGE(C38:C57)),"",AVERAGE(C38:C57))</f>
      </c>
      <c r="D60" s="10">
        <f t="shared" si="11"/>
        <v>-7.11335752206261E-15</v>
      </c>
      <c r="E60" s="10">
        <f t="shared" si="11"/>
      </c>
      <c r="F60" s="10">
        <f t="shared" si="11"/>
      </c>
      <c r="G60" s="10">
        <f t="shared" si="11"/>
      </c>
      <c r="H60" s="10">
        <f t="shared" si="11"/>
      </c>
      <c r="I60" s="10">
        <f t="shared" si="11"/>
      </c>
      <c r="J60" s="10">
        <f t="shared" si="11"/>
      </c>
      <c r="K60" s="10">
        <f t="shared" si="11"/>
        <v>-7.11335752206261E-15</v>
      </c>
      <c r="L60" s="24"/>
      <c r="M60" s="24"/>
    </row>
    <row r="61" spans="1:13" ht="12.75">
      <c r="A61" s="7" t="s">
        <v>8</v>
      </c>
      <c r="B61" s="10">
        <f>IF(ISERR(STDEV(B38:B57)),"",STDEV(B38:B57))</f>
      </c>
      <c r="C61" s="10">
        <f aca="true" t="shared" si="12" ref="C61:K61">IF(ISERR(STDEV(C38:C57)),"",STDEV(C38:C57))</f>
      </c>
      <c r="D61" s="10">
        <f t="shared" si="12"/>
        <v>1.0000000000005755</v>
      </c>
      <c r="E61" s="10">
        <f t="shared" si="12"/>
      </c>
      <c r="F61" s="10">
        <f t="shared" si="12"/>
      </c>
      <c r="G61" s="10">
        <f t="shared" si="12"/>
      </c>
      <c r="H61" s="10">
        <f t="shared" si="12"/>
      </c>
      <c r="I61" s="10">
        <f t="shared" si="12"/>
      </c>
      <c r="J61" s="10">
        <f t="shared" si="12"/>
      </c>
      <c r="K61" s="10">
        <f t="shared" si="12"/>
        <v>1.0000000000005755</v>
      </c>
      <c r="L61" s="24"/>
      <c r="M61" s="24"/>
    </row>
    <row r="62" spans="1:13" ht="12.75">
      <c r="A62" s="22" t="s">
        <v>9</v>
      </c>
      <c r="B62" s="10">
        <f>B30</f>
      </c>
      <c r="C62" s="10">
        <f aca="true" t="shared" si="13" ref="C62:K62">C30</f>
      </c>
      <c r="D62" s="10">
        <f t="shared" si="13"/>
        <v>9.277857142857144</v>
      </c>
      <c r="E62" s="10">
        <f t="shared" si="13"/>
      </c>
      <c r="F62" s="10">
        <f t="shared" si="13"/>
      </c>
      <c r="G62" s="10">
        <f t="shared" si="13"/>
      </c>
      <c r="H62" s="10">
        <f t="shared" si="13"/>
      </c>
      <c r="I62" s="10">
        <f t="shared" si="13"/>
      </c>
      <c r="J62" s="10">
        <f t="shared" si="13"/>
      </c>
      <c r="K62" s="10">
        <f t="shared" si="13"/>
        <v>9.277857142857144</v>
      </c>
      <c r="L62" s="24"/>
      <c r="M62" s="24"/>
    </row>
    <row r="63" spans="1:13" ht="12.75">
      <c r="A63" s="22" t="s">
        <v>10</v>
      </c>
      <c r="B63" s="10">
        <f>B31</f>
      </c>
      <c r="C63" s="10">
        <f aca="true" t="shared" si="14" ref="C63:K63">C31</f>
      </c>
      <c r="D63" s="10">
        <f t="shared" si="14"/>
        <v>0.14305343656921413</v>
      </c>
      <c r="E63" s="10">
        <f t="shared" si="14"/>
      </c>
      <c r="F63" s="10">
        <f t="shared" si="14"/>
      </c>
      <c r="G63" s="10">
        <f t="shared" si="14"/>
      </c>
      <c r="H63" s="10">
        <f t="shared" si="14"/>
      </c>
      <c r="I63" s="10">
        <f t="shared" si="14"/>
      </c>
      <c r="J63" s="10">
        <f t="shared" si="14"/>
      </c>
      <c r="K63" s="10">
        <f t="shared" si="14"/>
        <v>0.14305343656921413</v>
      </c>
      <c r="L63" s="24"/>
      <c r="M63" s="24"/>
    </row>
    <row r="71" spans="20:24" ht="12">
      <c r="T71" s="16"/>
      <c r="V71" s="16"/>
      <c r="X71" s="16"/>
    </row>
    <row r="72" spans="20:24" ht="12">
      <c r="T72" s="16"/>
      <c r="V72" s="16"/>
      <c r="X72" s="16"/>
    </row>
    <row r="73" spans="20:24" ht="12">
      <c r="T73" s="16"/>
      <c r="V73" s="16"/>
      <c r="X73" s="16"/>
    </row>
    <row r="74" spans="20:24" ht="12">
      <c r="T74" s="16"/>
      <c r="V74" s="16"/>
      <c r="X74" s="16"/>
    </row>
    <row r="75" spans="1:24" ht="12">
      <c r="A75" s="17"/>
      <c r="B75" s="17"/>
      <c r="C75" s="17"/>
      <c r="D75" s="17"/>
      <c r="E75" s="17"/>
      <c r="F75" s="17"/>
      <c r="G75" s="17"/>
      <c r="H75" s="17"/>
      <c r="I75" s="17"/>
      <c r="J75" s="15"/>
      <c r="T75" s="16"/>
      <c r="V75" s="16"/>
      <c r="X75" s="16"/>
    </row>
    <row r="76" spans="1:24" ht="12">
      <c r="A76" s="17"/>
      <c r="B76" s="17"/>
      <c r="C76" s="17"/>
      <c r="D76" s="17"/>
      <c r="E76" s="17"/>
      <c r="F76" s="17"/>
      <c r="G76" s="17"/>
      <c r="H76" s="17"/>
      <c r="I76" s="17"/>
      <c r="J76" s="15"/>
      <c r="T76" s="16"/>
      <c r="V76" s="16"/>
      <c r="X76" s="16"/>
    </row>
    <row r="77" spans="1:24" ht="12">
      <c r="A77" s="17"/>
      <c r="B77" s="17"/>
      <c r="C77" s="17"/>
      <c r="D77" s="17"/>
      <c r="E77" s="17"/>
      <c r="F77" s="17"/>
      <c r="G77" s="17"/>
      <c r="H77" s="17"/>
      <c r="I77" s="17"/>
      <c r="J77" s="15"/>
      <c r="T77" s="16"/>
      <c r="V77" s="16"/>
      <c r="X77" s="16"/>
    </row>
    <row r="78" spans="1:24" ht="12">
      <c r="A78" s="17"/>
      <c r="B78" s="17"/>
      <c r="C78" s="17"/>
      <c r="D78" s="17"/>
      <c r="E78" s="17"/>
      <c r="G78" s="17"/>
      <c r="H78" s="17"/>
      <c r="I78" s="17"/>
      <c r="J78" s="17"/>
      <c r="T78" s="16"/>
      <c r="V78" s="16"/>
      <c r="X78" s="16"/>
    </row>
    <row r="79" spans="1:24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T79" s="16"/>
      <c r="V79" s="16"/>
      <c r="X79" s="16"/>
    </row>
    <row r="80" spans="1:24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T80" s="16"/>
      <c r="V80" s="16"/>
      <c r="X80" s="16"/>
    </row>
    <row r="81" spans="1:24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T81" s="16"/>
      <c r="V81" s="16"/>
      <c r="X81" s="16"/>
    </row>
    <row r="82" spans="1:24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T82" s="16"/>
      <c r="V82" s="16"/>
      <c r="X82" s="16"/>
    </row>
    <row r="83" spans="1:24" ht="12">
      <c r="A83" s="17"/>
      <c r="B83" s="17"/>
      <c r="C83" s="17"/>
      <c r="D83" s="17"/>
      <c r="E83" s="17"/>
      <c r="F83" s="17"/>
      <c r="G83" s="17"/>
      <c r="H83" s="17"/>
      <c r="I83" s="17"/>
      <c r="J83" s="15"/>
      <c r="T83" s="16"/>
      <c r="V83" s="16"/>
      <c r="X83" s="16"/>
    </row>
    <row r="84" spans="1:24" ht="12">
      <c r="A84" s="17"/>
      <c r="B84" s="17"/>
      <c r="C84" s="17"/>
      <c r="D84" s="17"/>
      <c r="E84" s="17"/>
      <c r="F84" s="17"/>
      <c r="G84" s="17"/>
      <c r="H84" s="17"/>
      <c r="I84" s="17"/>
      <c r="J84" s="15"/>
      <c r="T84" s="16"/>
      <c r="V84" s="16"/>
      <c r="X84" s="16"/>
    </row>
    <row r="85" spans="1:24" ht="12">
      <c r="A85" s="17"/>
      <c r="B85" s="17"/>
      <c r="C85" s="17"/>
      <c r="D85" s="17"/>
      <c r="E85" s="17"/>
      <c r="F85" s="17"/>
      <c r="G85" s="17"/>
      <c r="H85" s="17"/>
      <c r="I85" s="17"/>
      <c r="J85" s="15"/>
      <c r="T85" s="16"/>
      <c r="V85" s="16"/>
      <c r="X85" s="16"/>
    </row>
    <row r="86" spans="1:24" ht="12">
      <c r="A86" s="17"/>
      <c r="B86" s="17"/>
      <c r="C86" s="17"/>
      <c r="D86" s="17"/>
      <c r="E86" s="17"/>
      <c r="F86" s="17"/>
      <c r="G86" s="17"/>
      <c r="H86" s="17"/>
      <c r="I86" s="17"/>
      <c r="J86" s="15"/>
      <c r="T86" s="16"/>
      <c r="V86" s="16"/>
      <c r="X86" s="16"/>
    </row>
    <row r="87" spans="1:24" ht="12">
      <c r="A87" s="17"/>
      <c r="B87" s="17"/>
      <c r="C87" s="17"/>
      <c r="D87" s="17"/>
      <c r="E87" s="17"/>
      <c r="F87" s="17"/>
      <c r="G87" s="17"/>
      <c r="H87" s="17"/>
      <c r="I87" s="17"/>
      <c r="J87" s="15"/>
      <c r="T87" s="16"/>
      <c r="V87" s="16"/>
      <c r="X87" s="16"/>
    </row>
    <row r="88" spans="1:24" ht="12">
      <c r="A88" s="17"/>
      <c r="B88" s="17"/>
      <c r="C88" s="17"/>
      <c r="D88" s="17"/>
      <c r="E88" s="17"/>
      <c r="F88" s="17"/>
      <c r="G88" s="17"/>
      <c r="H88" s="17"/>
      <c r="I88" s="17"/>
      <c r="J88" s="15"/>
      <c r="T88" s="16"/>
      <c r="V88" s="16"/>
      <c r="X88" s="16"/>
    </row>
    <row r="89" spans="1:24" ht="12">
      <c r="A89" s="17"/>
      <c r="B89" s="17"/>
      <c r="C89" s="17"/>
      <c r="D89" s="17"/>
      <c r="E89" s="17"/>
      <c r="F89" s="17"/>
      <c r="G89" s="17"/>
      <c r="H89" s="17"/>
      <c r="I89" s="17"/>
      <c r="J89" s="15"/>
      <c r="T89" s="16"/>
      <c r="V89" s="16"/>
      <c r="X89" s="16"/>
    </row>
    <row r="90" spans="1:24" ht="12">
      <c r="A90" s="17"/>
      <c r="B90" s="17"/>
      <c r="C90" s="17"/>
      <c r="D90" s="17"/>
      <c r="E90" s="17"/>
      <c r="F90" s="17"/>
      <c r="G90" s="17"/>
      <c r="H90" s="17"/>
      <c r="I90" s="17"/>
      <c r="J90" s="15"/>
      <c r="T90" s="16"/>
      <c r="V90" s="16"/>
      <c r="X90" s="16"/>
    </row>
    <row r="91" spans="1:24" ht="12">
      <c r="A91" s="17"/>
      <c r="B91" s="17"/>
      <c r="C91" s="17"/>
      <c r="D91" s="17"/>
      <c r="E91" s="17"/>
      <c r="F91" s="17"/>
      <c r="G91" s="17"/>
      <c r="H91" s="17"/>
      <c r="I91" s="17"/>
      <c r="J91" s="15"/>
      <c r="T91" s="16"/>
      <c r="V91" s="16"/>
      <c r="X91" s="16"/>
    </row>
    <row r="92" spans="1:24" ht="12">
      <c r="A92" s="17"/>
      <c r="B92" s="17"/>
      <c r="C92" s="17"/>
      <c r="D92" s="17"/>
      <c r="E92" s="17"/>
      <c r="F92" s="17"/>
      <c r="G92" s="17"/>
      <c r="H92" s="17"/>
      <c r="I92" s="17"/>
      <c r="J92" s="15"/>
      <c r="T92" s="16"/>
      <c r="V92" s="16"/>
      <c r="X92" s="16"/>
    </row>
    <row r="93" spans="1:24" ht="12">
      <c r="A93" s="17"/>
      <c r="B93" s="17"/>
      <c r="C93" s="17"/>
      <c r="D93" s="17"/>
      <c r="E93" s="17"/>
      <c r="F93" s="17"/>
      <c r="G93" s="17"/>
      <c r="H93" s="17"/>
      <c r="I93" s="17"/>
      <c r="J93" s="15"/>
      <c r="T93" s="16"/>
      <c r="V93" s="16"/>
      <c r="X93" s="16"/>
    </row>
    <row r="94" spans="1:24" ht="12">
      <c r="A94" s="17"/>
      <c r="B94" s="17"/>
      <c r="C94" s="17"/>
      <c r="D94" s="17"/>
      <c r="E94" s="17"/>
      <c r="F94" s="17"/>
      <c r="G94" s="17"/>
      <c r="H94" s="17"/>
      <c r="I94" s="17"/>
      <c r="J94" s="15"/>
      <c r="T94" s="16"/>
      <c r="V94" s="16"/>
      <c r="X94" s="16"/>
    </row>
    <row r="95" spans="1:24" ht="12">
      <c r="A95" s="17"/>
      <c r="B95" s="17"/>
      <c r="C95" s="17"/>
      <c r="D95" s="17"/>
      <c r="E95" s="17"/>
      <c r="F95" s="17"/>
      <c r="G95" s="17"/>
      <c r="H95" s="17"/>
      <c r="I95" s="17"/>
      <c r="J95" s="15"/>
      <c r="T95" s="16"/>
      <c r="V95" s="16"/>
      <c r="X95" s="16"/>
    </row>
    <row r="96" spans="1:24" ht="12">
      <c r="A96" s="17"/>
      <c r="B96" s="17"/>
      <c r="C96" s="17"/>
      <c r="D96" s="17"/>
      <c r="E96" s="17"/>
      <c r="F96" s="17"/>
      <c r="G96" s="17"/>
      <c r="H96" s="17"/>
      <c r="I96" s="17"/>
      <c r="J96" s="15"/>
      <c r="T96" s="16"/>
      <c r="V96" s="16"/>
      <c r="X96" s="16"/>
    </row>
    <row r="97" spans="1:24" ht="12">
      <c r="A97" s="17"/>
      <c r="B97" s="17"/>
      <c r="C97" s="17"/>
      <c r="D97" s="17"/>
      <c r="E97" s="17"/>
      <c r="F97" s="17"/>
      <c r="G97" s="17"/>
      <c r="H97" s="17"/>
      <c r="I97" s="17"/>
      <c r="J97" s="15"/>
      <c r="T97" s="16"/>
      <c r="V97" s="16"/>
      <c r="X97" s="16"/>
    </row>
    <row r="98" spans="1:24" ht="12">
      <c r="A98" s="17"/>
      <c r="B98" s="17"/>
      <c r="C98" s="17"/>
      <c r="D98" s="17"/>
      <c r="E98" s="17"/>
      <c r="F98" s="17"/>
      <c r="G98" s="17"/>
      <c r="H98" s="17"/>
      <c r="I98" s="17"/>
      <c r="J98" s="15"/>
      <c r="T98" s="16"/>
      <c r="V98" s="16"/>
      <c r="X98" s="16"/>
    </row>
    <row r="99" spans="1:24" ht="12">
      <c r="A99" s="17"/>
      <c r="B99" s="17"/>
      <c r="C99" s="17"/>
      <c r="D99" s="17"/>
      <c r="E99" s="17"/>
      <c r="F99" s="17"/>
      <c r="G99" s="17"/>
      <c r="H99" s="17"/>
      <c r="I99" s="17"/>
      <c r="J99" s="15"/>
      <c r="T99" s="16"/>
      <c r="V99" s="16"/>
      <c r="X99" s="16"/>
    </row>
    <row r="100" spans="1:24" ht="12">
      <c r="A100" s="17"/>
      <c r="B100" s="17"/>
      <c r="C100" s="17"/>
      <c r="D100" s="17"/>
      <c r="E100" s="17"/>
      <c r="F100" s="17"/>
      <c r="G100" s="17"/>
      <c r="H100" s="17"/>
      <c r="I100" s="17"/>
      <c r="J100" s="15"/>
      <c r="T100" s="16"/>
      <c r="V100" s="16"/>
      <c r="X100" s="16"/>
    </row>
    <row r="101" spans="20:24" ht="12">
      <c r="T101" s="16"/>
      <c r="V101" s="16"/>
      <c r="X101" s="16"/>
    </row>
    <row r="102" spans="20:24" ht="12">
      <c r="T102" s="16"/>
      <c r="V102" s="16"/>
      <c r="X102" s="16"/>
    </row>
    <row r="103" spans="20:24" ht="12">
      <c r="T103" s="16"/>
      <c r="V103" s="16"/>
      <c r="X103" s="16"/>
    </row>
    <row r="104" spans="20:24" ht="12">
      <c r="T104" s="16"/>
      <c r="V104" s="16"/>
      <c r="X104" s="16"/>
    </row>
    <row r="105" spans="20:24" ht="12">
      <c r="T105" s="16"/>
      <c r="V105" s="16"/>
      <c r="X105" s="16"/>
    </row>
    <row r="106" spans="20:24" ht="12">
      <c r="T106" s="16"/>
      <c r="V106" s="16"/>
      <c r="X106" s="16"/>
    </row>
    <row r="107" spans="2:24" ht="12">
      <c r="B107" s="17"/>
      <c r="C107" s="17"/>
      <c r="D107" s="17"/>
      <c r="E107" s="17"/>
      <c r="F107" s="17"/>
      <c r="G107" s="17"/>
      <c r="H107" s="17"/>
      <c r="T107" s="16"/>
      <c r="V107" s="16"/>
      <c r="X107" s="16"/>
    </row>
    <row r="108" spans="20:24" ht="12">
      <c r="T108" s="16"/>
      <c r="V108" s="16"/>
      <c r="X108" s="16"/>
    </row>
    <row r="109" spans="2:24" ht="12">
      <c r="B109" s="17"/>
      <c r="C109" s="17"/>
      <c r="D109" s="17"/>
      <c r="E109" s="17"/>
      <c r="F109" s="17"/>
      <c r="G109" s="17"/>
      <c r="H109" s="17"/>
      <c r="I109" s="17"/>
      <c r="T109" s="16"/>
      <c r="V109" s="16"/>
      <c r="X109" s="16"/>
    </row>
    <row r="110" spans="2:24" ht="12">
      <c r="B110" s="17"/>
      <c r="C110" s="17"/>
      <c r="D110" s="17"/>
      <c r="E110" s="17"/>
      <c r="F110" s="17"/>
      <c r="G110" s="17"/>
      <c r="H110" s="17"/>
      <c r="I110" s="17"/>
      <c r="T110" s="16"/>
      <c r="V110" s="16"/>
      <c r="X110" s="16"/>
    </row>
    <row r="111" spans="2:24" ht="12">
      <c r="B111" s="17"/>
      <c r="C111" s="17"/>
      <c r="D111" s="17"/>
      <c r="E111" s="17"/>
      <c r="F111" s="17"/>
      <c r="G111" s="17"/>
      <c r="H111" s="17"/>
      <c r="I111" s="17"/>
      <c r="T111" s="16"/>
      <c r="V111" s="16"/>
      <c r="X111" s="16"/>
    </row>
    <row r="112" spans="2:24" ht="12">
      <c r="B112" s="17"/>
      <c r="C112" s="17"/>
      <c r="D112" s="17"/>
      <c r="E112" s="17"/>
      <c r="F112" s="17"/>
      <c r="G112" s="17"/>
      <c r="H112" s="17"/>
      <c r="I112" s="17"/>
      <c r="T112" s="16"/>
      <c r="V112" s="16"/>
      <c r="X112" s="16"/>
    </row>
    <row r="113" spans="2:24" ht="12">
      <c r="B113" s="17"/>
      <c r="C113" s="17"/>
      <c r="D113" s="17"/>
      <c r="E113" s="17"/>
      <c r="F113" s="17"/>
      <c r="G113" s="17"/>
      <c r="H113" s="17"/>
      <c r="I113" s="17"/>
      <c r="T113" s="16"/>
      <c r="V113" s="16"/>
      <c r="X113" s="16"/>
    </row>
    <row r="114" spans="2:24" ht="12">
      <c r="B114" s="17"/>
      <c r="C114" s="17"/>
      <c r="D114" s="17"/>
      <c r="E114" s="17"/>
      <c r="F114" s="17"/>
      <c r="G114" s="17"/>
      <c r="H114" s="17"/>
      <c r="I114" s="17"/>
      <c r="T114" s="16"/>
      <c r="V114" s="16"/>
      <c r="X114" s="16"/>
    </row>
    <row r="115" spans="2:24" ht="12">
      <c r="B115" s="17"/>
      <c r="C115" s="17"/>
      <c r="D115" s="17"/>
      <c r="E115" s="17"/>
      <c r="F115" s="17"/>
      <c r="G115" s="17"/>
      <c r="H115" s="17"/>
      <c r="I115" s="17"/>
      <c r="T115" s="16"/>
      <c r="V115" s="16"/>
      <c r="X115" s="16"/>
    </row>
    <row r="116" spans="2:24" ht="12">
      <c r="B116" s="17"/>
      <c r="C116" s="17"/>
      <c r="D116" s="17"/>
      <c r="E116" s="17"/>
      <c r="F116" s="17"/>
      <c r="G116" s="17"/>
      <c r="H116" s="17"/>
      <c r="I116" s="17"/>
      <c r="T116" s="16"/>
      <c r="V116" s="16"/>
      <c r="X116" s="16"/>
    </row>
    <row r="117" spans="2:24" ht="12">
      <c r="B117" s="17"/>
      <c r="C117" s="17"/>
      <c r="D117" s="17"/>
      <c r="E117" s="17"/>
      <c r="F117" s="17"/>
      <c r="G117" s="17"/>
      <c r="H117" s="17"/>
      <c r="I117" s="17"/>
      <c r="T117" s="16"/>
      <c r="V117" s="16"/>
      <c r="X117" s="16"/>
    </row>
    <row r="118" spans="2:24" ht="12">
      <c r="B118" s="17"/>
      <c r="C118" s="17"/>
      <c r="D118" s="17"/>
      <c r="E118" s="17"/>
      <c r="F118" s="17"/>
      <c r="G118" s="17"/>
      <c r="H118" s="17"/>
      <c r="I118" s="17"/>
      <c r="J118" s="17"/>
      <c r="T118" s="16"/>
      <c r="V118" s="16"/>
      <c r="X118" s="16"/>
    </row>
    <row r="119" spans="2:24" ht="12">
      <c r="B119" s="17"/>
      <c r="C119" s="17"/>
      <c r="D119" s="17"/>
      <c r="E119" s="17"/>
      <c r="F119" s="17"/>
      <c r="G119" s="17"/>
      <c r="H119" s="17"/>
      <c r="I119" s="17"/>
      <c r="J119" s="17"/>
      <c r="T119" s="16"/>
      <c r="V119" s="16"/>
      <c r="X119" s="16"/>
    </row>
    <row r="120" spans="2:24" ht="12">
      <c r="B120" s="17"/>
      <c r="C120" s="17"/>
      <c r="D120" s="17"/>
      <c r="E120" s="17"/>
      <c r="F120" s="17"/>
      <c r="G120" s="17"/>
      <c r="H120" s="17"/>
      <c r="I120" s="17"/>
      <c r="J120" s="17"/>
      <c r="T120" s="16"/>
      <c r="V120" s="16"/>
      <c r="X120" s="16"/>
    </row>
    <row r="121" spans="2:24" ht="12">
      <c r="B121" s="17"/>
      <c r="C121" s="17"/>
      <c r="D121" s="17"/>
      <c r="E121" s="17"/>
      <c r="F121" s="17"/>
      <c r="G121" s="17"/>
      <c r="H121" s="17"/>
      <c r="I121" s="17"/>
      <c r="J121" s="17"/>
      <c r="T121" s="16"/>
      <c r="V121" s="16"/>
      <c r="X121" s="16"/>
    </row>
    <row r="122" spans="2:24" ht="12">
      <c r="B122" s="17"/>
      <c r="C122" s="17"/>
      <c r="D122" s="17"/>
      <c r="E122" s="17"/>
      <c r="F122" s="17"/>
      <c r="G122" s="17"/>
      <c r="H122" s="17"/>
      <c r="I122" s="17"/>
      <c r="J122" s="17"/>
      <c r="T122" s="16"/>
      <c r="V122" s="16"/>
      <c r="X122" s="16"/>
    </row>
    <row r="123" spans="2:24" ht="12">
      <c r="B123" s="17"/>
      <c r="C123" s="17"/>
      <c r="D123" s="17"/>
      <c r="E123" s="17"/>
      <c r="F123" s="17"/>
      <c r="G123" s="17"/>
      <c r="H123" s="17"/>
      <c r="I123" s="17"/>
      <c r="T123" s="16"/>
      <c r="V123" s="16"/>
      <c r="X123" s="16"/>
    </row>
    <row r="124" spans="2:24" ht="12">
      <c r="B124" s="17"/>
      <c r="C124" s="17"/>
      <c r="D124" s="17"/>
      <c r="E124" s="17"/>
      <c r="F124" s="17"/>
      <c r="G124" s="17"/>
      <c r="H124" s="17"/>
      <c r="I124" s="17"/>
      <c r="T124" s="16"/>
      <c r="V124" s="16"/>
      <c r="X124" s="16"/>
    </row>
    <row r="125" spans="2:24" ht="12">
      <c r="B125" s="17"/>
      <c r="C125" s="17"/>
      <c r="D125" s="17"/>
      <c r="E125" s="17"/>
      <c r="F125" s="17"/>
      <c r="G125" s="17"/>
      <c r="H125" s="17"/>
      <c r="I125" s="17"/>
      <c r="T125" s="16"/>
      <c r="V125" s="16"/>
      <c r="X125" s="16"/>
    </row>
    <row r="126" spans="2:24" ht="12">
      <c r="B126" s="17"/>
      <c r="C126" s="17"/>
      <c r="D126" s="17"/>
      <c r="E126" s="17"/>
      <c r="F126" s="17"/>
      <c r="G126" s="17"/>
      <c r="H126" s="17"/>
      <c r="I126" s="17"/>
      <c r="T126" s="16"/>
      <c r="V126" s="16"/>
      <c r="X126" s="16"/>
    </row>
    <row r="127" spans="2:24" ht="12">
      <c r="B127" s="17"/>
      <c r="C127" s="17"/>
      <c r="D127" s="17"/>
      <c r="E127" s="17"/>
      <c r="F127" s="17"/>
      <c r="G127" s="17"/>
      <c r="H127" s="17"/>
      <c r="I127" s="17"/>
      <c r="T127" s="16"/>
      <c r="V127" s="16"/>
      <c r="X127" s="16"/>
    </row>
    <row r="128" spans="2:24" ht="12">
      <c r="B128" s="17"/>
      <c r="C128" s="17"/>
      <c r="D128" s="17"/>
      <c r="E128" s="17"/>
      <c r="F128" s="17"/>
      <c r="G128" s="17"/>
      <c r="H128" s="17"/>
      <c r="I128" s="17"/>
      <c r="T128" s="16"/>
      <c r="V128" s="16"/>
      <c r="X128" s="16"/>
    </row>
    <row r="129" spans="2:24" ht="12">
      <c r="B129" s="17"/>
      <c r="C129" s="17"/>
      <c r="D129" s="17"/>
      <c r="E129" s="17"/>
      <c r="F129" s="17"/>
      <c r="G129" s="17"/>
      <c r="H129" s="17"/>
      <c r="I129" s="17"/>
      <c r="T129" s="16"/>
      <c r="V129" s="16"/>
      <c r="X129" s="16"/>
    </row>
    <row r="130" spans="2:24" ht="12">
      <c r="B130" s="17"/>
      <c r="C130" s="17"/>
      <c r="D130" s="17"/>
      <c r="E130" s="17"/>
      <c r="F130" s="17"/>
      <c r="G130" s="17"/>
      <c r="H130" s="17"/>
      <c r="I130" s="17"/>
      <c r="T130" s="16"/>
      <c r="V130" s="16"/>
      <c r="X130" s="16"/>
    </row>
    <row r="131" spans="2:24" ht="12">
      <c r="B131" s="17"/>
      <c r="C131" s="17"/>
      <c r="D131" s="17"/>
      <c r="E131" s="17"/>
      <c r="F131" s="17"/>
      <c r="G131" s="17"/>
      <c r="H131" s="17"/>
      <c r="I131" s="17"/>
      <c r="T131" s="16"/>
      <c r="V131" s="16"/>
      <c r="X131" s="16"/>
    </row>
    <row r="132" spans="2:24" ht="12">
      <c r="B132" s="17"/>
      <c r="C132" s="17"/>
      <c r="D132" s="17"/>
      <c r="E132" s="17"/>
      <c r="F132" s="17"/>
      <c r="G132" s="17"/>
      <c r="H132" s="17"/>
      <c r="I132" s="17"/>
      <c r="T132" s="16"/>
      <c r="V132" s="16"/>
      <c r="X132" s="16"/>
    </row>
    <row r="133" spans="2:24" ht="12">
      <c r="B133" s="17"/>
      <c r="C133" s="17"/>
      <c r="D133" s="17"/>
      <c r="E133" s="17"/>
      <c r="F133" s="17"/>
      <c r="G133" s="17"/>
      <c r="H133" s="17"/>
      <c r="I133" s="17"/>
      <c r="T133" s="16"/>
      <c r="V133" s="16"/>
      <c r="X133" s="16"/>
    </row>
    <row r="134" spans="2:24" ht="12">
      <c r="B134" s="17"/>
      <c r="C134" s="17"/>
      <c r="D134" s="17"/>
      <c r="E134" s="17"/>
      <c r="F134" s="17"/>
      <c r="G134" s="17"/>
      <c r="H134" s="17"/>
      <c r="I134" s="17"/>
      <c r="T134" s="16"/>
      <c r="V134" s="16"/>
      <c r="X134" s="16"/>
    </row>
    <row r="135" spans="2:24" ht="12">
      <c r="B135" s="17"/>
      <c r="C135" s="17"/>
      <c r="D135" s="17"/>
      <c r="E135" s="17"/>
      <c r="F135" s="17"/>
      <c r="G135" s="17"/>
      <c r="H135" s="17"/>
      <c r="I135" s="17"/>
      <c r="T135" s="16"/>
      <c r="V135" s="16"/>
      <c r="X135" s="16"/>
    </row>
    <row r="136" spans="2:24" ht="12">
      <c r="B136" s="17"/>
      <c r="C136" s="17"/>
      <c r="D136" s="17"/>
      <c r="E136" s="17"/>
      <c r="F136" s="17"/>
      <c r="G136" s="17"/>
      <c r="H136" s="17"/>
      <c r="I136" s="17"/>
      <c r="T136" s="16"/>
      <c r="V136" s="16"/>
      <c r="X136" s="16"/>
    </row>
    <row r="137" spans="2:24" ht="12">
      <c r="B137" s="17"/>
      <c r="C137" s="17"/>
      <c r="D137" s="17"/>
      <c r="E137" s="17"/>
      <c r="F137" s="17"/>
      <c r="G137" s="17"/>
      <c r="H137" s="17"/>
      <c r="I137" s="17"/>
      <c r="T137" s="16"/>
      <c r="V137" s="16"/>
      <c r="X137" s="16"/>
    </row>
    <row r="138" spans="2:24" ht="12">
      <c r="B138" s="17"/>
      <c r="C138" s="17"/>
      <c r="D138" s="17"/>
      <c r="E138" s="17"/>
      <c r="F138" s="17"/>
      <c r="G138" s="17"/>
      <c r="H138" s="17"/>
      <c r="I138" s="17"/>
      <c r="T138" s="16"/>
      <c r="V138" s="16"/>
      <c r="X138" s="16"/>
    </row>
    <row r="139" spans="2:24" ht="12">
      <c r="B139" s="17"/>
      <c r="C139" s="17"/>
      <c r="D139" s="17"/>
      <c r="E139" s="17"/>
      <c r="F139" s="17"/>
      <c r="G139" s="17"/>
      <c r="H139" s="17"/>
      <c r="I139" s="17"/>
      <c r="T139" s="16"/>
      <c r="V139" s="16"/>
      <c r="X139" s="16"/>
    </row>
    <row r="140" spans="2:24" ht="12">
      <c r="B140" s="17"/>
      <c r="C140" s="17"/>
      <c r="D140" s="17"/>
      <c r="E140" s="17"/>
      <c r="F140" s="17"/>
      <c r="G140" s="17"/>
      <c r="H140" s="17"/>
      <c r="I140" s="17"/>
      <c r="T140" s="16"/>
      <c r="V140" s="16"/>
      <c r="X140" s="16"/>
    </row>
    <row r="141" spans="2:24" ht="12">
      <c r="B141" s="17"/>
      <c r="C141" s="17"/>
      <c r="D141" s="17"/>
      <c r="E141" s="17"/>
      <c r="F141" s="17"/>
      <c r="G141" s="17"/>
      <c r="H141" s="17"/>
      <c r="I141" s="17"/>
      <c r="T141" s="16"/>
      <c r="V141" s="16"/>
      <c r="X141" s="16"/>
    </row>
    <row r="142" spans="2:24" ht="12">
      <c r="B142" s="17"/>
      <c r="C142" s="17"/>
      <c r="D142" s="17"/>
      <c r="E142" s="17"/>
      <c r="F142" s="17"/>
      <c r="G142" s="17"/>
      <c r="H142" s="17"/>
      <c r="I142" s="17"/>
      <c r="T142" s="16"/>
      <c r="V142" s="16"/>
      <c r="X142" s="16"/>
    </row>
    <row r="143" spans="2:24" ht="12">
      <c r="B143" s="17"/>
      <c r="C143" s="17"/>
      <c r="D143" s="17"/>
      <c r="E143" s="17"/>
      <c r="F143" s="17"/>
      <c r="G143" s="17"/>
      <c r="H143" s="17"/>
      <c r="I143" s="17"/>
      <c r="T143" s="16"/>
      <c r="V143" s="16"/>
      <c r="X143" s="16"/>
    </row>
    <row r="144" spans="2:24" ht="12">
      <c r="B144" s="17"/>
      <c r="C144" s="17"/>
      <c r="D144" s="17"/>
      <c r="E144" s="17"/>
      <c r="F144" s="17"/>
      <c r="G144" s="17"/>
      <c r="H144" s="17"/>
      <c r="I144" s="17"/>
      <c r="T144" s="16"/>
      <c r="V144" s="16"/>
      <c r="X144" s="16"/>
    </row>
    <row r="145" spans="2:24" ht="12">
      <c r="B145" s="17"/>
      <c r="C145" s="17"/>
      <c r="D145" s="17"/>
      <c r="E145" s="17"/>
      <c r="F145" s="17"/>
      <c r="G145" s="17"/>
      <c r="H145" s="17"/>
      <c r="I145" s="17"/>
      <c r="T145" s="16"/>
      <c r="V145" s="16"/>
      <c r="X145" s="16"/>
    </row>
    <row r="146" spans="2:24" ht="12">
      <c r="B146" s="17"/>
      <c r="C146" s="17"/>
      <c r="D146" s="17"/>
      <c r="E146" s="17"/>
      <c r="F146" s="17"/>
      <c r="G146" s="17"/>
      <c r="H146" s="17"/>
      <c r="I146" s="17"/>
      <c r="T146" s="16"/>
      <c r="V146" s="16"/>
      <c r="X146" s="16"/>
    </row>
    <row r="147" spans="2:24" ht="12">
      <c r="B147" s="17"/>
      <c r="C147" s="17"/>
      <c r="D147" s="17"/>
      <c r="E147" s="17"/>
      <c r="F147" s="17"/>
      <c r="G147" s="17"/>
      <c r="H147" s="17"/>
      <c r="I147" s="17"/>
      <c r="T147" s="16"/>
      <c r="X147" s="16"/>
    </row>
    <row r="148" spans="2:24" ht="12">
      <c r="B148" s="17"/>
      <c r="C148" s="17"/>
      <c r="D148" s="17"/>
      <c r="E148" s="17"/>
      <c r="F148" s="17"/>
      <c r="G148" s="17"/>
      <c r="H148" s="17"/>
      <c r="I148" s="17"/>
      <c r="X148" s="16"/>
    </row>
    <row r="149" spans="2:24" ht="12">
      <c r="B149" s="17"/>
      <c r="C149" s="17"/>
      <c r="D149" s="17"/>
      <c r="E149" s="17"/>
      <c r="F149" s="17"/>
      <c r="G149" s="17"/>
      <c r="H149" s="17"/>
      <c r="I149" s="17"/>
      <c r="X149" s="16"/>
    </row>
    <row r="150" spans="2:24" ht="12">
      <c r="B150" s="17"/>
      <c r="C150" s="17"/>
      <c r="D150" s="17"/>
      <c r="E150" s="17"/>
      <c r="F150" s="17"/>
      <c r="G150" s="17"/>
      <c r="H150" s="17"/>
      <c r="I150" s="17"/>
      <c r="X150" s="16"/>
    </row>
    <row r="151" spans="2:9" ht="12">
      <c r="B151" s="17"/>
      <c r="C151" s="17"/>
      <c r="D151" s="17"/>
      <c r="E151" s="17"/>
      <c r="F151" s="17"/>
      <c r="G151" s="17"/>
      <c r="H151" s="17"/>
      <c r="I151" s="17"/>
    </row>
    <row r="152" spans="2:9" ht="12">
      <c r="B152" s="17"/>
      <c r="C152" s="17"/>
      <c r="D152" s="17"/>
      <c r="E152" s="17"/>
      <c r="F152" s="17"/>
      <c r="G152" s="17"/>
      <c r="H152" s="17"/>
      <c r="I152" s="17"/>
    </row>
    <row r="153" spans="2:9" ht="12">
      <c r="B153" s="17"/>
      <c r="C153" s="17"/>
      <c r="D153" s="17"/>
      <c r="E153" s="17"/>
      <c r="F153" s="17"/>
      <c r="G153" s="17"/>
      <c r="H153" s="17"/>
      <c r="I153" s="17"/>
    </row>
    <row r="154" spans="2:9" ht="12">
      <c r="B154" s="17"/>
      <c r="C154" s="17"/>
      <c r="D154" s="17"/>
      <c r="E154" s="17"/>
      <c r="F154" s="17"/>
      <c r="G154" s="17"/>
      <c r="H154" s="17"/>
      <c r="I154" s="17"/>
    </row>
    <row r="155" spans="2:9" ht="12">
      <c r="B155" s="17"/>
      <c r="C155" s="17"/>
      <c r="D155" s="17"/>
      <c r="E155" s="17"/>
      <c r="F155" s="17"/>
      <c r="G155" s="17"/>
      <c r="H155" s="17"/>
      <c r="I155" s="17"/>
    </row>
    <row r="156" spans="2:9" ht="12">
      <c r="B156" s="17"/>
      <c r="C156" s="17"/>
      <c r="D156" s="17"/>
      <c r="E156" s="17"/>
      <c r="F156" s="17"/>
      <c r="G156" s="17"/>
      <c r="H156" s="17"/>
      <c r="I156" s="17"/>
    </row>
    <row r="157" spans="2:9" ht="12">
      <c r="B157" s="17"/>
      <c r="C157" s="17"/>
      <c r="D157" s="17"/>
      <c r="E157" s="17"/>
      <c r="F157" s="17"/>
      <c r="G157" s="17"/>
      <c r="H157" s="17"/>
      <c r="I157" s="17"/>
    </row>
    <row r="158" spans="2:10" ht="12"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2:10" ht="12"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2:10" ht="12"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2:10" ht="12"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2:10" ht="12"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2:9" ht="12">
      <c r="B163" s="17"/>
      <c r="C163" s="17"/>
      <c r="D163" s="17"/>
      <c r="E163" s="17"/>
      <c r="F163" s="17"/>
      <c r="G163" s="17"/>
      <c r="H163" s="17"/>
      <c r="I163" s="17"/>
    </row>
    <row r="164" spans="2:9" ht="12">
      <c r="B164" s="17"/>
      <c r="C164" s="17"/>
      <c r="D164" s="17"/>
      <c r="E164" s="17"/>
      <c r="F164" s="17"/>
      <c r="G164" s="17"/>
      <c r="H164" s="17"/>
      <c r="I164" s="17"/>
    </row>
    <row r="165" spans="2:9" ht="12">
      <c r="B165" s="17"/>
      <c r="C165" s="17"/>
      <c r="D165" s="17"/>
      <c r="E165" s="17"/>
      <c r="F165" s="17"/>
      <c r="G165" s="17"/>
      <c r="H165" s="17"/>
      <c r="I165" s="17"/>
    </row>
    <row r="166" spans="2:9" ht="12">
      <c r="B166" s="17"/>
      <c r="C166" s="17"/>
      <c r="D166" s="17"/>
      <c r="E166" s="17"/>
      <c r="F166" s="17"/>
      <c r="G166" s="17"/>
      <c r="H166" s="17"/>
      <c r="I166" s="17"/>
    </row>
    <row r="167" spans="2:9" ht="12">
      <c r="B167" s="17"/>
      <c r="C167" s="17"/>
      <c r="D167" s="17"/>
      <c r="E167" s="17"/>
      <c r="F167" s="17"/>
      <c r="G167" s="17"/>
      <c r="H167" s="17"/>
      <c r="I167" s="17"/>
    </row>
    <row r="168" spans="2:9" ht="12">
      <c r="B168" s="17"/>
      <c r="C168" s="17"/>
      <c r="D168" s="17"/>
      <c r="E168" s="17"/>
      <c r="F168" s="17"/>
      <c r="G168" s="17"/>
      <c r="H168" s="17"/>
      <c r="I168" s="17"/>
    </row>
    <row r="169" spans="2:9" ht="12">
      <c r="B169" s="17"/>
      <c r="C169" s="17"/>
      <c r="D169" s="17"/>
      <c r="E169" s="17"/>
      <c r="F169" s="17"/>
      <c r="G169" s="17"/>
      <c r="H169" s="17"/>
      <c r="I169" s="17"/>
    </row>
  </sheetData>
  <mergeCells count="6">
    <mergeCell ref="B4:K4"/>
    <mergeCell ref="B34:K34"/>
    <mergeCell ref="B6:J6"/>
    <mergeCell ref="B36:J36"/>
    <mergeCell ref="B35:J35"/>
    <mergeCell ref="B5:J5"/>
  </mergeCells>
  <printOptions/>
  <pageMargins left="0.75" right="0.75" top="1" bottom="1" header="0.5" footer="0.5"/>
  <pageSetup fitToHeight="1" fitToWidth="1" horizontalDpi="300" verticalDpi="300" orientation="portrait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2"/>
  <sheetViews>
    <sheetView workbookViewId="0" topLeftCell="A1">
      <selection activeCell="A1" sqref="A1"/>
    </sheetView>
  </sheetViews>
  <sheetFormatPr defaultColWidth="9.00390625" defaultRowHeight="12.75"/>
  <sheetData>
    <row r="1" spans="2:10" ht="12">
      <c r="B1" t="s">
        <v>16</v>
      </c>
      <c r="C1" t="s">
        <v>17</v>
      </c>
      <c r="D1" t="s">
        <v>18</v>
      </c>
      <c r="E1" t="s">
        <v>19</v>
      </c>
      <c r="F1" t="s">
        <v>20</v>
      </c>
      <c r="G1" t="s">
        <v>21</v>
      </c>
      <c r="J1" t="s">
        <v>22</v>
      </c>
    </row>
    <row r="2" spans="2:10" ht="12">
      <c r="B2">
        <v>0.05</v>
      </c>
      <c r="C2">
        <v>0.1</v>
      </c>
      <c r="D2">
        <v>0.2</v>
      </c>
      <c r="E2">
        <v>0.15</v>
      </c>
      <c r="F2">
        <v>0.3</v>
      </c>
      <c r="G2">
        <v>0.1</v>
      </c>
      <c r="J2">
        <v>0.1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169"/>
  <sheetViews>
    <sheetView showGridLines="0" zoomScale="75" zoomScaleNormal="75" workbookViewId="0" topLeftCell="A1">
      <selection activeCell="A1" sqref="A1"/>
    </sheetView>
  </sheetViews>
  <sheetFormatPr defaultColWidth="9.625" defaultRowHeight="12.75"/>
  <cols>
    <col min="1" max="1" width="18.625" style="5" customWidth="1"/>
    <col min="2" max="10" width="9.00390625" style="5" customWidth="1"/>
    <col min="11" max="18" width="9.625" style="5" customWidth="1"/>
    <col min="19" max="19" width="5.625" style="5" customWidth="1"/>
    <col min="20" max="20" width="57.625" style="5" customWidth="1"/>
    <col min="21" max="21" width="5.625" style="5" customWidth="1"/>
    <col min="22" max="22" width="57.625" style="5" customWidth="1"/>
    <col min="23" max="23" width="5.625" style="5" customWidth="1"/>
    <col min="24" max="24" width="32.625" style="5" customWidth="1"/>
    <col min="25" max="16384" width="9.625" style="5" customWidth="1"/>
  </cols>
  <sheetData>
    <row r="1" spans="1:11" ht="17.25">
      <c r="A1" s="19" t="s">
        <v>56</v>
      </c>
      <c r="B1" s="1"/>
      <c r="E1" s="1"/>
      <c r="F1" s="11" t="s">
        <v>23</v>
      </c>
      <c r="G1" s="1"/>
      <c r="H1" s="1"/>
      <c r="I1" s="1"/>
      <c r="J1" s="3"/>
      <c r="K1" s="20"/>
    </row>
    <row r="2" spans="1:11" ht="12.75">
      <c r="A2" s="1"/>
      <c r="B2" s="1"/>
      <c r="E2" s="1"/>
      <c r="F2" s="21"/>
      <c r="G2" s="1"/>
      <c r="H2" s="1"/>
      <c r="I2" s="1"/>
      <c r="J2" s="3"/>
      <c r="K2" s="20"/>
    </row>
    <row r="3" spans="1:11" ht="12.75">
      <c r="A3" s="1"/>
      <c r="B3" s="1"/>
      <c r="E3" s="1"/>
      <c r="F3" s="1"/>
      <c r="G3" s="1"/>
      <c r="H3" s="1"/>
      <c r="I3" s="1"/>
      <c r="J3" s="3"/>
      <c r="K3" s="20"/>
    </row>
    <row r="4" spans="1:11" ht="12.75">
      <c r="A4" s="2" t="s">
        <v>11</v>
      </c>
      <c r="B4" s="30" t="s">
        <v>64</v>
      </c>
      <c r="C4" s="30"/>
      <c r="D4" s="30"/>
      <c r="E4" s="30"/>
      <c r="F4" s="30"/>
      <c r="G4" s="30"/>
      <c r="H4" s="30"/>
      <c r="I4" s="30"/>
      <c r="J4" s="30"/>
      <c r="K4" s="30"/>
    </row>
    <row r="5" spans="1:11" ht="12.75">
      <c r="A5" s="1"/>
      <c r="B5" s="35" t="s">
        <v>12</v>
      </c>
      <c r="C5" s="35"/>
      <c r="D5" s="35"/>
      <c r="E5" s="35"/>
      <c r="F5" s="35"/>
      <c r="G5" s="35"/>
      <c r="H5" s="35"/>
      <c r="I5" s="35"/>
      <c r="J5" s="35"/>
      <c r="K5" s="20"/>
    </row>
    <row r="6" spans="1:11" ht="12.75">
      <c r="A6" s="1"/>
      <c r="B6" s="32"/>
      <c r="C6" s="32"/>
      <c r="D6" s="32"/>
      <c r="E6" s="32"/>
      <c r="F6" s="32"/>
      <c r="G6" s="32"/>
      <c r="H6" s="32"/>
      <c r="I6" s="32"/>
      <c r="J6" s="32"/>
      <c r="K6" s="20"/>
    </row>
    <row r="7" spans="1:11" s="28" customFormat="1" ht="39">
      <c r="A7" s="25"/>
      <c r="B7" s="26" t="s">
        <v>40</v>
      </c>
      <c r="C7" s="26" t="s">
        <v>31</v>
      </c>
      <c r="D7" s="26" t="s">
        <v>30</v>
      </c>
      <c r="E7" s="26" t="s">
        <v>42</v>
      </c>
      <c r="F7" s="26" t="s">
        <v>42</v>
      </c>
      <c r="G7" s="26" t="s">
        <v>42</v>
      </c>
      <c r="H7" s="26" t="s">
        <v>42</v>
      </c>
      <c r="I7" s="26" t="s">
        <v>42</v>
      </c>
      <c r="J7" s="27" t="s">
        <v>42</v>
      </c>
      <c r="K7" s="27" t="s">
        <v>41</v>
      </c>
    </row>
    <row r="8" spans="1:11" ht="12.75">
      <c r="A8" s="18"/>
      <c r="B8" s="29"/>
      <c r="C8" s="29"/>
      <c r="D8" s="29"/>
      <c r="E8" s="29"/>
      <c r="F8" s="29"/>
      <c r="G8" s="29"/>
      <c r="H8" s="29"/>
      <c r="I8" s="29"/>
      <c r="J8" s="10"/>
      <c r="K8" s="10">
        <f aca="true" t="shared" si="0" ref="K8:K27">IF(ISERR(AVERAGE(B8:J8)),"",AVERAGE(B8:J8))</f>
      </c>
    </row>
    <row r="9" spans="1:11" ht="12.75">
      <c r="A9" s="18"/>
      <c r="B9" s="29"/>
      <c r="C9" s="29"/>
      <c r="D9" s="29"/>
      <c r="E9" s="29"/>
      <c r="F9" s="29"/>
      <c r="G9" s="29"/>
      <c r="H9" s="29"/>
      <c r="I9" s="29"/>
      <c r="J9" s="10"/>
      <c r="K9" s="10">
        <f t="shared" si="0"/>
      </c>
    </row>
    <row r="10" spans="1:11" ht="12.75">
      <c r="A10" s="18"/>
      <c r="B10" s="29"/>
      <c r="C10" s="29"/>
      <c r="D10" s="29"/>
      <c r="E10" s="29"/>
      <c r="F10" s="29"/>
      <c r="G10" s="29"/>
      <c r="H10" s="29"/>
      <c r="I10" s="29"/>
      <c r="J10" s="10"/>
      <c r="K10" s="10">
        <f t="shared" si="0"/>
      </c>
    </row>
    <row r="11" spans="1:11" ht="12.75">
      <c r="A11" s="18"/>
      <c r="B11" s="29"/>
      <c r="C11" s="29"/>
      <c r="D11" s="29"/>
      <c r="E11" s="29"/>
      <c r="F11" s="29"/>
      <c r="G11" s="29"/>
      <c r="H11" s="29"/>
      <c r="I11" s="29"/>
      <c r="J11" s="10"/>
      <c r="K11" s="10">
        <f t="shared" si="0"/>
      </c>
    </row>
    <row r="12" spans="1:11" ht="12.75">
      <c r="A12" s="18"/>
      <c r="B12" s="29"/>
      <c r="C12" s="29"/>
      <c r="D12" s="29"/>
      <c r="E12" s="29"/>
      <c r="F12" s="29"/>
      <c r="G12" s="29"/>
      <c r="H12" s="29"/>
      <c r="I12" s="29"/>
      <c r="J12" s="10"/>
      <c r="K12" s="10">
        <f t="shared" si="0"/>
      </c>
    </row>
    <row r="13" spans="1:11" ht="12.75">
      <c r="A13" s="18"/>
      <c r="B13" s="29"/>
      <c r="C13" s="29"/>
      <c r="D13" s="29"/>
      <c r="E13" s="29"/>
      <c r="F13" s="29"/>
      <c r="G13" s="29"/>
      <c r="H13" s="29"/>
      <c r="I13" s="29"/>
      <c r="J13" s="10"/>
      <c r="K13" s="10">
        <f t="shared" si="0"/>
      </c>
    </row>
    <row r="14" spans="1:11" ht="12.75">
      <c r="A14" s="18"/>
      <c r="B14" s="29"/>
      <c r="C14" s="29"/>
      <c r="D14" s="29"/>
      <c r="E14" s="29"/>
      <c r="F14" s="29"/>
      <c r="G14" s="29"/>
      <c r="H14" s="29"/>
      <c r="I14" s="29"/>
      <c r="J14" s="10"/>
      <c r="K14" s="10">
        <f t="shared" si="0"/>
      </c>
    </row>
    <row r="15" spans="1:11" ht="12.75">
      <c r="A15" s="18"/>
      <c r="B15" s="29"/>
      <c r="C15" s="29"/>
      <c r="D15" s="29"/>
      <c r="E15" s="29"/>
      <c r="F15" s="29"/>
      <c r="G15" s="29"/>
      <c r="H15" s="29"/>
      <c r="I15" s="29"/>
      <c r="J15" s="10"/>
      <c r="K15" s="10">
        <f t="shared" si="0"/>
      </c>
    </row>
    <row r="16" spans="1:11" ht="12.75">
      <c r="A16" s="18"/>
      <c r="B16" s="29"/>
      <c r="C16" s="29"/>
      <c r="D16" s="29"/>
      <c r="E16" s="29"/>
      <c r="F16" s="29"/>
      <c r="G16" s="29"/>
      <c r="H16" s="29"/>
      <c r="I16" s="29"/>
      <c r="J16" s="10"/>
      <c r="K16" s="10">
        <f t="shared" si="0"/>
      </c>
    </row>
    <row r="17" spans="1:11" ht="12.75">
      <c r="A17" s="18"/>
      <c r="B17" s="29"/>
      <c r="C17" s="29"/>
      <c r="D17" s="29"/>
      <c r="E17" s="29"/>
      <c r="F17" s="29"/>
      <c r="G17" s="29"/>
      <c r="H17" s="29"/>
      <c r="I17" s="29"/>
      <c r="J17" s="10"/>
      <c r="K17" s="10">
        <f t="shared" si="0"/>
      </c>
    </row>
    <row r="18" spans="1:11" ht="12.75">
      <c r="A18" s="18"/>
      <c r="B18" s="29"/>
      <c r="C18" s="29"/>
      <c r="D18" s="29"/>
      <c r="E18" s="29"/>
      <c r="F18" s="29"/>
      <c r="G18" s="29"/>
      <c r="H18" s="29"/>
      <c r="I18" s="29"/>
      <c r="J18" s="10"/>
      <c r="K18" s="10">
        <f t="shared" si="0"/>
      </c>
    </row>
    <row r="19" spans="1:11" ht="12.75">
      <c r="A19" s="18"/>
      <c r="B19" s="29"/>
      <c r="C19" s="29"/>
      <c r="D19" s="29"/>
      <c r="E19" s="29"/>
      <c r="F19" s="29"/>
      <c r="G19" s="29"/>
      <c r="H19" s="29"/>
      <c r="I19" s="29"/>
      <c r="J19" s="10"/>
      <c r="K19" s="10">
        <f t="shared" si="0"/>
      </c>
    </row>
    <row r="20" spans="1:11" ht="12.75">
      <c r="A20" s="18"/>
      <c r="B20" s="29"/>
      <c r="C20" s="29"/>
      <c r="D20" s="29"/>
      <c r="E20" s="29"/>
      <c r="F20" s="29"/>
      <c r="G20" s="29"/>
      <c r="H20" s="29"/>
      <c r="I20" s="29"/>
      <c r="J20" s="10"/>
      <c r="K20" s="10">
        <f t="shared" si="0"/>
      </c>
    </row>
    <row r="21" spans="1:11" ht="12.75">
      <c r="A21" s="18"/>
      <c r="B21" s="29"/>
      <c r="C21" s="29"/>
      <c r="D21" s="29"/>
      <c r="E21" s="29"/>
      <c r="F21" s="29"/>
      <c r="G21" s="29"/>
      <c r="H21" s="29"/>
      <c r="I21" s="29"/>
      <c r="J21" s="10"/>
      <c r="K21" s="10">
        <f t="shared" si="0"/>
      </c>
    </row>
    <row r="22" spans="1:11" ht="12.75">
      <c r="A22" s="18"/>
      <c r="B22" s="29"/>
      <c r="C22" s="29"/>
      <c r="D22" s="29"/>
      <c r="E22" s="29"/>
      <c r="F22" s="29"/>
      <c r="G22" s="29"/>
      <c r="H22" s="29"/>
      <c r="I22" s="29"/>
      <c r="J22" s="10"/>
      <c r="K22" s="10">
        <f t="shared" si="0"/>
      </c>
    </row>
    <row r="23" spans="1:11" ht="12.75">
      <c r="A23" s="18"/>
      <c r="B23" s="29"/>
      <c r="C23" s="29"/>
      <c r="D23" s="29"/>
      <c r="E23" s="29"/>
      <c r="F23" s="29"/>
      <c r="G23" s="29"/>
      <c r="H23" s="29"/>
      <c r="I23" s="29"/>
      <c r="J23" s="10"/>
      <c r="K23" s="10">
        <f t="shared" si="0"/>
      </c>
    </row>
    <row r="24" spans="1:11" ht="12.75">
      <c r="A24" s="18"/>
      <c r="B24" s="29"/>
      <c r="C24" s="29"/>
      <c r="D24" s="29"/>
      <c r="E24" s="29"/>
      <c r="F24" s="29"/>
      <c r="G24" s="29"/>
      <c r="H24" s="29"/>
      <c r="I24" s="29"/>
      <c r="J24" s="10"/>
      <c r="K24" s="10">
        <f t="shared" si="0"/>
      </c>
    </row>
    <row r="25" spans="1:11" ht="12.75">
      <c r="A25" s="18"/>
      <c r="B25" s="29"/>
      <c r="C25" s="29"/>
      <c r="D25" s="29"/>
      <c r="E25" s="29"/>
      <c r="F25" s="29"/>
      <c r="G25" s="29"/>
      <c r="H25" s="29"/>
      <c r="I25" s="29"/>
      <c r="J25" s="10"/>
      <c r="K25" s="10">
        <f t="shared" si="0"/>
      </c>
    </row>
    <row r="26" spans="1:11" ht="12.75">
      <c r="A26" s="18"/>
      <c r="B26" s="29"/>
      <c r="C26" s="29"/>
      <c r="D26" s="29"/>
      <c r="E26" s="29"/>
      <c r="F26" s="29"/>
      <c r="G26" s="29"/>
      <c r="H26" s="29"/>
      <c r="I26" s="29"/>
      <c r="J26" s="10"/>
      <c r="K26" s="10">
        <f t="shared" si="0"/>
      </c>
    </row>
    <row r="27" spans="1:11" ht="12.75">
      <c r="A27" s="18"/>
      <c r="B27" s="29"/>
      <c r="C27" s="29"/>
      <c r="D27" s="29"/>
      <c r="E27" s="29"/>
      <c r="F27" s="29"/>
      <c r="G27" s="29"/>
      <c r="H27" s="29"/>
      <c r="I27" s="29"/>
      <c r="J27" s="10"/>
      <c r="K27" s="10">
        <f t="shared" si="0"/>
      </c>
    </row>
    <row r="28" spans="1:11" ht="12.75">
      <c r="A28" s="7" t="s">
        <v>0</v>
      </c>
      <c r="B28" s="8">
        <f aca="true" t="shared" si="1" ref="B28:K28">IF(COUNTBLANK(B8:B27)=20,"",MAX(B8:B27))</f>
      </c>
      <c r="C28" s="8">
        <f t="shared" si="1"/>
      </c>
      <c r="D28" s="8">
        <f t="shared" si="1"/>
      </c>
      <c r="E28" s="8">
        <f t="shared" si="1"/>
      </c>
      <c r="F28" s="8">
        <f t="shared" si="1"/>
      </c>
      <c r="G28" s="8">
        <f t="shared" si="1"/>
      </c>
      <c r="H28" s="8">
        <f t="shared" si="1"/>
      </c>
      <c r="I28" s="8">
        <f t="shared" si="1"/>
      </c>
      <c r="J28" s="8">
        <f t="shared" si="1"/>
      </c>
      <c r="K28" s="8">
        <f t="shared" si="1"/>
      </c>
    </row>
    <row r="29" spans="1:11" ht="12.75">
      <c r="A29" s="7" t="s">
        <v>1</v>
      </c>
      <c r="B29" s="8">
        <f aca="true" t="shared" si="2" ref="B29:K29">IF(COUNTBLANK(B8:B27)=20,"",MIN(B8:B27))</f>
      </c>
      <c r="C29" s="8">
        <f t="shared" si="2"/>
      </c>
      <c r="D29" s="8">
        <f t="shared" si="2"/>
      </c>
      <c r="E29" s="8">
        <f t="shared" si="2"/>
      </c>
      <c r="F29" s="8">
        <f t="shared" si="2"/>
      </c>
      <c r="G29" s="8">
        <f t="shared" si="2"/>
      </c>
      <c r="H29" s="8">
        <f t="shared" si="2"/>
      </c>
      <c r="I29" s="8">
        <f t="shared" si="2"/>
      </c>
      <c r="J29" s="8">
        <f t="shared" si="2"/>
      </c>
      <c r="K29" s="8">
        <f t="shared" si="2"/>
      </c>
    </row>
    <row r="30" spans="1:11" ht="12.75">
      <c r="A30" s="7" t="s">
        <v>2</v>
      </c>
      <c r="B30" s="8">
        <f aca="true" t="shared" si="3" ref="B30:K30">IF(ISERR(AVERAGE(B8:B27)),"",AVERAGE(B8:B27))</f>
      </c>
      <c r="C30" s="8">
        <f t="shared" si="3"/>
      </c>
      <c r="D30" s="8">
        <f t="shared" si="3"/>
      </c>
      <c r="E30" s="8">
        <f t="shared" si="3"/>
      </c>
      <c r="F30" s="8">
        <f t="shared" si="3"/>
      </c>
      <c r="G30" s="8">
        <f t="shared" si="3"/>
      </c>
      <c r="H30" s="8">
        <f t="shared" si="3"/>
      </c>
      <c r="I30" s="8">
        <f t="shared" si="3"/>
      </c>
      <c r="J30" s="8">
        <f t="shared" si="3"/>
      </c>
      <c r="K30" s="8">
        <f t="shared" si="3"/>
      </c>
    </row>
    <row r="31" spans="1:11" ht="12.75">
      <c r="A31" s="7" t="s">
        <v>3</v>
      </c>
      <c r="B31" s="8">
        <f aca="true" t="shared" si="4" ref="B31:K31">IF(ISERR(STDEV(B8:B27)),"",STDEV(B8:B27))</f>
      </c>
      <c r="C31" s="8">
        <f t="shared" si="4"/>
      </c>
      <c r="D31" s="8">
        <f t="shared" si="4"/>
      </c>
      <c r="E31" s="8">
        <f t="shared" si="4"/>
      </c>
      <c r="F31" s="8">
        <f t="shared" si="4"/>
      </c>
      <c r="G31" s="8">
        <f t="shared" si="4"/>
      </c>
      <c r="H31" s="8">
        <f t="shared" si="4"/>
      </c>
      <c r="I31" s="8">
        <f t="shared" si="4"/>
      </c>
      <c r="J31" s="8">
        <f t="shared" si="4"/>
      </c>
      <c r="K31" s="8">
        <f t="shared" si="4"/>
      </c>
    </row>
    <row r="32" spans="2:10" ht="12">
      <c r="B32" s="13"/>
      <c r="C32" s="13"/>
      <c r="D32" s="13"/>
      <c r="E32" s="13"/>
      <c r="F32" s="13"/>
      <c r="G32" s="13"/>
      <c r="H32" s="13"/>
      <c r="I32" s="14"/>
      <c r="J32" s="15"/>
    </row>
    <row r="33" ht="12">
      <c r="C33" s="13"/>
    </row>
    <row r="34" spans="1:11" ht="12.75">
      <c r="A34" s="2" t="s">
        <v>11</v>
      </c>
      <c r="B34" s="31" t="str">
        <f>B4</f>
        <v>calibration - Varnish</v>
      </c>
      <c r="C34" s="31"/>
      <c r="D34" s="31"/>
      <c r="E34" s="31"/>
      <c r="F34" s="31"/>
      <c r="G34" s="31"/>
      <c r="H34" s="31"/>
      <c r="I34" s="31"/>
      <c r="J34" s="31"/>
      <c r="K34" s="31"/>
    </row>
    <row r="35" spans="1:10" ht="12.75">
      <c r="A35" s="1"/>
      <c r="B35" s="34" t="s">
        <v>13</v>
      </c>
      <c r="C35" s="34"/>
      <c r="D35" s="34"/>
      <c r="E35" s="34"/>
      <c r="F35" s="34"/>
      <c r="G35" s="34"/>
      <c r="H35" s="34"/>
      <c r="I35" s="34"/>
      <c r="J35" s="34"/>
    </row>
    <row r="36" spans="1:10" ht="12.75">
      <c r="A36" s="1"/>
      <c r="B36" s="33"/>
      <c r="C36" s="33"/>
      <c r="D36" s="33"/>
      <c r="E36" s="33"/>
      <c r="F36" s="33"/>
      <c r="G36" s="33"/>
      <c r="H36" s="33"/>
      <c r="I36" s="33"/>
      <c r="J36" s="33"/>
    </row>
    <row r="37" spans="1:13" s="28" customFormat="1" ht="39">
      <c r="A37" s="25"/>
      <c r="B37" s="26" t="str">
        <f aca="true" t="shared" si="5" ref="B37:K37">B7</f>
        <v>Piston Skirts (Thrust)</v>
      </c>
      <c r="C37" s="26" t="str">
        <f t="shared" si="5"/>
        <v>Rocker Cover L</v>
      </c>
      <c r="D37" s="26" t="str">
        <f t="shared" si="5"/>
        <v>Rocker Cover R</v>
      </c>
      <c r="E37" s="26" t="str">
        <f t="shared" si="5"/>
        <v> </v>
      </c>
      <c r="F37" s="26" t="str">
        <f t="shared" si="5"/>
        <v> </v>
      </c>
      <c r="G37" s="26" t="str">
        <f t="shared" si="5"/>
        <v> </v>
      </c>
      <c r="H37" s="26" t="str">
        <f t="shared" si="5"/>
        <v> </v>
      </c>
      <c r="I37" s="26" t="str">
        <f t="shared" si="5"/>
        <v> </v>
      </c>
      <c r="J37" s="27" t="str">
        <f t="shared" si="5"/>
        <v> </v>
      </c>
      <c r="K37" s="27" t="str">
        <f t="shared" si="5"/>
        <v>Average Varnish</v>
      </c>
      <c r="L37" s="27" t="s">
        <v>2</v>
      </c>
      <c r="M37" s="27" t="s">
        <v>4</v>
      </c>
    </row>
    <row r="38" spans="1:17" ht="12.75">
      <c r="A38" s="22">
        <f aca="true" t="shared" si="6" ref="A38:A57">IF(A8&lt;&gt;"",A8,"")</f>
      </c>
      <c r="B38" s="10">
        <f aca="true" t="shared" si="7" ref="B38:K57">IF(ISNUMBER(B8),IF(B$31=0,0,(B8-B$30)/B$31),"")</f>
      </c>
      <c r="C38" s="10">
        <f t="shared" si="7"/>
      </c>
      <c r="D38" s="10">
        <f t="shared" si="7"/>
      </c>
      <c r="E38" s="10">
        <f t="shared" si="7"/>
      </c>
      <c r="F38" s="10">
        <f t="shared" si="7"/>
      </c>
      <c r="G38" s="10">
        <f t="shared" si="7"/>
      </c>
      <c r="H38" s="10">
        <f t="shared" si="7"/>
      </c>
      <c r="I38" s="10">
        <f t="shared" si="7"/>
      </c>
      <c r="J38" s="10">
        <f t="shared" si="7"/>
      </c>
      <c r="K38" s="10">
        <f t="shared" si="7"/>
      </c>
      <c r="L38" s="10">
        <f aca="true" t="shared" si="8" ref="L38:L57">IF(ISERR(AVERAGE(B38:K38)),"",AVERAGE(B38:K38))</f>
      </c>
      <c r="M38" s="10">
        <f aca="true" t="shared" si="9" ref="M38:M57">IF(ISERR(STDEV(B38:K38)),"",STDEV(B38:K38))</f>
      </c>
      <c r="N38" s="23"/>
      <c r="O38" s="23"/>
      <c r="P38" s="23"/>
      <c r="Q38" s="23"/>
    </row>
    <row r="39" spans="1:13" ht="12.75">
      <c r="A39" s="22">
        <f t="shared" si="6"/>
      </c>
      <c r="B39" s="10">
        <f t="shared" si="7"/>
      </c>
      <c r="C39" s="10">
        <f t="shared" si="7"/>
      </c>
      <c r="D39" s="10">
        <f t="shared" si="7"/>
      </c>
      <c r="E39" s="10">
        <f t="shared" si="7"/>
      </c>
      <c r="F39" s="10">
        <f t="shared" si="7"/>
      </c>
      <c r="G39" s="10">
        <f t="shared" si="7"/>
      </c>
      <c r="H39" s="10">
        <f t="shared" si="7"/>
      </c>
      <c r="I39" s="10">
        <f t="shared" si="7"/>
      </c>
      <c r="J39" s="10">
        <f t="shared" si="7"/>
      </c>
      <c r="K39" s="10">
        <f t="shared" si="7"/>
      </c>
      <c r="L39" s="10">
        <f t="shared" si="8"/>
      </c>
      <c r="M39" s="10">
        <f t="shared" si="9"/>
      </c>
    </row>
    <row r="40" spans="1:13" ht="12.75">
      <c r="A40" s="22">
        <f t="shared" si="6"/>
      </c>
      <c r="B40" s="10">
        <f t="shared" si="7"/>
      </c>
      <c r="C40" s="10">
        <f t="shared" si="7"/>
      </c>
      <c r="D40" s="10">
        <f t="shared" si="7"/>
      </c>
      <c r="E40" s="10">
        <f t="shared" si="7"/>
      </c>
      <c r="F40" s="10">
        <f t="shared" si="7"/>
      </c>
      <c r="G40" s="10">
        <f t="shared" si="7"/>
      </c>
      <c r="H40" s="10">
        <f t="shared" si="7"/>
      </c>
      <c r="I40" s="10">
        <f t="shared" si="7"/>
      </c>
      <c r="J40" s="10">
        <f t="shared" si="7"/>
      </c>
      <c r="K40" s="10">
        <f t="shared" si="7"/>
      </c>
      <c r="L40" s="10">
        <f t="shared" si="8"/>
      </c>
      <c r="M40" s="10">
        <f t="shared" si="9"/>
      </c>
    </row>
    <row r="41" spans="1:13" ht="12.75">
      <c r="A41" s="22">
        <f t="shared" si="6"/>
      </c>
      <c r="B41" s="10">
        <f t="shared" si="7"/>
      </c>
      <c r="C41" s="10">
        <f t="shared" si="7"/>
      </c>
      <c r="D41" s="10">
        <f t="shared" si="7"/>
      </c>
      <c r="E41" s="10">
        <f t="shared" si="7"/>
      </c>
      <c r="F41" s="10">
        <f t="shared" si="7"/>
      </c>
      <c r="G41" s="10">
        <f t="shared" si="7"/>
      </c>
      <c r="H41" s="10">
        <f t="shared" si="7"/>
      </c>
      <c r="I41" s="10">
        <f t="shared" si="7"/>
      </c>
      <c r="J41" s="10">
        <f t="shared" si="7"/>
      </c>
      <c r="K41" s="10">
        <f t="shared" si="7"/>
      </c>
      <c r="L41" s="10">
        <f t="shared" si="8"/>
      </c>
      <c r="M41" s="10">
        <f t="shared" si="9"/>
      </c>
    </row>
    <row r="42" spans="1:13" ht="12.75">
      <c r="A42" s="22">
        <f t="shared" si="6"/>
      </c>
      <c r="B42" s="10">
        <f t="shared" si="7"/>
      </c>
      <c r="C42" s="10">
        <f t="shared" si="7"/>
      </c>
      <c r="D42" s="10">
        <f t="shared" si="7"/>
      </c>
      <c r="E42" s="10">
        <f t="shared" si="7"/>
      </c>
      <c r="F42" s="10">
        <f t="shared" si="7"/>
      </c>
      <c r="G42" s="10">
        <f t="shared" si="7"/>
      </c>
      <c r="H42" s="10">
        <f t="shared" si="7"/>
      </c>
      <c r="I42" s="10">
        <f t="shared" si="7"/>
      </c>
      <c r="J42" s="10">
        <f t="shared" si="7"/>
      </c>
      <c r="K42" s="10">
        <f t="shared" si="7"/>
      </c>
      <c r="L42" s="10">
        <f t="shared" si="8"/>
      </c>
      <c r="M42" s="10">
        <f t="shared" si="9"/>
      </c>
    </row>
    <row r="43" spans="1:13" ht="12.75">
      <c r="A43" s="22">
        <f t="shared" si="6"/>
      </c>
      <c r="B43" s="10">
        <f t="shared" si="7"/>
      </c>
      <c r="C43" s="10">
        <f t="shared" si="7"/>
      </c>
      <c r="D43" s="10">
        <f t="shared" si="7"/>
      </c>
      <c r="E43" s="10">
        <f t="shared" si="7"/>
      </c>
      <c r="F43" s="10">
        <f t="shared" si="7"/>
      </c>
      <c r="G43" s="10">
        <f t="shared" si="7"/>
      </c>
      <c r="H43" s="10">
        <f t="shared" si="7"/>
      </c>
      <c r="I43" s="10">
        <f t="shared" si="7"/>
      </c>
      <c r="J43" s="10">
        <f t="shared" si="7"/>
      </c>
      <c r="K43" s="10">
        <f t="shared" si="7"/>
      </c>
      <c r="L43" s="10">
        <f t="shared" si="8"/>
      </c>
      <c r="M43" s="10">
        <f t="shared" si="9"/>
      </c>
    </row>
    <row r="44" spans="1:13" ht="12.75">
      <c r="A44" s="22">
        <f t="shared" si="6"/>
      </c>
      <c r="B44" s="10">
        <f t="shared" si="7"/>
      </c>
      <c r="C44" s="10">
        <f t="shared" si="7"/>
      </c>
      <c r="D44" s="10">
        <f t="shared" si="7"/>
      </c>
      <c r="E44" s="10">
        <f t="shared" si="7"/>
      </c>
      <c r="F44" s="10">
        <f t="shared" si="7"/>
      </c>
      <c r="G44" s="10">
        <f t="shared" si="7"/>
      </c>
      <c r="H44" s="10">
        <f t="shared" si="7"/>
      </c>
      <c r="I44" s="10">
        <f t="shared" si="7"/>
      </c>
      <c r="J44" s="10">
        <f t="shared" si="7"/>
      </c>
      <c r="K44" s="10">
        <f t="shared" si="7"/>
      </c>
      <c r="L44" s="10">
        <f t="shared" si="8"/>
      </c>
      <c r="M44" s="10">
        <f t="shared" si="9"/>
      </c>
    </row>
    <row r="45" spans="1:13" ht="12.75">
      <c r="A45" s="22">
        <f t="shared" si="6"/>
      </c>
      <c r="B45" s="10">
        <f t="shared" si="7"/>
      </c>
      <c r="C45" s="10">
        <f t="shared" si="7"/>
      </c>
      <c r="D45" s="10">
        <f t="shared" si="7"/>
      </c>
      <c r="E45" s="10">
        <f t="shared" si="7"/>
      </c>
      <c r="F45" s="10">
        <f t="shared" si="7"/>
      </c>
      <c r="G45" s="10">
        <f t="shared" si="7"/>
      </c>
      <c r="H45" s="10">
        <f t="shared" si="7"/>
      </c>
      <c r="I45" s="10">
        <f t="shared" si="7"/>
      </c>
      <c r="J45" s="10">
        <f t="shared" si="7"/>
      </c>
      <c r="K45" s="10">
        <f t="shared" si="7"/>
      </c>
      <c r="L45" s="10">
        <f t="shared" si="8"/>
      </c>
      <c r="M45" s="10">
        <f t="shared" si="9"/>
      </c>
    </row>
    <row r="46" spans="1:13" ht="12.75">
      <c r="A46" s="22">
        <f t="shared" si="6"/>
      </c>
      <c r="B46" s="10">
        <f t="shared" si="7"/>
      </c>
      <c r="C46" s="10">
        <f t="shared" si="7"/>
      </c>
      <c r="D46" s="10">
        <f t="shared" si="7"/>
      </c>
      <c r="E46" s="10">
        <f t="shared" si="7"/>
      </c>
      <c r="F46" s="10">
        <f t="shared" si="7"/>
      </c>
      <c r="G46" s="10">
        <f t="shared" si="7"/>
      </c>
      <c r="H46" s="10">
        <f t="shared" si="7"/>
      </c>
      <c r="I46" s="10">
        <f t="shared" si="7"/>
      </c>
      <c r="J46" s="10">
        <f t="shared" si="7"/>
      </c>
      <c r="K46" s="10">
        <f t="shared" si="7"/>
      </c>
      <c r="L46" s="10">
        <f t="shared" si="8"/>
      </c>
      <c r="M46" s="10">
        <f t="shared" si="9"/>
      </c>
    </row>
    <row r="47" spans="1:13" ht="12.75">
      <c r="A47" s="22">
        <f t="shared" si="6"/>
      </c>
      <c r="B47" s="10">
        <f t="shared" si="7"/>
      </c>
      <c r="C47" s="10">
        <f t="shared" si="7"/>
      </c>
      <c r="D47" s="10">
        <f t="shared" si="7"/>
      </c>
      <c r="E47" s="10">
        <f t="shared" si="7"/>
      </c>
      <c r="F47" s="10">
        <f t="shared" si="7"/>
      </c>
      <c r="G47" s="10">
        <f t="shared" si="7"/>
      </c>
      <c r="H47" s="10">
        <f t="shared" si="7"/>
      </c>
      <c r="I47" s="10">
        <f t="shared" si="7"/>
      </c>
      <c r="J47" s="10">
        <f t="shared" si="7"/>
      </c>
      <c r="K47" s="10">
        <f t="shared" si="7"/>
      </c>
      <c r="L47" s="10">
        <f t="shared" si="8"/>
      </c>
      <c r="M47" s="10">
        <f t="shared" si="9"/>
      </c>
    </row>
    <row r="48" spans="1:13" ht="12.75">
      <c r="A48" s="22">
        <f t="shared" si="6"/>
      </c>
      <c r="B48" s="10">
        <f t="shared" si="7"/>
      </c>
      <c r="C48" s="10">
        <f t="shared" si="7"/>
      </c>
      <c r="D48" s="10">
        <f t="shared" si="7"/>
      </c>
      <c r="E48" s="10">
        <f t="shared" si="7"/>
      </c>
      <c r="F48" s="10">
        <f t="shared" si="7"/>
      </c>
      <c r="G48" s="10">
        <f t="shared" si="7"/>
      </c>
      <c r="H48" s="10">
        <f t="shared" si="7"/>
      </c>
      <c r="I48" s="10">
        <f t="shared" si="7"/>
      </c>
      <c r="J48" s="10">
        <f t="shared" si="7"/>
      </c>
      <c r="K48" s="10">
        <f t="shared" si="7"/>
      </c>
      <c r="L48" s="10">
        <f t="shared" si="8"/>
      </c>
      <c r="M48" s="10">
        <f t="shared" si="9"/>
      </c>
    </row>
    <row r="49" spans="1:13" ht="12.75">
      <c r="A49" s="22">
        <f t="shared" si="6"/>
      </c>
      <c r="B49" s="10">
        <f t="shared" si="7"/>
      </c>
      <c r="C49" s="10">
        <f t="shared" si="7"/>
      </c>
      <c r="D49" s="10">
        <f t="shared" si="7"/>
      </c>
      <c r="E49" s="10">
        <f t="shared" si="7"/>
      </c>
      <c r="F49" s="10">
        <f t="shared" si="7"/>
      </c>
      <c r="G49" s="10">
        <f t="shared" si="7"/>
      </c>
      <c r="H49" s="10">
        <f t="shared" si="7"/>
      </c>
      <c r="I49" s="10">
        <f t="shared" si="7"/>
      </c>
      <c r="J49" s="10">
        <f t="shared" si="7"/>
      </c>
      <c r="K49" s="10">
        <f t="shared" si="7"/>
      </c>
      <c r="L49" s="10">
        <f t="shared" si="8"/>
      </c>
      <c r="M49" s="10">
        <f t="shared" si="9"/>
      </c>
    </row>
    <row r="50" spans="1:13" ht="12.75">
      <c r="A50" s="22">
        <f t="shared" si="6"/>
      </c>
      <c r="B50" s="10">
        <f t="shared" si="7"/>
      </c>
      <c r="C50" s="10">
        <f t="shared" si="7"/>
      </c>
      <c r="D50" s="10">
        <f t="shared" si="7"/>
      </c>
      <c r="E50" s="10">
        <f t="shared" si="7"/>
      </c>
      <c r="F50" s="10">
        <f t="shared" si="7"/>
      </c>
      <c r="G50" s="10">
        <f t="shared" si="7"/>
      </c>
      <c r="H50" s="10">
        <f t="shared" si="7"/>
      </c>
      <c r="I50" s="10">
        <f t="shared" si="7"/>
      </c>
      <c r="J50" s="10">
        <f t="shared" si="7"/>
      </c>
      <c r="K50" s="10">
        <f t="shared" si="7"/>
      </c>
      <c r="L50" s="10">
        <f t="shared" si="8"/>
      </c>
      <c r="M50" s="10">
        <f t="shared" si="9"/>
      </c>
    </row>
    <row r="51" spans="1:13" ht="12.75">
      <c r="A51" s="22">
        <f t="shared" si="6"/>
      </c>
      <c r="B51" s="10">
        <f t="shared" si="7"/>
      </c>
      <c r="C51" s="10">
        <f t="shared" si="7"/>
      </c>
      <c r="D51" s="10">
        <f t="shared" si="7"/>
      </c>
      <c r="E51" s="10">
        <f t="shared" si="7"/>
      </c>
      <c r="F51" s="10">
        <f t="shared" si="7"/>
      </c>
      <c r="G51" s="10">
        <f t="shared" si="7"/>
      </c>
      <c r="H51" s="10">
        <f t="shared" si="7"/>
      </c>
      <c r="I51" s="10">
        <f t="shared" si="7"/>
      </c>
      <c r="J51" s="10">
        <f t="shared" si="7"/>
      </c>
      <c r="K51" s="10">
        <f t="shared" si="7"/>
      </c>
      <c r="L51" s="10">
        <f t="shared" si="8"/>
      </c>
      <c r="M51" s="10">
        <f t="shared" si="9"/>
      </c>
    </row>
    <row r="52" spans="1:13" ht="12.75">
      <c r="A52" s="22">
        <f t="shared" si="6"/>
      </c>
      <c r="B52" s="10">
        <f t="shared" si="7"/>
      </c>
      <c r="C52" s="10">
        <f t="shared" si="7"/>
      </c>
      <c r="D52" s="10">
        <f t="shared" si="7"/>
      </c>
      <c r="E52" s="10">
        <f t="shared" si="7"/>
      </c>
      <c r="F52" s="10">
        <f t="shared" si="7"/>
      </c>
      <c r="G52" s="10">
        <f t="shared" si="7"/>
      </c>
      <c r="H52" s="10">
        <f t="shared" si="7"/>
      </c>
      <c r="I52" s="10">
        <f t="shared" si="7"/>
      </c>
      <c r="J52" s="10">
        <f t="shared" si="7"/>
      </c>
      <c r="K52" s="10">
        <f t="shared" si="7"/>
      </c>
      <c r="L52" s="10">
        <f t="shared" si="8"/>
      </c>
      <c r="M52" s="10">
        <f t="shared" si="9"/>
      </c>
    </row>
    <row r="53" spans="1:13" ht="12.75">
      <c r="A53" s="22">
        <f t="shared" si="6"/>
      </c>
      <c r="B53" s="10">
        <f t="shared" si="7"/>
      </c>
      <c r="C53" s="10">
        <f t="shared" si="7"/>
      </c>
      <c r="D53" s="10">
        <f t="shared" si="7"/>
      </c>
      <c r="E53" s="10">
        <f t="shared" si="7"/>
      </c>
      <c r="F53" s="10">
        <f t="shared" si="7"/>
      </c>
      <c r="G53" s="10">
        <f t="shared" si="7"/>
      </c>
      <c r="H53" s="10">
        <f t="shared" si="7"/>
      </c>
      <c r="I53" s="10">
        <f t="shared" si="7"/>
      </c>
      <c r="J53" s="10">
        <f t="shared" si="7"/>
      </c>
      <c r="K53" s="10">
        <f t="shared" si="7"/>
      </c>
      <c r="L53" s="10">
        <f t="shared" si="8"/>
      </c>
      <c r="M53" s="10">
        <f t="shared" si="9"/>
      </c>
    </row>
    <row r="54" spans="1:13" ht="12.75">
      <c r="A54" s="22">
        <f t="shared" si="6"/>
      </c>
      <c r="B54" s="10">
        <f t="shared" si="7"/>
      </c>
      <c r="C54" s="10">
        <f t="shared" si="7"/>
      </c>
      <c r="D54" s="10">
        <f t="shared" si="7"/>
      </c>
      <c r="E54" s="10">
        <f t="shared" si="7"/>
      </c>
      <c r="F54" s="10">
        <f t="shared" si="7"/>
      </c>
      <c r="G54" s="10">
        <f t="shared" si="7"/>
      </c>
      <c r="H54" s="10">
        <f t="shared" si="7"/>
      </c>
      <c r="I54" s="10">
        <f t="shared" si="7"/>
      </c>
      <c r="J54" s="10">
        <f t="shared" si="7"/>
      </c>
      <c r="K54" s="10">
        <f t="shared" si="7"/>
      </c>
      <c r="L54" s="10">
        <f t="shared" si="8"/>
      </c>
      <c r="M54" s="10">
        <f t="shared" si="9"/>
      </c>
    </row>
    <row r="55" spans="1:13" ht="12.75">
      <c r="A55" s="22">
        <f t="shared" si="6"/>
      </c>
      <c r="B55" s="10">
        <f t="shared" si="7"/>
      </c>
      <c r="C55" s="10">
        <f t="shared" si="7"/>
      </c>
      <c r="D55" s="10">
        <f t="shared" si="7"/>
      </c>
      <c r="E55" s="10">
        <f t="shared" si="7"/>
      </c>
      <c r="F55" s="10">
        <f t="shared" si="7"/>
      </c>
      <c r="G55" s="10">
        <f t="shared" si="7"/>
      </c>
      <c r="H55" s="10">
        <f t="shared" si="7"/>
      </c>
      <c r="I55" s="10">
        <f t="shared" si="7"/>
      </c>
      <c r="J55" s="10">
        <f t="shared" si="7"/>
      </c>
      <c r="K55" s="10">
        <f t="shared" si="7"/>
      </c>
      <c r="L55" s="10">
        <f t="shared" si="8"/>
      </c>
      <c r="M55" s="10">
        <f t="shared" si="9"/>
      </c>
    </row>
    <row r="56" spans="1:13" ht="12.75">
      <c r="A56" s="22">
        <f t="shared" si="6"/>
      </c>
      <c r="B56" s="10">
        <f t="shared" si="7"/>
      </c>
      <c r="C56" s="10">
        <f t="shared" si="7"/>
      </c>
      <c r="D56" s="10">
        <f t="shared" si="7"/>
      </c>
      <c r="E56" s="10">
        <f t="shared" si="7"/>
      </c>
      <c r="F56" s="10">
        <f t="shared" si="7"/>
      </c>
      <c r="G56" s="10">
        <f t="shared" si="7"/>
      </c>
      <c r="H56" s="10">
        <f t="shared" si="7"/>
      </c>
      <c r="I56" s="10">
        <f t="shared" si="7"/>
      </c>
      <c r="J56" s="10">
        <f t="shared" si="7"/>
      </c>
      <c r="K56" s="10">
        <f t="shared" si="7"/>
      </c>
      <c r="L56" s="10">
        <f t="shared" si="8"/>
      </c>
      <c r="M56" s="10">
        <f t="shared" si="9"/>
      </c>
    </row>
    <row r="57" spans="1:13" ht="12.75">
      <c r="A57" s="22">
        <f t="shared" si="6"/>
      </c>
      <c r="B57" s="10">
        <f t="shared" si="7"/>
      </c>
      <c r="C57" s="10">
        <f t="shared" si="7"/>
      </c>
      <c r="D57" s="10">
        <f t="shared" si="7"/>
      </c>
      <c r="E57" s="10">
        <f t="shared" si="7"/>
      </c>
      <c r="F57" s="10">
        <f t="shared" si="7"/>
      </c>
      <c r="G57" s="10">
        <f t="shared" si="7"/>
      </c>
      <c r="H57" s="10">
        <f t="shared" si="7"/>
      </c>
      <c r="I57" s="10">
        <f t="shared" si="7"/>
      </c>
      <c r="J57" s="10">
        <f t="shared" si="7"/>
      </c>
      <c r="K57" s="10">
        <f t="shared" si="7"/>
      </c>
      <c r="L57" s="10">
        <f t="shared" si="8"/>
      </c>
      <c r="M57" s="10">
        <f t="shared" si="9"/>
      </c>
    </row>
    <row r="58" spans="1:13" ht="12.75">
      <c r="A58" s="7" t="s">
        <v>5</v>
      </c>
      <c r="B58" s="10">
        <f aca="true" t="shared" si="10" ref="B58:M58">IF(ABS(MAX(B38:B57))&gt;=ABS(MIN(B38:B57)),MAX(B38:B57),MIN(B38:B57))</f>
        <v>0</v>
      </c>
      <c r="C58" s="10">
        <f t="shared" si="10"/>
        <v>0</v>
      </c>
      <c r="D58" s="10">
        <f t="shared" si="10"/>
        <v>0</v>
      </c>
      <c r="E58" s="10">
        <f t="shared" si="10"/>
        <v>0</v>
      </c>
      <c r="F58" s="10">
        <f t="shared" si="10"/>
        <v>0</v>
      </c>
      <c r="G58" s="10">
        <f t="shared" si="10"/>
        <v>0</v>
      </c>
      <c r="H58" s="10">
        <f t="shared" si="10"/>
        <v>0</v>
      </c>
      <c r="I58" s="10">
        <f t="shared" si="10"/>
        <v>0</v>
      </c>
      <c r="J58" s="10">
        <f t="shared" si="10"/>
        <v>0</v>
      </c>
      <c r="K58" s="10">
        <f t="shared" si="10"/>
        <v>0</v>
      </c>
      <c r="L58" s="10">
        <f t="shared" si="10"/>
        <v>0</v>
      </c>
      <c r="M58" s="10">
        <f t="shared" si="10"/>
        <v>0</v>
      </c>
    </row>
    <row r="59" spans="1:13" ht="12.75">
      <c r="A59" s="7" t="s">
        <v>6</v>
      </c>
      <c r="B59" s="10">
        <f>IF(MAX(B38:B57)&lt;0,MAX(B38:B57),IF(MIN(B38:B57)&gt;=0,MIN(B38:B57),IF(ABS(DMAX(B37:B57,1,'criteria-varnish'!B1:B2))&lt;MIN(DMIN(B37:B57,1,'criteria-varnish'!B3:B4)),DMAX(B37:B57,1,'criteria-varnish'!B1:B2),DMIN(B37:B57,1,'criteria-varnish'!B3:B4))))</f>
        <v>0</v>
      </c>
      <c r="C59" s="10">
        <f>IF(MAX(C38:C57)&lt;0,MAX(C38:C57),IF(MIN(C38:C57)&gt;=0,MIN(C38:C57),IF(ABS(DMAX(C37:C57,1,'criteria-varnish'!C1:C2))&lt;MIN(DMIN(C37:C57,1,'criteria-varnish'!C3:C4)),DMAX(C37:C57,1,'criteria-varnish'!C1:C2),DMIN(C37:C57,1,'criteria-varnish'!C3:C4))))</f>
        <v>0</v>
      </c>
      <c r="D59" s="10">
        <f>IF(MAX(D38:D57)&lt;0,MAX(D38:D57),IF(MIN(D38:D57)&gt;=0,MIN(D38:D57),IF(ABS(DMAX(D37:D57,1,'criteria-varnish'!D1:D2))&lt;MIN(DMIN(D37:D57,1,'criteria-varnish'!D3:D4)),DMAX(D37:D57,1,'criteria-varnish'!D1:D2),DMIN(D37:D57,1,'criteria-varnish'!D3:D4))))</f>
        <v>0</v>
      </c>
      <c r="E59" s="10">
        <f>IF(MAX(E38:E57)&lt;0,MAX(E38:E57),IF(MIN(E38:E57)&gt;=0,MIN(E38:E57),IF(ABS(DMAX(E37:E57,1,'criteria-varnish'!E1:E2))&lt;MIN(DMIN(E37:E57,1,'criteria-varnish'!E3:E4)),DMAX(E37:E57,1,'criteria-varnish'!E1:E2),DMIN(E37:E57,1,'criteria-varnish'!E3:E4))))</f>
        <v>0</v>
      </c>
      <c r="F59" s="10">
        <f>IF(MAX(F38:F57)&lt;0,MAX(F38:F57),IF(MIN(F38:F57)&gt;=0,MIN(F38:F57),IF(ABS(DMAX(F37:F57,1,'criteria-varnish'!F1:F2))&lt;MIN(DMIN(F37:F57,1,'criteria-varnish'!F3:F4)),DMAX(F37:F57,1,'criteria-varnish'!F1:F2),DMIN(F37:F57,1,'criteria-varnish'!F3:F4))))</f>
        <v>0</v>
      </c>
      <c r="G59" s="10">
        <f>IF(MAX(G38:G57)&lt;0,MAX(G38:G57),IF(MIN(G38:G57)&gt;=0,MIN(G38:G57),IF(ABS(DMAX(G37:G57,1,'criteria-varnish'!G1:G2))&lt;MIN(DMIN(G37:G57,1,'criteria-varnish'!G3:G4)),DMAX(G37:G57,1,'criteria-varnish'!G1:G2),DMIN(G37:G57,1,'criteria-varnish'!G3:G4))))</f>
        <v>0</v>
      </c>
      <c r="H59" s="10">
        <f>IF(MAX(H38:H57)&lt;0,MAX(H38:H57),IF(MIN(H38:H57)&gt;=0,MIN(H38:H57),IF(ABS(DMAX(H37:H57,1,'criteria-varnish'!H1:H2))&lt;MIN(DMIN(H37:H57,1,'criteria-varnish'!H3:H4)),DMAX(H37:H57,1,'criteria-varnish'!H1:H2),DMIN(H37:H57,1,'criteria-varnish'!H3:H4))))</f>
        <v>0</v>
      </c>
      <c r="I59" s="10">
        <f>IF(MAX(I38:I57)&lt;0,MAX(I38:I57),IF(MIN(I38:I57)&gt;=0,MIN(I38:I57),IF(ABS(DMAX(I37:I57,1,'criteria-varnish'!I1:I2))&lt;MIN(DMIN(I37:I57,1,'criteria-varnish'!I3:I4)),DMAX(I37:I57,1,'criteria-varnish'!I1:I2),DMIN(I37:I57,1,'criteria-varnish'!I3:I4))))</f>
        <v>0</v>
      </c>
      <c r="J59" s="10">
        <f>IF(MAX(J38:J57)&lt;0,MAX(J38:J57),IF(MIN(J38:J57)&gt;=0,MIN(J38:J57),IF(ABS(DMAX(J37:J57,1,'criteria-varnish'!J1:J2))&lt;MIN(DMIN(J37:J57,1,'criteria-varnish'!J3:J4)),DMAX(J37:J57,1,'criteria-varnish'!J1:J2),DMIN(J37:J57,1,'criteria-varnish'!J3:J4))))</f>
        <v>0</v>
      </c>
      <c r="K59" s="10">
        <f>IF(MAX(K38:K57)&lt;0,MAX(K38:K57),IF(MIN(K38:K57)&gt;=0,MIN(K38:K57),IF(ABS(DMAX(K37:K57,1,'criteria-varnish'!K1:K2))&lt;MIN(DMIN(K37:K57,1,'criteria-varnish'!K3:K4)),DMAX(K37:K57,1,'criteria-varnish'!K1:K2),DMIN(K37:K57,1,'criteria-varnish'!K3:K4))))</f>
        <v>0</v>
      </c>
      <c r="L59" s="10">
        <f>IF(MAX(L38:L57)&lt;0,MAX(L38:L57),IF(MIN(L38:L57)&gt;=0,MIN(L38:L57),IF(ABS(DMAX(L37:L57,1,'criteria-varnish'!L1:L2))&lt;MIN(DMIN(L37:L57,1,'criteria-varnish'!L3:L4)),DMAX(L37:L57,1,'criteria-varnish'!L1:L2),DMIN(L37:L57,1,'criteria-varnish'!L3:L4))))</f>
        <v>0</v>
      </c>
      <c r="M59" s="10">
        <f>IF(MAX(M38:M57)&lt;0,MAX(M38:M57),IF(MIN(M38:M57)&gt;=0,MIN(M38:M57),IF(ABS(DMAX(M37:M57,1,'criteria-varnish'!M1:M2))&lt;MIN(DMIN(M37:M57,1,'criteria-varnish'!M3:M4)),DMAX(M37:M57,1,'criteria-varnish'!M1:M2),DMIN(M37:M57,1,'criteria-varnish'!M3:M4))))</f>
        <v>0</v>
      </c>
    </row>
    <row r="60" spans="1:13" ht="12.75">
      <c r="A60" s="7" t="s">
        <v>7</v>
      </c>
      <c r="B60" s="10">
        <f aca="true" t="shared" si="11" ref="B60:K60">IF(ISERR(AVERAGE(B38:B57)),"",AVERAGE(B38:B57))</f>
      </c>
      <c r="C60" s="10">
        <f t="shared" si="11"/>
      </c>
      <c r="D60" s="10">
        <f t="shared" si="11"/>
      </c>
      <c r="E60" s="10">
        <f t="shared" si="11"/>
      </c>
      <c r="F60" s="10">
        <f t="shared" si="11"/>
      </c>
      <c r="G60" s="10">
        <f t="shared" si="11"/>
      </c>
      <c r="H60" s="10">
        <f t="shared" si="11"/>
      </c>
      <c r="I60" s="10">
        <f t="shared" si="11"/>
      </c>
      <c r="J60" s="10">
        <f t="shared" si="11"/>
      </c>
      <c r="K60" s="10">
        <f t="shared" si="11"/>
      </c>
      <c r="L60" s="24"/>
      <c r="M60" s="24"/>
    </row>
    <row r="61" spans="1:13" ht="12.75">
      <c r="A61" s="7" t="s">
        <v>8</v>
      </c>
      <c r="B61" s="10">
        <f aca="true" t="shared" si="12" ref="B61:K61">IF(ISERR(STDEV(B38:B57)),"",STDEV(B38:B57))</f>
      </c>
      <c r="C61" s="10">
        <f t="shared" si="12"/>
      </c>
      <c r="D61" s="10">
        <f t="shared" si="12"/>
      </c>
      <c r="E61" s="10">
        <f t="shared" si="12"/>
      </c>
      <c r="F61" s="10">
        <f t="shared" si="12"/>
      </c>
      <c r="G61" s="10">
        <f t="shared" si="12"/>
      </c>
      <c r="H61" s="10">
        <f t="shared" si="12"/>
      </c>
      <c r="I61" s="10">
        <f t="shared" si="12"/>
      </c>
      <c r="J61" s="10">
        <f t="shared" si="12"/>
      </c>
      <c r="K61" s="10">
        <f t="shared" si="12"/>
      </c>
      <c r="L61" s="24"/>
      <c r="M61" s="24"/>
    </row>
    <row r="62" spans="1:13" ht="12.75">
      <c r="A62" s="22" t="s">
        <v>9</v>
      </c>
      <c r="B62" s="10">
        <f aca="true" t="shared" si="13" ref="B62:K62">B30</f>
      </c>
      <c r="C62" s="10">
        <f t="shared" si="13"/>
      </c>
      <c r="D62" s="10">
        <f t="shared" si="13"/>
      </c>
      <c r="E62" s="10">
        <f t="shared" si="13"/>
      </c>
      <c r="F62" s="10">
        <f t="shared" si="13"/>
      </c>
      <c r="G62" s="10">
        <f t="shared" si="13"/>
      </c>
      <c r="H62" s="10">
        <f t="shared" si="13"/>
      </c>
      <c r="I62" s="10">
        <f t="shared" si="13"/>
      </c>
      <c r="J62" s="10">
        <f t="shared" si="13"/>
      </c>
      <c r="K62" s="10">
        <f t="shared" si="13"/>
      </c>
      <c r="L62" s="24"/>
      <c r="M62" s="24"/>
    </row>
    <row r="63" spans="1:13" ht="12.75">
      <c r="A63" s="22" t="s">
        <v>10</v>
      </c>
      <c r="B63" s="10">
        <f aca="true" t="shared" si="14" ref="B63:K63">B31</f>
      </c>
      <c r="C63" s="10">
        <f t="shared" si="14"/>
      </c>
      <c r="D63" s="10">
        <f t="shared" si="14"/>
      </c>
      <c r="E63" s="10">
        <f t="shared" si="14"/>
      </c>
      <c r="F63" s="10">
        <f t="shared" si="14"/>
      </c>
      <c r="G63" s="10">
        <f t="shared" si="14"/>
      </c>
      <c r="H63" s="10">
        <f t="shared" si="14"/>
      </c>
      <c r="I63" s="10">
        <f t="shared" si="14"/>
      </c>
      <c r="J63" s="10">
        <f t="shared" si="14"/>
      </c>
      <c r="K63" s="10">
        <f t="shared" si="14"/>
      </c>
      <c r="L63" s="24"/>
      <c r="M63" s="24"/>
    </row>
    <row r="71" spans="20:24" ht="12">
      <c r="T71" s="16"/>
      <c r="V71" s="16"/>
      <c r="X71" s="16"/>
    </row>
    <row r="72" spans="20:24" ht="12">
      <c r="T72" s="16"/>
      <c r="V72" s="16"/>
      <c r="X72" s="16"/>
    </row>
    <row r="73" spans="20:24" ht="12">
      <c r="T73" s="16"/>
      <c r="V73" s="16"/>
      <c r="X73" s="16"/>
    </row>
    <row r="74" spans="20:24" ht="12">
      <c r="T74" s="16"/>
      <c r="V74" s="16"/>
      <c r="X74" s="16"/>
    </row>
    <row r="75" spans="1:24" ht="12">
      <c r="A75" s="17"/>
      <c r="B75" s="17"/>
      <c r="C75" s="17"/>
      <c r="D75" s="17"/>
      <c r="E75" s="17"/>
      <c r="F75" s="17"/>
      <c r="G75" s="17"/>
      <c r="H75" s="17"/>
      <c r="I75" s="17"/>
      <c r="J75" s="15"/>
      <c r="T75" s="16"/>
      <c r="V75" s="16"/>
      <c r="X75" s="16"/>
    </row>
    <row r="76" spans="1:24" ht="12">
      <c r="A76" s="17"/>
      <c r="B76" s="17"/>
      <c r="C76" s="17"/>
      <c r="D76" s="17"/>
      <c r="E76" s="17"/>
      <c r="F76" s="17"/>
      <c r="G76" s="17"/>
      <c r="H76" s="17"/>
      <c r="I76" s="17"/>
      <c r="J76" s="15"/>
      <c r="T76" s="16"/>
      <c r="V76" s="16"/>
      <c r="X76" s="16"/>
    </row>
    <row r="77" spans="1:24" ht="12">
      <c r="A77" s="17"/>
      <c r="B77" s="17"/>
      <c r="C77" s="17"/>
      <c r="D77" s="17"/>
      <c r="E77" s="17"/>
      <c r="F77" s="17"/>
      <c r="G77" s="17"/>
      <c r="H77" s="17"/>
      <c r="I77" s="17"/>
      <c r="J77" s="15"/>
      <c r="T77" s="16"/>
      <c r="V77" s="16"/>
      <c r="X77" s="16"/>
    </row>
    <row r="78" spans="1:24" ht="12">
      <c r="A78" s="17"/>
      <c r="B78" s="17"/>
      <c r="C78" s="17"/>
      <c r="D78" s="17"/>
      <c r="E78" s="17"/>
      <c r="G78" s="17"/>
      <c r="H78" s="17"/>
      <c r="I78" s="17"/>
      <c r="J78" s="17"/>
      <c r="T78" s="16"/>
      <c r="V78" s="16"/>
      <c r="X78" s="16"/>
    </row>
    <row r="79" spans="1:24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T79" s="16"/>
      <c r="V79" s="16"/>
      <c r="X79" s="16"/>
    </row>
    <row r="80" spans="1:24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T80" s="16"/>
      <c r="V80" s="16"/>
      <c r="X80" s="16"/>
    </row>
    <row r="81" spans="1:24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T81" s="16"/>
      <c r="V81" s="16"/>
      <c r="X81" s="16"/>
    </row>
    <row r="82" spans="1:24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T82" s="16"/>
      <c r="V82" s="16"/>
      <c r="X82" s="16"/>
    </row>
    <row r="83" spans="1:24" ht="12">
      <c r="A83" s="17"/>
      <c r="B83" s="17"/>
      <c r="C83" s="17"/>
      <c r="D83" s="17"/>
      <c r="E83" s="17"/>
      <c r="F83" s="17"/>
      <c r="G83" s="17"/>
      <c r="H83" s="17"/>
      <c r="I83" s="17"/>
      <c r="J83" s="15"/>
      <c r="T83" s="16"/>
      <c r="V83" s="16"/>
      <c r="X83" s="16"/>
    </row>
    <row r="84" spans="1:24" ht="12">
      <c r="A84" s="17"/>
      <c r="B84" s="17"/>
      <c r="C84" s="17"/>
      <c r="D84" s="17"/>
      <c r="E84" s="17"/>
      <c r="F84" s="17"/>
      <c r="G84" s="17"/>
      <c r="H84" s="17"/>
      <c r="I84" s="17"/>
      <c r="J84" s="15"/>
      <c r="T84" s="16"/>
      <c r="V84" s="16"/>
      <c r="X84" s="16"/>
    </row>
    <row r="85" spans="1:24" ht="12">
      <c r="A85" s="17"/>
      <c r="B85" s="17"/>
      <c r="C85" s="17"/>
      <c r="D85" s="17"/>
      <c r="E85" s="17"/>
      <c r="F85" s="17"/>
      <c r="G85" s="17"/>
      <c r="H85" s="17"/>
      <c r="I85" s="17"/>
      <c r="J85" s="15"/>
      <c r="T85" s="16"/>
      <c r="V85" s="16"/>
      <c r="X85" s="16"/>
    </row>
    <row r="86" spans="1:24" ht="12">
      <c r="A86" s="17"/>
      <c r="B86" s="17"/>
      <c r="C86" s="17"/>
      <c r="D86" s="17"/>
      <c r="E86" s="17"/>
      <c r="F86" s="17"/>
      <c r="G86" s="17"/>
      <c r="H86" s="17"/>
      <c r="I86" s="17"/>
      <c r="J86" s="15"/>
      <c r="T86" s="16"/>
      <c r="V86" s="16"/>
      <c r="X86" s="16"/>
    </row>
    <row r="87" spans="1:24" ht="12">
      <c r="A87" s="17"/>
      <c r="B87" s="17"/>
      <c r="C87" s="17"/>
      <c r="D87" s="17"/>
      <c r="E87" s="17"/>
      <c r="F87" s="17"/>
      <c r="G87" s="17"/>
      <c r="H87" s="17"/>
      <c r="I87" s="17"/>
      <c r="J87" s="15"/>
      <c r="T87" s="16"/>
      <c r="V87" s="16"/>
      <c r="X87" s="16"/>
    </row>
    <row r="88" spans="1:24" ht="12">
      <c r="A88" s="17"/>
      <c r="B88" s="17"/>
      <c r="C88" s="17"/>
      <c r="D88" s="17"/>
      <c r="E88" s="17"/>
      <c r="F88" s="17"/>
      <c r="G88" s="17"/>
      <c r="H88" s="17"/>
      <c r="I88" s="17"/>
      <c r="J88" s="15"/>
      <c r="T88" s="16"/>
      <c r="V88" s="16"/>
      <c r="X88" s="16"/>
    </row>
    <row r="89" spans="1:24" ht="12">
      <c r="A89" s="17"/>
      <c r="B89" s="17"/>
      <c r="C89" s="17"/>
      <c r="D89" s="17"/>
      <c r="E89" s="17"/>
      <c r="F89" s="17"/>
      <c r="G89" s="17"/>
      <c r="H89" s="17"/>
      <c r="I89" s="17"/>
      <c r="J89" s="15"/>
      <c r="T89" s="16"/>
      <c r="V89" s="16"/>
      <c r="X89" s="16"/>
    </row>
    <row r="90" spans="1:24" ht="12">
      <c r="A90" s="17"/>
      <c r="B90" s="17"/>
      <c r="C90" s="17"/>
      <c r="D90" s="17"/>
      <c r="E90" s="17"/>
      <c r="F90" s="17"/>
      <c r="G90" s="17"/>
      <c r="H90" s="17"/>
      <c r="I90" s="17"/>
      <c r="J90" s="15"/>
      <c r="T90" s="16"/>
      <c r="V90" s="16"/>
      <c r="X90" s="16"/>
    </row>
    <row r="91" spans="1:24" ht="12">
      <c r="A91" s="17"/>
      <c r="B91" s="17"/>
      <c r="C91" s="17"/>
      <c r="D91" s="17"/>
      <c r="E91" s="17"/>
      <c r="F91" s="17"/>
      <c r="G91" s="17"/>
      <c r="H91" s="17"/>
      <c r="I91" s="17"/>
      <c r="J91" s="15"/>
      <c r="T91" s="16"/>
      <c r="V91" s="16"/>
      <c r="X91" s="16"/>
    </row>
    <row r="92" spans="1:24" ht="12">
      <c r="A92" s="17"/>
      <c r="B92" s="17"/>
      <c r="C92" s="17"/>
      <c r="D92" s="17"/>
      <c r="E92" s="17"/>
      <c r="F92" s="17"/>
      <c r="G92" s="17"/>
      <c r="H92" s="17"/>
      <c r="I92" s="17"/>
      <c r="J92" s="15"/>
      <c r="T92" s="16"/>
      <c r="V92" s="16"/>
      <c r="X92" s="16"/>
    </row>
    <row r="93" spans="1:24" ht="12">
      <c r="A93" s="17"/>
      <c r="B93" s="17"/>
      <c r="C93" s="17"/>
      <c r="D93" s="17"/>
      <c r="E93" s="17"/>
      <c r="F93" s="17"/>
      <c r="G93" s="17"/>
      <c r="H93" s="17"/>
      <c r="I93" s="17"/>
      <c r="J93" s="15"/>
      <c r="T93" s="16"/>
      <c r="V93" s="16"/>
      <c r="X93" s="16"/>
    </row>
    <row r="94" spans="1:24" ht="12">
      <c r="A94" s="17"/>
      <c r="B94" s="17"/>
      <c r="C94" s="17"/>
      <c r="D94" s="17"/>
      <c r="E94" s="17"/>
      <c r="F94" s="17"/>
      <c r="G94" s="17"/>
      <c r="H94" s="17"/>
      <c r="I94" s="17"/>
      <c r="J94" s="15"/>
      <c r="T94" s="16"/>
      <c r="V94" s="16"/>
      <c r="X94" s="16"/>
    </row>
    <row r="95" spans="1:24" ht="12">
      <c r="A95" s="17"/>
      <c r="B95" s="17"/>
      <c r="C95" s="17"/>
      <c r="D95" s="17"/>
      <c r="E95" s="17"/>
      <c r="F95" s="17"/>
      <c r="G95" s="17"/>
      <c r="H95" s="17"/>
      <c r="I95" s="17"/>
      <c r="J95" s="15"/>
      <c r="T95" s="16"/>
      <c r="V95" s="16"/>
      <c r="X95" s="16"/>
    </row>
    <row r="96" spans="1:24" ht="12">
      <c r="A96" s="17"/>
      <c r="B96" s="17"/>
      <c r="C96" s="17"/>
      <c r="D96" s="17"/>
      <c r="E96" s="17"/>
      <c r="F96" s="17"/>
      <c r="G96" s="17"/>
      <c r="H96" s="17"/>
      <c r="I96" s="17"/>
      <c r="J96" s="15"/>
      <c r="T96" s="16"/>
      <c r="V96" s="16"/>
      <c r="X96" s="16"/>
    </row>
    <row r="97" spans="1:24" ht="12">
      <c r="A97" s="17"/>
      <c r="B97" s="17"/>
      <c r="C97" s="17"/>
      <c r="D97" s="17"/>
      <c r="E97" s="17"/>
      <c r="F97" s="17"/>
      <c r="G97" s="17"/>
      <c r="H97" s="17"/>
      <c r="I97" s="17"/>
      <c r="J97" s="15"/>
      <c r="T97" s="16"/>
      <c r="V97" s="16"/>
      <c r="X97" s="16"/>
    </row>
    <row r="98" spans="1:24" ht="12">
      <c r="A98" s="17"/>
      <c r="B98" s="17"/>
      <c r="C98" s="17"/>
      <c r="D98" s="17"/>
      <c r="E98" s="17"/>
      <c r="F98" s="17"/>
      <c r="G98" s="17"/>
      <c r="H98" s="17"/>
      <c r="I98" s="17"/>
      <c r="J98" s="15"/>
      <c r="T98" s="16"/>
      <c r="V98" s="16"/>
      <c r="X98" s="16"/>
    </row>
    <row r="99" spans="1:24" ht="12">
      <c r="A99" s="17"/>
      <c r="B99" s="17"/>
      <c r="C99" s="17"/>
      <c r="D99" s="17"/>
      <c r="E99" s="17"/>
      <c r="F99" s="17"/>
      <c r="G99" s="17"/>
      <c r="H99" s="17"/>
      <c r="I99" s="17"/>
      <c r="J99" s="15"/>
      <c r="T99" s="16"/>
      <c r="V99" s="16"/>
      <c r="X99" s="16"/>
    </row>
    <row r="100" spans="1:24" ht="12">
      <c r="A100" s="17"/>
      <c r="B100" s="17"/>
      <c r="C100" s="17"/>
      <c r="D100" s="17"/>
      <c r="E100" s="17"/>
      <c r="F100" s="17"/>
      <c r="G100" s="17"/>
      <c r="H100" s="17"/>
      <c r="I100" s="17"/>
      <c r="J100" s="15"/>
      <c r="T100" s="16"/>
      <c r="V100" s="16"/>
      <c r="X100" s="16"/>
    </row>
    <row r="101" spans="20:24" ht="12">
      <c r="T101" s="16"/>
      <c r="V101" s="16"/>
      <c r="X101" s="16"/>
    </row>
    <row r="102" spans="20:24" ht="12">
      <c r="T102" s="16"/>
      <c r="V102" s="16"/>
      <c r="X102" s="16"/>
    </row>
    <row r="103" spans="20:24" ht="12">
      <c r="T103" s="16"/>
      <c r="V103" s="16"/>
      <c r="X103" s="16"/>
    </row>
    <row r="104" spans="20:24" ht="12">
      <c r="T104" s="16"/>
      <c r="V104" s="16"/>
      <c r="X104" s="16"/>
    </row>
    <row r="105" spans="20:24" ht="12">
      <c r="T105" s="16"/>
      <c r="V105" s="16"/>
      <c r="X105" s="16"/>
    </row>
    <row r="106" spans="20:24" ht="12">
      <c r="T106" s="16"/>
      <c r="V106" s="16"/>
      <c r="X106" s="16"/>
    </row>
    <row r="107" spans="2:24" ht="12">
      <c r="B107" s="17"/>
      <c r="C107" s="17"/>
      <c r="D107" s="17"/>
      <c r="E107" s="17"/>
      <c r="F107" s="17"/>
      <c r="G107" s="17"/>
      <c r="H107" s="17"/>
      <c r="T107" s="16"/>
      <c r="V107" s="16"/>
      <c r="X107" s="16"/>
    </row>
    <row r="108" spans="20:24" ht="12">
      <c r="T108" s="16"/>
      <c r="V108" s="16"/>
      <c r="X108" s="16"/>
    </row>
    <row r="109" spans="2:24" ht="12">
      <c r="B109" s="17"/>
      <c r="C109" s="17"/>
      <c r="D109" s="17"/>
      <c r="E109" s="17"/>
      <c r="F109" s="17"/>
      <c r="G109" s="17"/>
      <c r="H109" s="17"/>
      <c r="I109" s="17"/>
      <c r="T109" s="16"/>
      <c r="V109" s="16"/>
      <c r="X109" s="16"/>
    </row>
    <row r="110" spans="2:24" ht="12">
      <c r="B110" s="17"/>
      <c r="C110" s="17"/>
      <c r="D110" s="17"/>
      <c r="E110" s="17"/>
      <c r="F110" s="17"/>
      <c r="G110" s="17"/>
      <c r="H110" s="17"/>
      <c r="I110" s="17"/>
      <c r="T110" s="16"/>
      <c r="V110" s="16"/>
      <c r="X110" s="16"/>
    </row>
    <row r="111" spans="2:24" ht="12">
      <c r="B111" s="17"/>
      <c r="C111" s="17"/>
      <c r="D111" s="17"/>
      <c r="E111" s="17"/>
      <c r="F111" s="17"/>
      <c r="G111" s="17"/>
      <c r="H111" s="17"/>
      <c r="I111" s="17"/>
      <c r="T111" s="16"/>
      <c r="V111" s="16"/>
      <c r="X111" s="16"/>
    </row>
    <row r="112" spans="2:24" ht="12">
      <c r="B112" s="17"/>
      <c r="C112" s="17"/>
      <c r="D112" s="17"/>
      <c r="E112" s="17"/>
      <c r="F112" s="17"/>
      <c r="G112" s="17"/>
      <c r="H112" s="17"/>
      <c r="I112" s="17"/>
      <c r="T112" s="16"/>
      <c r="V112" s="16"/>
      <c r="X112" s="16"/>
    </row>
    <row r="113" spans="2:24" ht="12">
      <c r="B113" s="17"/>
      <c r="C113" s="17"/>
      <c r="D113" s="17"/>
      <c r="E113" s="17"/>
      <c r="F113" s="17"/>
      <c r="G113" s="17"/>
      <c r="H113" s="17"/>
      <c r="I113" s="17"/>
      <c r="T113" s="16"/>
      <c r="V113" s="16"/>
      <c r="X113" s="16"/>
    </row>
    <row r="114" spans="2:24" ht="12">
      <c r="B114" s="17"/>
      <c r="C114" s="17"/>
      <c r="D114" s="17"/>
      <c r="E114" s="17"/>
      <c r="F114" s="17"/>
      <c r="G114" s="17"/>
      <c r="H114" s="17"/>
      <c r="I114" s="17"/>
      <c r="T114" s="16"/>
      <c r="V114" s="16"/>
      <c r="X114" s="16"/>
    </row>
    <row r="115" spans="2:24" ht="12">
      <c r="B115" s="17"/>
      <c r="C115" s="17"/>
      <c r="D115" s="17"/>
      <c r="E115" s="17"/>
      <c r="F115" s="17"/>
      <c r="G115" s="17"/>
      <c r="H115" s="17"/>
      <c r="I115" s="17"/>
      <c r="T115" s="16"/>
      <c r="V115" s="16"/>
      <c r="X115" s="16"/>
    </row>
    <row r="116" spans="2:24" ht="12">
      <c r="B116" s="17"/>
      <c r="C116" s="17"/>
      <c r="D116" s="17"/>
      <c r="E116" s="17"/>
      <c r="F116" s="17"/>
      <c r="G116" s="17"/>
      <c r="H116" s="17"/>
      <c r="I116" s="17"/>
      <c r="T116" s="16"/>
      <c r="V116" s="16"/>
      <c r="X116" s="16"/>
    </row>
    <row r="117" spans="2:24" ht="12">
      <c r="B117" s="17"/>
      <c r="C117" s="17"/>
      <c r="D117" s="17"/>
      <c r="E117" s="17"/>
      <c r="F117" s="17"/>
      <c r="G117" s="17"/>
      <c r="H117" s="17"/>
      <c r="I117" s="17"/>
      <c r="T117" s="16"/>
      <c r="V117" s="16"/>
      <c r="X117" s="16"/>
    </row>
    <row r="118" spans="2:24" ht="12">
      <c r="B118" s="17"/>
      <c r="C118" s="17"/>
      <c r="D118" s="17"/>
      <c r="E118" s="17"/>
      <c r="F118" s="17"/>
      <c r="G118" s="17"/>
      <c r="H118" s="17"/>
      <c r="I118" s="17"/>
      <c r="J118" s="17"/>
      <c r="T118" s="16"/>
      <c r="V118" s="16"/>
      <c r="X118" s="16"/>
    </row>
    <row r="119" spans="2:24" ht="12">
      <c r="B119" s="17"/>
      <c r="C119" s="17"/>
      <c r="D119" s="17"/>
      <c r="E119" s="17"/>
      <c r="F119" s="17"/>
      <c r="G119" s="17"/>
      <c r="H119" s="17"/>
      <c r="I119" s="17"/>
      <c r="J119" s="17"/>
      <c r="T119" s="16"/>
      <c r="V119" s="16"/>
      <c r="X119" s="16"/>
    </row>
    <row r="120" spans="2:24" ht="12">
      <c r="B120" s="17"/>
      <c r="C120" s="17"/>
      <c r="D120" s="17"/>
      <c r="E120" s="17"/>
      <c r="F120" s="17"/>
      <c r="G120" s="17"/>
      <c r="H120" s="17"/>
      <c r="I120" s="17"/>
      <c r="J120" s="17"/>
      <c r="T120" s="16"/>
      <c r="V120" s="16"/>
      <c r="X120" s="16"/>
    </row>
    <row r="121" spans="2:24" ht="12">
      <c r="B121" s="17"/>
      <c r="C121" s="17"/>
      <c r="D121" s="17"/>
      <c r="E121" s="17"/>
      <c r="F121" s="17"/>
      <c r="G121" s="17"/>
      <c r="H121" s="17"/>
      <c r="I121" s="17"/>
      <c r="J121" s="17"/>
      <c r="T121" s="16"/>
      <c r="V121" s="16"/>
      <c r="X121" s="16"/>
    </row>
    <row r="122" spans="2:24" ht="12">
      <c r="B122" s="17"/>
      <c r="C122" s="17"/>
      <c r="D122" s="17"/>
      <c r="E122" s="17"/>
      <c r="F122" s="17"/>
      <c r="G122" s="17"/>
      <c r="H122" s="17"/>
      <c r="I122" s="17"/>
      <c r="J122" s="17"/>
      <c r="T122" s="16"/>
      <c r="V122" s="16"/>
      <c r="X122" s="16"/>
    </row>
    <row r="123" spans="2:24" ht="12">
      <c r="B123" s="17"/>
      <c r="C123" s="17"/>
      <c r="D123" s="17"/>
      <c r="E123" s="17"/>
      <c r="F123" s="17"/>
      <c r="G123" s="17"/>
      <c r="H123" s="17"/>
      <c r="I123" s="17"/>
      <c r="T123" s="16"/>
      <c r="V123" s="16"/>
      <c r="X123" s="16"/>
    </row>
    <row r="124" spans="2:24" ht="12">
      <c r="B124" s="17"/>
      <c r="C124" s="17"/>
      <c r="D124" s="17"/>
      <c r="E124" s="17"/>
      <c r="F124" s="17"/>
      <c r="G124" s="17"/>
      <c r="H124" s="17"/>
      <c r="I124" s="17"/>
      <c r="T124" s="16"/>
      <c r="V124" s="16"/>
      <c r="X124" s="16"/>
    </row>
    <row r="125" spans="2:24" ht="12">
      <c r="B125" s="17"/>
      <c r="C125" s="17"/>
      <c r="D125" s="17"/>
      <c r="E125" s="17"/>
      <c r="F125" s="17"/>
      <c r="G125" s="17"/>
      <c r="H125" s="17"/>
      <c r="I125" s="17"/>
      <c r="T125" s="16"/>
      <c r="V125" s="16"/>
      <c r="X125" s="16"/>
    </row>
    <row r="126" spans="2:24" ht="12">
      <c r="B126" s="17"/>
      <c r="C126" s="17"/>
      <c r="D126" s="17"/>
      <c r="E126" s="17"/>
      <c r="F126" s="17"/>
      <c r="G126" s="17"/>
      <c r="H126" s="17"/>
      <c r="I126" s="17"/>
      <c r="T126" s="16"/>
      <c r="V126" s="16"/>
      <c r="X126" s="16"/>
    </row>
    <row r="127" spans="2:24" ht="12">
      <c r="B127" s="17"/>
      <c r="C127" s="17"/>
      <c r="D127" s="17"/>
      <c r="E127" s="17"/>
      <c r="F127" s="17"/>
      <c r="G127" s="17"/>
      <c r="H127" s="17"/>
      <c r="I127" s="17"/>
      <c r="T127" s="16"/>
      <c r="V127" s="16"/>
      <c r="X127" s="16"/>
    </row>
    <row r="128" spans="2:24" ht="12">
      <c r="B128" s="17"/>
      <c r="C128" s="17"/>
      <c r="D128" s="17"/>
      <c r="E128" s="17"/>
      <c r="F128" s="17"/>
      <c r="G128" s="17"/>
      <c r="H128" s="17"/>
      <c r="I128" s="17"/>
      <c r="T128" s="16"/>
      <c r="V128" s="16"/>
      <c r="X128" s="16"/>
    </row>
    <row r="129" spans="2:24" ht="12">
      <c r="B129" s="17"/>
      <c r="C129" s="17"/>
      <c r="D129" s="17"/>
      <c r="E129" s="17"/>
      <c r="F129" s="17"/>
      <c r="G129" s="17"/>
      <c r="H129" s="17"/>
      <c r="I129" s="17"/>
      <c r="T129" s="16"/>
      <c r="V129" s="16"/>
      <c r="X129" s="16"/>
    </row>
    <row r="130" spans="2:24" ht="12">
      <c r="B130" s="17"/>
      <c r="C130" s="17"/>
      <c r="D130" s="17"/>
      <c r="E130" s="17"/>
      <c r="F130" s="17"/>
      <c r="G130" s="17"/>
      <c r="H130" s="17"/>
      <c r="I130" s="17"/>
      <c r="T130" s="16"/>
      <c r="V130" s="16"/>
      <c r="X130" s="16"/>
    </row>
    <row r="131" spans="2:24" ht="12">
      <c r="B131" s="17"/>
      <c r="C131" s="17"/>
      <c r="D131" s="17"/>
      <c r="E131" s="17"/>
      <c r="F131" s="17"/>
      <c r="G131" s="17"/>
      <c r="H131" s="17"/>
      <c r="I131" s="17"/>
      <c r="T131" s="16"/>
      <c r="V131" s="16"/>
      <c r="X131" s="16"/>
    </row>
    <row r="132" spans="2:24" ht="12">
      <c r="B132" s="17"/>
      <c r="C132" s="17"/>
      <c r="D132" s="17"/>
      <c r="E132" s="17"/>
      <c r="F132" s="17"/>
      <c r="G132" s="17"/>
      <c r="H132" s="17"/>
      <c r="I132" s="17"/>
      <c r="T132" s="16"/>
      <c r="V132" s="16"/>
      <c r="X132" s="16"/>
    </row>
    <row r="133" spans="2:24" ht="12">
      <c r="B133" s="17"/>
      <c r="C133" s="17"/>
      <c r="D133" s="17"/>
      <c r="E133" s="17"/>
      <c r="F133" s="17"/>
      <c r="G133" s="17"/>
      <c r="H133" s="17"/>
      <c r="I133" s="17"/>
      <c r="T133" s="16"/>
      <c r="V133" s="16"/>
      <c r="X133" s="16"/>
    </row>
    <row r="134" spans="2:24" ht="12">
      <c r="B134" s="17"/>
      <c r="C134" s="17"/>
      <c r="D134" s="17"/>
      <c r="E134" s="17"/>
      <c r="F134" s="17"/>
      <c r="G134" s="17"/>
      <c r="H134" s="17"/>
      <c r="I134" s="17"/>
      <c r="T134" s="16"/>
      <c r="V134" s="16"/>
      <c r="X134" s="16"/>
    </row>
    <row r="135" spans="2:24" ht="12">
      <c r="B135" s="17"/>
      <c r="C135" s="17"/>
      <c r="D135" s="17"/>
      <c r="E135" s="17"/>
      <c r="F135" s="17"/>
      <c r="G135" s="17"/>
      <c r="H135" s="17"/>
      <c r="I135" s="17"/>
      <c r="T135" s="16"/>
      <c r="V135" s="16"/>
      <c r="X135" s="16"/>
    </row>
    <row r="136" spans="2:24" ht="12">
      <c r="B136" s="17"/>
      <c r="C136" s="17"/>
      <c r="D136" s="17"/>
      <c r="E136" s="17"/>
      <c r="F136" s="17"/>
      <c r="G136" s="17"/>
      <c r="H136" s="17"/>
      <c r="I136" s="17"/>
      <c r="T136" s="16"/>
      <c r="V136" s="16"/>
      <c r="X136" s="16"/>
    </row>
    <row r="137" spans="2:24" ht="12">
      <c r="B137" s="17"/>
      <c r="C137" s="17"/>
      <c r="D137" s="17"/>
      <c r="E137" s="17"/>
      <c r="F137" s="17"/>
      <c r="G137" s="17"/>
      <c r="H137" s="17"/>
      <c r="I137" s="17"/>
      <c r="T137" s="16"/>
      <c r="V137" s="16"/>
      <c r="X137" s="16"/>
    </row>
    <row r="138" spans="2:24" ht="12">
      <c r="B138" s="17"/>
      <c r="C138" s="17"/>
      <c r="D138" s="17"/>
      <c r="E138" s="17"/>
      <c r="F138" s="17"/>
      <c r="G138" s="17"/>
      <c r="H138" s="17"/>
      <c r="I138" s="17"/>
      <c r="T138" s="16"/>
      <c r="V138" s="16"/>
      <c r="X138" s="16"/>
    </row>
    <row r="139" spans="2:24" ht="12">
      <c r="B139" s="17"/>
      <c r="C139" s="17"/>
      <c r="D139" s="17"/>
      <c r="E139" s="17"/>
      <c r="F139" s="17"/>
      <c r="G139" s="17"/>
      <c r="H139" s="17"/>
      <c r="I139" s="17"/>
      <c r="T139" s="16"/>
      <c r="V139" s="16"/>
      <c r="X139" s="16"/>
    </row>
    <row r="140" spans="2:24" ht="12">
      <c r="B140" s="17"/>
      <c r="C140" s="17"/>
      <c r="D140" s="17"/>
      <c r="E140" s="17"/>
      <c r="F140" s="17"/>
      <c r="G140" s="17"/>
      <c r="H140" s="17"/>
      <c r="I140" s="17"/>
      <c r="T140" s="16"/>
      <c r="V140" s="16"/>
      <c r="X140" s="16"/>
    </row>
    <row r="141" spans="2:24" ht="12">
      <c r="B141" s="17"/>
      <c r="C141" s="17"/>
      <c r="D141" s="17"/>
      <c r="E141" s="17"/>
      <c r="F141" s="17"/>
      <c r="G141" s="17"/>
      <c r="H141" s="17"/>
      <c r="I141" s="17"/>
      <c r="T141" s="16"/>
      <c r="V141" s="16"/>
      <c r="X141" s="16"/>
    </row>
    <row r="142" spans="2:24" ht="12">
      <c r="B142" s="17"/>
      <c r="C142" s="17"/>
      <c r="D142" s="17"/>
      <c r="E142" s="17"/>
      <c r="F142" s="17"/>
      <c r="G142" s="17"/>
      <c r="H142" s="17"/>
      <c r="I142" s="17"/>
      <c r="T142" s="16"/>
      <c r="V142" s="16"/>
      <c r="X142" s="16"/>
    </row>
    <row r="143" spans="2:24" ht="12">
      <c r="B143" s="17"/>
      <c r="C143" s="17"/>
      <c r="D143" s="17"/>
      <c r="E143" s="17"/>
      <c r="F143" s="17"/>
      <c r="G143" s="17"/>
      <c r="H143" s="17"/>
      <c r="I143" s="17"/>
      <c r="T143" s="16"/>
      <c r="V143" s="16"/>
      <c r="X143" s="16"/>
    </row>
    <row r="144" spans="2:24" ht="12">
      <c r="B144" s="17"/>
      <c r="C144" s="17"/>
      <c r="D144" s="17"/>
      <c r="E144" s="17"/>
      <c r="F144" s="17"/>
      <c r="G144" s="17"/>
      <c r="H144" s="17"/>
      <c r="I144" s="17"/>
      <c r="T144" s="16"/>
      <c r="V144" s="16"/>
      <c r="X144" s="16"/>
    </row>
    <row r="145" spans="2:24" ht="12">
      <c r="B145" s="17"/>
      <c r="C145" s="17"/>
      <c r="D145" s="17"/>
      <c r="E145" s="17"/>
      <c r="F145" s="17"/>
      <c r="G145" s="17"/>
      <c r="H145" s="17"/>
      <c r="I145" s="17"/>
      <c r="T145" s="16"/>
      <c r="V145" s="16"/>
      <c r="X145" s="16"/>
    </row>
    <row r="146" spans="2:24" ht="12">
      <c r="B146" s="17"/>
      <c r="C146" s="17"/>
      <c r="D146" s="17"/>
      <c r="E146" s="17"/>
      <c r="F146" s="17"/>
      <c r="G146" s="17"/>
      <c r="H146" s="17"/>
      <c r="I146" s="17"/>
      <c r="T146" s="16"/>
      <c r="V146" s="16"/>
      <c r="X146" s="16"/>
    </row>
    <row r="147" spans="2:24" ht="12">
      <c r="B147" s="17"/>
      <c r="C147" s="17"/>
      <c r="D147" s="17"/>
      <c r="E147" s="17"/>
      <c r="F147" s="17"/>
      <c r="G147" s="17"/>
      <c r="H147" s="17"/>
      <c r="I147" s="17"/>
      <c r="T147" s="16"/>
      <c r="X147" s="16"/>
    </row>
    <row r="148" spans="2:24" ht="12">
      <c r="B148" s="17"/>
      <c r="C148" s="17"/>
      <c r="D148" s="17"/>
      <c r="E148" s="17"/>
      <c r="F148" s="17"/>
      <c r="G148" s="17"/>
      <c r="H148" s="17"/>
      <c r="I148" s="17"/>
      <c r="X148" s="16"/>
    </row>
    <row r="149" spans="2:24" ht="12">
      <c r="B149" s="17"/>
      <c r="C149" s="17"/>
      <c r="D149" s="17"/>
      <c r="E149" s="17"/>
      <c r="F149" s="17"/>
      <c r="G149" s="17"/>
      <c r="H149" s="17"/>
      <c r="I149" s="17"/>
      <c r="X149" s="16"/>
    </row>
    <row r="150" spans="2:24" ht="12">
      <c r="B150" s="17"/>
      <c r="C150" s="17"/>
      <c r="D150" s="17"/>
      <c r="E150" s="17"/>
      <c r="F150" s="17"/>
      <c r="G150" s="17"/>
      <c r="H150" s="17"/>
      <c r="I150" s="17"/>
      <c r="X150" s="16"/>
    </row>
    <row r="151" spans="2:9" ht="12">
      <c r="B151" s="17"/>
      <c r="C151" s="17"/>
      <c r="D151" s="17"/>
      <c r="E151" s="17"/>
      <c r="F151" s="17"/>
      <c r="G151" s="17"/>
      <c r="H151" s="17"/>
      <c r="I151" s="17"/>
    </row>
    <row r="152" spans="2:9" ht="12">
      <c r="B152" s="17"/>
      <c r="C152" s="17"/>
      <c r="D152" s="17"/>
      <c r="E152" s="17"/>
      <c r="F152" s="17"/>
      <c r="G152" s="17"/>
      <c r="H152" s="17"/>
      <c r="I152" s="17"/>
    </row>
    <row r="153" spans="2:9" ht="12">
      <c r="B153" s="17"/>
      <c r="C153" s="17"/>
      <c r="D153" s="17"/>
      <c r="E153" s="17"/>
      <c r="F153" s="17"/>
      <c r="G153" s="17"/>
      <c r="H153" s="17"/>
      <c r="I153" s="17"/>
    </row>
    <row r="154" spans="2:9" ht="12">
      <c r="B154" s="17"/>
      <c r="C154" s="17"/>
      <c r="D154" s="17"/>
      <c r="E154" s="17"/>
      <c r="F154" s="17"/>
      <c r="G154" s="17"/>
      <c r="H154" s="17"/>
      <c r="I154" s="17"/>
    </row>
    <row r="155" spans="2:9" ht="12">
      <c r="B155" s="17"/>
      <c r="C155" s="17"/>
      <c r="D155" s="17"/>
      <c r="E155" s="17"/>
      <c r="F155" s="17"/>
      <c r="G155" s="17"/>
      <c r="H155" s="17"/>
      <c r="I155" s="17"/>
    </row>
    <row r="156" spans="2:9" ht="12">
      <c r="B156" s="17"/>
      <c r="C156" s="17"/>
      <c r="D156" s="17"/>
      <c r="E156" s="17"/>
      <c r="F156" s="17"/>
      <c r="G156" s="17"/>
      <c r="H156" s="17"/>
      <c r="I156" s="17"/>
    </row>
    <row r="157" spans="2:9" ht="12">
      <c r="B157" s="17"/>
      <c r="C157" s="17"/>
      <c r="D157" s="17"/>
      <c r="E157" s="17"/>
      <c r="F157" s="17"/>
      <c r="G157" s="17"/>
      <c r="H157" s="17"/>
      <c r="I157" s="17"/>
    </row>
    <row r="158" spans="2:10" ht="12"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2:10" ht="12"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2:10" ht="12"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2:10" ht="12"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2:10" ht="12"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2:9" ht="12">
      <c r="B163" s="17"/>
      <c r="C163" s="17"/>
      <c r="D163" s="17"/>
      <c r="E163" s="17"/>
      <c r="F163" s="17"/>
      <c r="G163" s="17"/>
      <c r="H163" s="17"/>
      <c r="I163" s="17"/>
    </row>
    <row r="164" spans="2:9" ht="12">
      <c r="B164" s="17"/>
      <c r="C164" s="17"/>
      <c r="D164" s="17"/>
      <c r="E164" s="17"/>
      <c r="F164" s="17"/>
      <c r="G164" s="17"/>
      <c r="H164" s="17"/>
      <c r="I164" s="17"/>
    </row>
    <row r="165" spans="2:9" ht="12">
      <c r="B165" s="17"/>
      <c r="C165" s="17"/>
      <c r="D165" s="17"/>
      <c r="E165" s="17"/>
      <c r="F165" s="17"/>
      <c r="G165" s="17"/>
      <c r="H165" s="17"/>
      <c r="I165" s="17"/>
    </row>
    <row r="166" spans="2:9" ht="12">
      <c r="B166" s="17"/>
      <c r="C166" s="17"/>
      <c r="D166" s="17"/>
      <c r="E166" s="17"/>
      <c r="F166" s="17"/>
      <c r="G166" s="17"/>
      <c r="H166" s="17"/>
      <c r="I166" s="17"/>
    </row>
    <row r="167" spans="2:9" ht="12">
      <c r="B167" s="17"/>
      <c r="C167" s="17"/>
      <c r="D167" s="17"/>
      <c r="E167" s="17"/>
      <c r="F167" s="17"/>
      <c r="G167" s="17"/>
      <c r="H167" s="17"/>
      <c r="I167" s="17"/>
    </row>
    <row r="168" spans="2:9" ht="12">
      <c r="B168" s="17"/>
      <c r="C168" s="17"/>
      <c r="D168" s="17"/>
      <c r="E168" s="17"/>
      <c r="F168" s="17"/>
      <c r="G168" s="17"/>
      <c r="H168" s="17"/>
      <c r="I168" s="17"/>
    </row>
    <row r="169" spans="2:9" ht="12">
      <c r="B169" s="17"/>
      <c r="C169" s="17"/>
      <c r="D169" s="17"/>
      <c r="E169" s="17"/>
      <c r="F169" s="17"/>
      <c r="G169" s="17"/>
      <c r="H169" s="17"/>
      <c r="I169" s="17"/>
    </row>
  </sheetData>
  <mergeCells count="6">
    <mergeCell ref="B4:K4"/>
    <mergeCell ref="B34:K34"/>
    <mergeCell ref="B6:J6"/>
    <mergeCell ref="B36:J36"/>
    <mergeCell ref="B35:J35"/>
    <mergeCell ref="B5:J5"/>
  </mergeCells>
  <printOptions/>
  <pageMargins left="0.75" right="0.75" top="1" bottom="1" header="0.5" footer="0.5"/>
  <pageSetup fitToHeight="1" fitToWidth="1" horizontalDpi="300" verticalDpi="3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169"/>
  <sheetViews>
    <sheetView showGridLines="0" zoomScale="75" zoomScaleNormal="75" workbookViewId="0" topLeftCell="A1">
      <selection activeCell="A1" sqref="A1"/>
    </sheetView>
  </sheetViews>
  <sheetFormatPr defaultColWidth="9.625" defaultRowHeight="12.75"/>
  <cols>
    <col min="1" max="1" width="18.625" style="5" customWidth="1"/>
    <col min="2" max="10" width="9.00390625" style="5" customWidth="1"/>
    <col min="11" max="18" width="9.625" style="5" customWidth="1"/>
    <col min="19" max="19" width="5.625" style="5" customWidth="1"/>
    <col min="20" max="20" width="57.625" style="5" customWidth="1"/>
    <col min="21" max="21" width="5.625" style="5" customWidth="1"/>
    <col min="22" max="22" width="57.625" style="5" customWidth="1"/>
    <col min="23" max="23" width="5.625" style="5" customWidth="1"/>
    <col min="24" max="24" width="32.625" style="5" customWidth="1"/>
    <col min="25" max="16384" width="9.625" style="5" customWidth="1"/>
  </cols>
  <sheetData>
    <row r="1" spans="1:11" ht="17.25">
      <c r="A1" s="19" t="s">
        <v>56</v>
      </c>
      <c r="B1" s="1"/>
      <c r="E1" s="1"/>
      <c r="F1" s="11" t="s">
        <v>23</v>
      </c>
      <c r="G1" s="1"/>
      <c r="H1" s="1"/>
      <c r="I1" s="1"/>
      <c r="J1" s="3"/>
      <c r="K1" s="20"/>
    </row>
    <row r="2" spans="1:11" ht="12.75">
      <c r="A2" s="1"/>
      <c r="B2" s="1"/>
      <c r="E2" s="1"/>
      <c r="F2" s="21"/>
      <c r="G2" s="1"/>
      <c r="H2" s="1"/>
      <c r="I2" s="1"/>
      <c r="J2" s="3"/>
      <c r="K2" s="20"/>
    </row>
    <row r="3" spans="1:11" ht="12.75">
      <c r="A3" s="1"/>
      <c r="B3" s="1"/>
      <c r="E3" s="1"/>
      <c r="F3" s="1"/>
      <c r="G3" s="1"/>
      <c r="H3" s="1"/>
      <c r="I3" s="1"/>
      <c r="J3" s="3"/>
      <c r="K3" s="20"/>
    </row>
    <row r="4" spans="1:11" ht="12.75">
      <c r="A4" s="2" t="s">
        <v>11</v>
      </c>
      <c r="B4" s="30" t="s">
        <v>63</v>
      </c>
      <c r="C4" s="30"/>
      <c r="D4" s="30"/>
      <c r="E4" s="30"/>
      <c r="F4" s="30"/>
      <c r="G4" s="30"/>
      <c r="H4" s="30"/>
      <c r="I4" s="30"/>
      <c r="J4" s="30"/>
      <c r="K4" s="30"/>
    </row>
    <row r="5" spans="1:11" ht="12.75">
      <c r="A5" s="1"/>
      <c r="B5" s="35" t="s">
        <v>12</v>
      </c>
      <c r="C5" s="35"/>
      <c r="D5" s="35"/>
      <c r="E5" s="35"/>
      <c r="F5" s="35"/>
      <c r="G5" s="35"/>
      <c r="H5" s="35"/>
      <c r="I5" s="35"/>
      <c r="J5" s="35"/>
      <c r="K5" s="20"/>
    </row>
    <row r="6" spans="1:11" ht="12.75">
      <c r="A6" s="1"/>
      <c r="B6" s="32"/>
      <c r="C6" s="32"/>
      <c r="D6" s="32"/>
      <c r="E6" s="32"/>
      <c r="F6" s="32"/>
      <c r="G6" s="32"/>
      <c r="H6" s="32"/>
      <c r="I6" s="32"/>
      <c r="J6" s="32"/>
      <c r="K6" s="20"/>
    </row>
    <row r="7" spans="1:11" s="28" customFormat="1" ht="39">
      <c r="A7" s="25"/>
      <c r="B7" s="26" t="s">
        <v>43</v>
      </c>
      <c r="C7" s="26" t="s">
        <v>44</v>
      </c>
      <c r="D7" s="26" t="s">
        <v>45</v>
      </c>
      <c r="E7" s="26" t="s">
        <v>42</v>
      </c>
      <c r="F7" s="26" t="s">
        <v>42</v>
      </c>
      <c r="G7" s="26" t="s">
        <v>42</v>
      </c>
      <c r="H7" s="26" t="s">
        <v>42</v>
      </c>
      <c r="I7" s="26" t="s">
        <v>42</v>
      </c>
      <c r="J7" s="27" t="s">
        <v>42</v>
      </c>
      <c r="K7" s="27" t="s">
        <v>42</v>
      </c>
    </row>
    <row r="8" spans="1:11" ht="12.75">
      <c r="A8" s="18"/>
      <c r="B8" s="29"/>
      <c r="C8" s="29"/>
      <c r="D8" s="29"/>
      <c r="E8" s="29"/>
      <c r="F8" s="29"/>
      <c r="G8" s="29"/>
      <c r="H8" s="29"/>
      <c r="I8" s="29"/>
      <c r="J8" s="10"/>
      <c r="K8" s="10"/>
    </row>
    <row r="9" spans="1:11" ht="12.75">
      <c r="A9" s="18"/>
      <c r="B9" s="29"/>
      <c r="C9" s="29"/>
      <c r="D9" s="29"/>
      <c r="E9" s="29"/>
      <c r="F9" s="29"/>
      <c r="G9" s="29"/>
      <c r="H9" s="29"/>
      <c r="I9" s="29"/>
      <c r="J9" s="10"/>
      <c r="K9" s="10"/>
    </row>
    <row r="10" spans="1:11" ht="12.75">
      <c r="A10" s="18"/>
      <c r="B10" s="29"/>
      <c r="C10" s="29"/>
      <c r="D10" s="29"/>
      <c r="E10" s="29"/>
      <c r="F10" s="29"/>
      <c r="G10" s="29"/>
      <c r="H10" s="29"/>
      <c r="I10" s="29"/>
      <c r="J10" s="10"/>
      <c r="K10" s="10"/>
    </row>
    <row r="11" spans="1:11" ht="12.75">
      <c r="A11" s="18"/>
      <c r="B11" s="29"/>
      <c r="C11" s="29"/>
      <c r="D11" s="29"/>
      <c r="E11" s="29"/>
      <c r="F11" s="29"/>
      <c r="G11" s="29"/>
      <c r="H11" s="29"/>
      <c r="I11" s="29"/>
      <c r="J11" s="10"/>
      <c r="K11" s="10"/>
    </row>
    <row r="12" spans="1:11" ht="12.75">
      <c r="A12" s="18"/>
      <c r="B12" s="29"/>
      <c r="C12" s="29"/>
      <c r="D12" s="29"/>
      <c r="E12" s="29"/>
      <c r="F12" s="29"/>
      <c r="G12" s="29"/>
      <c r="H12" s="29"/>
      <c r="I12" s="29"/>
      <c r="J12" s="10"/>
      <c r="K12" s="10"/>
    </row>
    <row r="13" spans="1:11" ht="12.75">
      <c r="A13" s="18"/>
      <c r="B13" s="29"/>
      <c r="C13" s="29"/>
      <c r="D13" s="29"/>
      <c r="E13" s="29"/>
      <c r="F13" s="29"/>
      <c r="G13" s="29"/>
      <c r="H13" s="29"/>
      <c r="I13" s="29"/>
      <c r="J13" s="10"/>
      <c r="K13" s="10"/>
    </row>
    <row r="14" spans="1:11" ht="12.75">
      <c r="A14" s="18"/>
      <c r="B14" s="29"/>
      <c r="C14" s="29"/>
      <c r="D14" s="29"/>
      <c r="E14" s="29"/>
      <c r="F14" s="29"/>
      <c r="G14" s="29"/>
      <c r="H14" s="29"/>
      <c r="I14" s="29"/>
      <c r="J14" s="10"/>
      <c r="K14" s="10"/>
    </row>
    <row r="15" spans="1:11" ht="12.75">
      <c r="A15" s="18"/>
      <c r="B15" s="29"/>
      <c r="C15" s="29"/>
      <c r="D15" s="29"/>
      <c r="E15" s="29"/>
      <c r="F15" s="29"/>
      <c r="G15" s="29"/>
      <c r="H15" s="29"/>
      <c r="I15" s="29"/>
      <c r="J15" s="10"/>
      <c r="K15" s="10"/>
    </row>
    <row r="16" spans="1:11" ht="12.75">
      <c r="A16" s="18"/>
      <c r="B16" s="29"/>
      <c r="C16" s="29"/>
      <c r="D16" s="29"/>
      <c r="E16" s="29"/>
      <c r="F16" s="29"/>
      <c r="G16" s="29"/>
      <c r="H16" s="29"/>
      <c r="I16" s="29"/>
      <c r="J16" s="10"/>
      <c r="K16" s="10"/>
    </row>
    <row r="17" spans="1:11" ht="12.75">
      <c r="A17" s="18"/>
      <c r="B17" s="29"/>
      <c r="C17" s="29"/>
      <c r="D17" s="29"/>
      <c r="E17" s="29"/>
      <c r="F17" s="29"/>
      <c r="G17" s="29"/>
      <c r="H17" s="29"/>
      <c r="I17" s="29"/>
      <c r="J17" s="10"/>
      <c r="K17" s="10"/>
    </row>
    <row r="18" spans="1:11" ht="12.75">
      <c r="A18" s="18"/>
      <c r="B18" s="29"/>
      <c r="C18" s="29"/>
      <c r="D18" s="29"/>
      <c r="E18" s="29"/>
      <c r="F18" s="29"/>
      <c r="G18" s="29"/>
      <c r="H18" s="29"/>
      <c r="I18" s="29"/>
      <c r="J18" s="10"/>
      <c r="K18" s="10"/>
    </row>
    <row r="19" spans="1:11" ht="12.75">
      <c r="A19" s="18"/>
      <c r="B19" s="29"/>
      <c r="C19" s="29"/>
      <c r="D19" s="29"/>
      <c r="E19" s="29"/>
      <c r="F19" s="29"/>
      <c r="G19" s="29"/>
      <c r="H19" s="29"/>
      <c r="I19" s="29"/>
      <c r="J19" s="10"/>
      <c r="K19" s="10"/>
    </row>
    <row r="20" spans="1:11" ht="12.75">
      <c r="A20" s="18"/>
      <c r="B20" s="29"/>
      <c r="C20" s="29"/>
      <c r="D20" s="29"/>
      <c r="E20" s="29"/>
      <c r="F20" s="29"/>
      <c r="G20" s="29"/>
      <c r="H20" s="29"/>
      <c r="I20" s="29"/>
      <c r="J20" s="10"/>
      <c r="K20" s="10"/>
    </row>
    <row r="21" spans="1:11" ht="12.75">
      <c r="A21" s="18"/>
      <c r="B21" s="29"/>
      <c r="C21" s="29"/>
      <c r="D21" s="29"/>
      <c r="E21" s="29"/>
      <c r="F21" s="29"/>
      <c r="G21" s="29"/>
      <c r="H21" s="29"/>
      <c r="I21" s="29"/>
      <c r="J21" s="10"/>
      <c r="K21" s="10"/>
    </row>
    <row r="22" spans="1:11" ht="12.75">
      <c r="A22" s="18"/>
      <c r="B22" s="29"/>
      <c r="C22" s="29"/>
      <c r="D22" s="29"/>
      <c r="E22" s="29"/>
      <c r="F22" s="29"/>
      <c r="G22" s="29"/>
      <c r="H22" s="29"/>
      <c r="I22" s="29"/>
      <c r="J22" s="10"/>
      <c r="K22" s="10"/>
    </row>
    <row r="23" spans="1:11" ht="12.75">
      <c r="A23" s="18"/>
      <c r="B23" s="29"/>
      <c r="C23" s="29"/>
      <c r="D23" s="29"/>
      <c r="E23" s="29"/>
      <c r="F23" s="29"/>
      <c r="G23" s="29"/>
      <c r="H23" s="29"/>
      <c r="I23" s="29"/>
      <c r="J23" s="10"/>
      <c r="K23" s="10"/>
    </row>
    <row r="24" spans="1:11" ht="12.75">
      <c r="A24" s="18"/>
      <c r="B24" s="29"/>
      <c r="C24" s="29"/>
      <c r="D24" s="29"/>
      <c r="E24" s="29"/>
      <c r="F24" s="29"/>
      <c r="G24" s="29"/>
      <c r="H24" s="29"/>
      <c r="I24" s="29"/>
      <c r="J24" s="10"/>
      <c r="K24" s="10"/>
    </row>
    <row r="25" spans="1:11" ht="12.75">
      <c r="A25" s="18"/>
      <c r="B25" s="29"/>
      <c r="C25" s="29"/>
      <c r="D25" s="29"/>
      <c r="E25" s="29"/>
      <c r="F25" s="29"/>
      <c r="G25" s="29"/>
      <c r="H25" s="29"/>
      <c r="I25" s="29"/>
      <c r="J25" s="10"/>
      <c r="K25" s="10"/>
    </row>
    <row r="26" spans="1:11" ht="12.75">
      <c r="A26" s="18"/>
      <c r="B26" s="29"/>
      <c r="C26" s="29"/>
      <c r="D26" s="29"/>
      <c r="E26" s="29"/>
      <c r="F26" s="29"/>
      <c r="G26" s="29"/>
      <c r="H26" s="29"/>
      <c r="I26" s="29"/>
      <c r="J26" s="10"/>
      <c r="K26" s="10"/>
    </row>
    <row r="27" spans="1:11" ht="12.75">
      <c r="A27" s="18"/>
      <c r="B27" s="29"/>
      <c r="C27" s="29"/>
      <c r="D27" s="29"/>
      <c r="E27" s="29"/>
      <c r="F27" s="29"/>
      <c r="G27" s="29"/>
      <c r="H27" s="29"/>
      <c r="I27" s="29"/>
      <c r="J27" s="10"/>
      <c r="K27" s="10"/>
    </row>
    <row r="28" spans="1:11" ht="12.75">
      <c r="A28" s="7" t="s">
        <v>0</v>
      </c>
      <c r="B28" s="8">
        <f aca="true" t="shared" si="0" ref="B28:K28">IF(COUNTBLANK(B8:B27)=20,"",MAX(B8:B27))</f>
      </c>
      <c r="C28" s="8">
        <f t="shared" si="0"/>
      </c>
      <c r="D28" s="8">
        <f t="shared" si="0"/>
      </c>
      <c r="E28" s="8">
        <f t="shared" si="0"/>
      </c>
      <c r="F28" s="8">
        <f t="shared" si="0"/>
      </c>
      <c r="G28" s="8">
        <f t="shared" si="0"/>
      </c>
      <c r="H28" s="8">
        <f t="shared" si="0"/>
      </c>
      <c r="I28" s="8">
        <f t="shared" si="0"/>
      </c>
      <c r="J28" s="8">
        <f t="shared" si="0"/>
      </c>
      <c r="K28" s="8">
        <f t="shared" si="0"/>
      </c>
    </row>
    <row r="29" spans="1:11" ht="12.75">
      <c r="A29" s="7" t="s">
        <v>1</v>
      </c>
      <c r="B29" s="8">
        <f aca="true" t="shared" si="1" ref="B29:K29">IF(COUNTBLANK(B8:B27)=20,"",MIN(B8:B27))</f>
      </c>
      <c r="C29" s="8">
        <f t="shared" si="1"/>
      </c>
      <c r="D29" s="8">
        <f t="shared" si="1"/>
      </c>
      <c r="E29" s="8">
        <f t="shared" si="1"/>
      </c>
      <c r="F29" s="8">
        <f t="shared" si="1"/>
      </c>
      <c r="G29" s="8">
        <f t="shared" si="1"/>
      </c>
      <c r="H29" s="8">
        <f t="shared" si="1"/>
      </c>
      <c r="I29" s="8">
        <f t="shared" si="1"/>
      </c>
      <c r="J29" s="8">
        <f t="shared" si="1"/>
      </c>
      <c r="K29" s="8">
        <f t="shared" si="1"/>
      </c>
    </row>
    <row r="30" spans="1:11" ht="12.75">
      <c r="A30" s="7" t="s">
        <v>2</v>
      </c>
      <c r="B30" s="8">
        <f aca="true" t="shared" si="2" ref="B30:K30">IF(ISERR(AVERAGE(B8:B27)),"",AVERAGE(B8:B27))</f>
      </c>
      <c r="C30" s="8">
        <f t="shared" si="2"/>
      </c>
      <c r="D30" s="8">
        <f t="shared" si="2"/>
      </c>
      <c r="E30" s="8">
        <f t="shared" si="2"/>
      </c>
      <c r="F30" s="8">
        <f t="shared" si="2"/>
      </c>
      <c r="G30" s="8">
        <f t="shared" si="2"/>
      </c>
      <c r="H30" s="8">
        <f t="shared" si="2"/>
      </c>
      <c r="I30" s="8">
        <f t="shared" si="2"/>
      </c>
      <c r="J30" s="8">
        <f t="shared" si="2"/>
      </c>
      <c r="K30" s="8">
        <f t="shared" si="2"/>
      </c>
    </row>
    <row r="31" spans="1:11" ht="12.75">
      <c r="A31" s="7" t="s">
        <v>3</v>
      </c>
      <c r="B31" s="8">
        <f aca="true" t="shared" si="3" ref="B31:K31">IF(ISERR(STDEV(B8:B27)),"",STDEV(B8:B27))</f>
      </c>
      <c r="C31" s="8">
        <f t="shared" si="3"/>
      </c>
      <c r="D31" s="8">
        <f t="shared" si="3"/>
      </c>
      <c r="E31" s="8">
        <f t="shared" si="3"/>
      </c>
      <c r="F31" s="8">
        <f t="shared" si="3"/>
      </c>
      <c r="G31" s="8">
        <f t="shared" si="3"/>
      </c>
      <c r="H31" s="8">
        <f t="shared" si="3"/>
      </c>
      <c r="I31" s="8">
        <f t="shared" si="3"/>
      </c>
      <c r="J31" s="8">
        <f t="shared" si="3"/>
      </c>
      <c r="K31" s="8">
        <f t="shared" si="3"/>
      </c>
    </row>
    <row r="32" spans="2:10" ht="12">
      <c r="B32" s="13"/>
      <c r="C32" s="13"/>
      <c r="D32" s="13"/>
      <c r="E32" s="13"/>
      <c r="F32" s="13"/>
      <c r="G32" s="13"/>
      <c r="H32" s="13"/>
      <c r="I32" s="14"/>
      <c r="J32" s="15"/>
    </row>
    <row r="33" ht="12">
      <c r="C33" s="13"/>
    </row>
    <row r="34" spans="1:11" ht="12.75">
      <c r="A34" s="2" t="s">
        <v>11</v>
      </c>
      <c r="B34" s="31" t="str">
        <f>B4</f>
        <v>calibration - Clogging</v>
      </c>
      <c r="C34" s="31"/>
      <c r="D34" s="31"/>
      <c r="E34" s="31"/>
      <c r="F34" s="31"/>
      <c r="G34" s="31"/>
      <c r="H34" s="31"/>
      <c r="I34" s="31"/>
      <c r="J34" s="31"/>
      <c r="K34" s="31"/>
    </row>
    <row r="35" spans="1:10" ht="12.75">
      <c r="A35" s="1"/>
      <c r="B35" s="34" t="s">
        <v>13</v>
      </c>
      <c r="C35" s="34"/>
      <c r="D35" s="34"/>
      <c r="E35" s="34"/>
      <c r="F35" s="34"/>
      <c r="G35" s="34"/>
      <c r="H35" s="34"/>
      <c r="I35" s="34"/>
      <c r="J35" s="34"/>
    </row>
    <row r="36" spans="1:10" ht="12.75">
      <c r="A36" s="1"/>
      <c r="B36" s="33"/>
      <c r="C36" s="33"/>
      <c r="D36" s="33"/>
      <c r="E36" s="33"/>
      <c r="F36" s="33"/>
      <c r="G36" s="33"/>
      <c r="H36" s="33"/>
      <c r="I36" s="33"/>
      <c r="J36" s="33"/>
    </row>
    <row r="37" spans="1:13" s="28" customFormat="1" ht="39">
      <c r="A37" s="25"/>
      <c r="B37" s="26" t="str">
        <f aca="true" t="shared" si="4" ref="B37:K37">B7</f>
        <v>Oil Screen %Sludge</v>
      </c>
      <c r="C37" s="26" t="str">
        <f t="shared" si="4"/>
        <v>Oil Screen %Debris</v>
      </c>
      <c r="D37" s="26" t="str">
        <f t="shared" si="4"/>
        <v>Oil Ring %</v>
      </c>
      <c r="E37" s="26" t="str">
        <f t="shared" si="4"/>
        <v> </v>
      </c>
      <c r="F37" s="26" t="str">
        <f t="shared" si="4"/>
        <v> </v>
      </c>
      <c r="G37" s="26" t="str">
        <f t="shared" si="4"/>
        <v> </v>
      </c>
      <c r="H37" s="26" t="str">
        <f t="shared" si="4"/>
        <v> </v>
      </c>
      <c r="I37" s="26" t="str">
        <f t="shared" si="4"/>
        <v> </v>
      </c>
      <c r="J37" s="27" t="str">
        <f t="shared" si="4"/>
        <v> </v>
      </c>
      <c r="K37" s="27" t="str">
        <f t="shared" si="4"/>
        <v> </v>
      </c>
      <c r="L37" s="27" t="s">
        <v>2</v>
      </c>
      <c r="M37" s="27" t="s">
        <v>4</v>
      </c>
    </row>
    <row r="38" spans="1:17" ht="12.75">
      <c r="A38" s="22">
        <f aca="true" t="shared" si="5" ref="A38:A57">IF(A8&lt;&gt;"",A8,"")</f>
      </c>
      <c r="B38" s="10">
        <f aca="true" t="shared" si="6" ref="B38:K57">IF(ISNUMBER(B8),IF(B$31=0,0,(B8-B$30)/B$31),"")</f>
      </c>
      <c r="C38" s="10">
        <f t="shared" si="6"/>
      </c>
      <c r="D38" s="10">
        <f t="shared" si="6"/>
      </c>
      <c r="E38" s="10">
        <f t="shared" si="6"/>
      </c>
      <c r="F38" s="10">
        <f t="shared" si="6"/>
      </c>
      <c r="G38" s="10">
        <f t="shared" si="6"/>
      </c>
      <c r="H38" s="10">
        <f t="shared" si="6"/>
      </c>
      <c r="I38" s="10">
        <f t="shared" si="6"/>
      </c>
      <c r="J38" s="10">
        <f t="shared" si="6"/>
      </c>
      <c r="K38" s="10">
        <f t="shared" si="6"/>
      </c>
      <c r="L38" s="10">
        <f aca="true" t="shared" si="7" ref="L38:L57">IF(ISERR(AVERAGE(B38:K38)),"",AVERAGE(B38:K38))</f>
      </c>
      <c r="M38" s="10">
        <f aca="true" t="shared" si="8" ref="M38:M57">IF(ISERR(STDEV(B38:K38)),"",STDEV(B38:K38))</f>
      </c>
      <c r="N38" s="23"/>
      <c r="O38" s="23"/>
      <c r="P38" s="23"/>
      <c r="Q38" s="23"/>
    </row>
    <row r="39" spans="1:13" ht="12.75">
      <c r="A39" s="22">
        <f t="shared" si="5"/>
      </c>
      <c r="B39" s="10">
        <f t="shared" si="6"/>
      </c>
      <c r="C39" s="10">
        <f t="shared" si="6"/>
      </c>
      <c r="D39" s="10">
        <f t="shared" si="6"/>
      </c>
      <c r="E39" s="10">
        <f t="shared" si="6"/>
      </c>
      <c r="F39" s="10">
        <f t="shared" si="6"/>
      </c>
      <c r="G39" s="10">
        <f t="shared" si="6"/>
      </c>
      <c r="H39" s="10">
        <f t="shared" si="6"/>
      </c>
      <c r="I39" s="10">
        <f t="shared" si="6"/>
      </c>
      <c r="J39" s="10">
        <f t="shared" si="6"/>
      </c>
      <c r="K39" s="10">
        <f t="shared" si="6"/>
      </c>
      <c r="L39" s="10">
        <f t="shared" si="7"/>
      </c>
      <c r="M39" s="10">
        <f t="shared" si="8"/>
      </c>
    </row>
    <row r="40" spans="1:13" ht="12.75">
      <c r="A40" s="22">
        <f t="shared" si="5"/>
      </c>
      <c r="B40" s="10">
        <f t="shared" si="6"/>
      </c>
      <c r="C40" s="10">
        <f t="shared" si="6"/>
      </c>
      <c r="D40" s="10">
        <f t="shared" si="6"/>
      </c>
      <c r="E40" s="10">
        <f t="shared" si="6"/>
      </c>
      <c r="F40" s="10">
        <f t="shared" si="6"/>
      </c>
      <c r="G40" s="10">
        <f t="shared" si="6"/>
      </c>
      <c r="H40" s="10">
        <f t="shared" si="6"/>
      </c>
      <c r="I40" s="10">
        <f t="shared" si="6"/>
      </c>
      <c r="J40" s="10">
        <f t="shared" si="6"/>
      </c>
      <c r="K40" s="10">
        <f t="shared" si="6"/>
      </c>
      <c r="L40" s="10">
        <f t="shared" si="7"/>
      </c>
      <c r="M40" s="10">
        <f t="shared" si="8"/>
      </c>
    </row>
    <row r="41" spans="1:13" ht="12.75">
      <c r="A41" s="22">
        <f t="shared" si="5"/>
      </c>
      <c r="B41" s="10">
        <f t="shared" si="6"/>
      </c>
      <c r="C41" s="10">
        <f t="shared" si="6"/>
      </c>
      <c r="D41" s="10">
        <f t="shared" si="6"/>
      </c>
      <c r="E41" s="10">
        <f t="shared" si="6"/>
      </c>
      <c r="F41" s="10">
        <f t="shared" si="6"/>
      </c>
      <c r="G41" s="10">
        <f t="shared" si="6"/>
      </c>
      <c r="H41" s="10">
        <f t="shared" si="6"/>
      </c>
      <c r="I41" s="10">
        <f t="shared" si="6"/>
      </c>
      <c r="J41" s="10">
        <f t="shared" si="6"/>
      </c>
      <c r="K41" s="10">
        <f t="shared" si="6"/>
      </c>
      <c r="L41" s="10">
        <f t="shared" si="7"/>
      </c>
      <c r="M41" s="10">
        <f t="shared" si="8"/>
      </c>
    </row>
    <row r="42" spans="1:13" ht="12.75">
      <c r="A42" s="22">
        <f t="shared" si="5"/>
      </c>
      <c r="B42" s="10">
        <f t="shared" si="6"/>
      </c>
      <c r="C42" s="10">
        <f t="shared" si="6"/>
      </c>
      <c r="D42" s="10">
        <f t="shared" si="6"/>
      </c>
      <c r="E42" s="10">
        <f t="shared" si="6"/>
      </c>
      <c r="F42" s="10">
        <f t="shared" si="6"/>
      </c>
      <c r="G42" s="10">
        <f t="shared" si="6"/>
      </c>
      <c r="H42" s="10">
        <f t="shared" si="6"/>
      </c>
      <c r="I42" s="10">
        <f t="shared" si="6"/>
      </c>
      <c r="J42" s="10">
        <f t="shared" si="6"/>
      </c>
      <c r="K42" s="10">
        <f t="shared" si="6"/>
      </c>
      <c r="L42" s="10">
        <f t="shared" si="7"/>
      </c>
      <c r="M42" s="10">
        <f t="shared" si="8"/>
      </c>
    </row>
    <row r="43" spans="1:13" ht="12.75">
      <c r="A43" s="22">
        <f t="shared" si="5"/>
      </c>
      <c r="B43" s="10">
        <f t="shared" si="6"/>
      </c>
      <c r="C43" s="10">
        <f t="shared" si="6"/>
      </c>
      <c r="D43" s="10">
        <f t="shared" si="6"/>
      </c>
      <c r="E43" s="10">
        <f t="shared" si="6"/>
      </c>
      <c r="F43" s="10">
        <f t="shared" si="6"/>
      </c>
      <c r="G43" s="10">
        <f t="shared" si="6"/>
      </c>
      <c r="H43" s="10">
        <f t="shared" si="6"/>
      </c>
      <c r="I43" s="10">
        <f t="shared" si="6"/>
      </c>
      <c r="J43" s="10">
        <f t="shared" si="6"/>
      </c>
      <c r="K43" s="10">
        <f t="shared" si="6"/>
      </c>
      <c r="L43" s="10">
        <f t="shared" si="7"/>
      </c>
      <c r="M43" s="10">
        <f t="shared" si="8"/>
      </c>
    </row>
    <row r="44" spans="1:13" ht="12.75">
      <c r="A44" s="22">
        <f t="shared" si="5"/>
      </c>
      <c r="B44" s="10">
        <f t="shared" si="6"/>
      </c>
      <c r="C44" s="10">
        <f t="shared" si="6"/>
      </c>
      <c r="D44" s="10">
        <f t="shared" si="6"/>
      </c>
      <c r="E44" s="10">
        <f t="shared" si="6"/>
      </c>
      <c r="F44" s="10">
        <f t="shared" si="6"/>
      </c>
      <c r="G44" s="10">
        <f t="shared" si="6"/>
      </c>
      <c r="H44" s="10">
        <f t="shared" si="6"/>
      </c>
      <c r="I44" s="10">
        <f t="shared" si="6"/>
      </c>
      <c r="J44" s="10">
        <f t="shared" si="6"/>
      </c>
      <c r="K44" s="10">
        <f t="shared" si="6"/>
      </c>
      <c r="L44" s="10">
        <f t="shared" si="7"/>
      </c>
      <c r="M44" s="10">
        <f t="shared" si="8"/>
      </c>
    </row>
    <row r="45" spans="1:13" ht="12.75">
      <c r="A45" s="22">
        <f t="shared" si="5"/>
      </c>
      <c r="B45" s="10">
        <f t="shared" si="6"/>
      </c>
      <c r="C45" s="10">
        <f t="shared" si="6"/>
      </c>
      <c r="D45" s="10">
        <f t="shared" si="6"/>
      </c>
      <c r="E45" s="10">
        <f t="shared" si="6"/>
      </c>
      <c r="F45" s="10">
        <f t="shared" si="6"/>
      </c>
      <c r="G45" s="10">
        <f t="shared" si="6"/>
      </c>
      <c r="H45" s="10">
        <f t="shared" si="6"/>
      </c>
      <c r="I45" s="10">
        <f t="shared" si="6"/>
      </c>
      <c r="J45" s="10">
        <f t="shared" si="6"/>
      </c>
      <c r="K45" s="10">
        <f t="shared" si="6"/>
      </c>
      <c r="L45" s="10">
        <f t="shared" si="7"/>
      </c>
      <c r="M45" s="10">
        <f t="shared" si="8"/>
      </c>
    </row>
    <row r="46" spans="1:13" ht="12.75">
      <c r="A46" s="22">
        <f t="shared" si="5"/>
      </c>
      <c r="B46" s="10">
        <f t="shared" si="6"/>
      </c>
      <c r="C46" s="10">
        <f t="shared" si="6"/>
      </c>
      <c r="D46" s="10">
        <f t="shared" si="6"/>
      </c>
      <c r="E46" s="10">
        <f t="shared" si="6"/>
      </c>
      <c r="F46" s="10">
        <f t="shared" si="6"/>
      </c>
      <c r="G46" s="10">
        <f t="shared" si="6"/>
      </c>
      <c r="H46" s="10">
        <f t="shared" si="6"/>
      </c>
      <c r="I46" s="10">
        <f t="shared" si="6"/>
      </c>
      <c r="J46" s="10">
        <f t="shared" si="6"/>
      </c>
      <c r="K46" s="10">
        <f t="shared" si="6"/>
      </c>
      <c r="L46" s="10">
        <f t="shared" si="7"/>
      </c>
      <c r="M46" s="10">
        <f t="shared" si="8"/>
      </c>
    </row>
    <row r="47" spans="1:13" ht="12.75">
      <c r="A47" s="22">
        <f t="shared" si="5"/>
      </c>
      <c r="B47" s="10">
        <f t="shared" si="6"/>
      </c>
      <c r="C47" s="10">
        <f t="shared" si="6"/>
      </c>
      <c r="D47" s="10">
        <f t="shared" si="6"/>
      </c>
      <c r="E47" s="10">
        <f t="shared" si="6"/>
      </c>
      <c r="F47" s="10">
        <f t="shared" si="6"/>
      </c>
      <c r="G47" s="10">
        <f t="shared" si="6"/>
      </c>
      <c r="H47" s="10">
        <f t="shared" si="6"/>
      </c>
      <c r="I47" s="10">
        <f t="shared" si="6"/>
      </c>
      <c r="J47" s="10">
        <f t="shared" si="6"/>
      </c>
      <c r="K47" s="10">
        <f t="shared" si="6"/>
      </c>
      <c r="L47" s="10">
        <f t="shared" si="7"/>
      </c>
      <c r="M47" s="10">
        <f t="shared" si="8"/>
      </c>
    </row>
    <row r="48" spans="1:13" ht="12.75">
      <c r="A48" s="22">
        <f t="shared" si="5"/>
      </c>
      <c r="B48" s="10">
        <f t="shared" si="6"/>
      </c>
      <c r="C48" s="10">
        <f t="shared" si="6"/>
      </c>
      <c r="D48" s="10">
        <f t="shared" si="6"/>
      </c>
      <c r="E48" s="10">
        <f t="shared" si="6"/>
      </c>
      <c r="F48" s="10">
        <f t="shared" si="6"/>
      </c>
      <c r="G48" s="10">
        <f t="shared" si="6"/>
      </c>
      <c r="H48" s="10">
        <f t="shared" si="6"/>
      </c>
      <c r="I48" s="10">
        <f t="shared" si="6"/>
      </c>
      <c r="J48" s="10">
        <f t="shared" si="6"/>
      </c>
      <c r="K48" s="10">
        <f t="shared" si="6"/>
      </c>
      <c r="L48" s="10">
        <f t="shared" si="7"/>
      </c>
      <c r="M48" s="10">
        <f t="shared" si="8"/>
      </c>
    </row>
    <row r="49" spans="1:13" ht="12.75">
      <c r="A49" s="22">
        <f t="shared" si="5"/>
      </c>
      <c r="B49" s="10">
        <f t="shared" si="6"/>
      </c>
      <c r="C49" s="10">
        <f t="shared" si="6"/>
      </c>
      <c r="D49" s="10">
        <f t="shared" si="6"/>
      </c>
      <c r="E49" s="10">
        <f t="shared" si="6"/>
      </c>
      <c r="F49" s="10">
        <f t="shared" si="6"/>
      </c>
      <c r="G49" s="10">
        <f t="shared" si="6"/>
      </c>
      <c r="H49" s="10">
        <f t="shared" si="6"/>
      </c>
      <c r="I49" s="10">
        <f t="shared" si="6"/>
      </c>
      <c r="J49" s="10">
        <f t="shared" si="6"/>
      </c>
      <c r="K49" s="10">
        <f t="shared" si="6"/>
      </c>
      <c r="L49" s="10">
        <f t="shared" si="7"/>
      </c>
      <c r="M49" s="10">
        <f t="shared" si="8"/>
      </c>
    </row>
    <row r="50" spans="1:13" ht="12.75">
      <c r="A50" s="22">
        <f t="shared" si="5"/>
      </c>
      <c r="B50" s="10">
        <f t="shared" si="6"/>
      </c>
      <c r="C50" s="10">
        <f t="shared" si="6"/>
      </c>
      <c r="D50" s="10">
        <f t="shared" si="6"/>
      </c>
      <c r="E50" s="10">
        <f t="shared" si="6"/>
      </c>
      <c r="F50" s="10">
        <f t="shared" si="6"/>
      </c>
      <c r="G50" s="10">
        <f t="shared" si="6"/>
      </c>
      <c r="H50" s="10">
        <f t="shared" si="6"/>
      </c>
      <c r="I50" s="10">
        <f t="shared" si="6"/>
      </c>
      <c r="J50" s="10">
        <f t="shared" si="6"/>
      </c>
      <c r="K50" s="10">
        <f t="shared" si="6"/>
      </c>
      <c r="L50" s="10">
        <f t="shared" si="7"/>
      </c>
      <c r="M50" s="10">
        <f t="shared" si="8"/>
      </c>
    </row>
    <row r="51" spans="1:13" ht="12.75">
      <c r="A51" s="22">
        <f t="shared" si="5"/>
      </c>
      <c r="B51" s="10">
        <f t="shared" si="6"/>
      </c>
      <c r="C51" s="10">
        <f t="shared" si="6"/>
      </c>
      <c r="D51" s="10">
        <f t="shared" si="6"/>
      </c>
      <c r="E51" s="10">
        <f t="shared" si="6"/>
      </c>
      <c r="F51" s="10">
        <f t="shared" si="6"/>
      </c>
      <c r="G51" s="10">
        <f t="shared" si="6"/>
      </c>
      <c r="H51" s="10">
        <f t="shared" si="6"/>
      </c>
      <c r="I51" s="10">
        <f t="shared" si="6"/>
      </c>
      <c r="J51" s="10">
        <f t="shared" si="6"/>
      </c>
      <c r="K51" s="10">
        <f t="shared" si="6"/>
      </c>
      <c r="L51" s="10">
        <f t="shared" si="7"/>
      </c>
      <c r="M51" s="10">
        <f t="shared" si="8"/>
      </c>
    </row>
    <row r="52" spans="1:13" ht="12.75">
      <c r="A52" s="22">
        <f t="shared" si="5"/>
      </c>
      <c r="B52" s="10">
        <f t="shared" si="6"/>
      </c>
      <c r="C52" s="10">
        <f t="shared" si="6"/>
      </c>
      <c r="D52" s="10">
        <f t="shared" si="6"/>
      </c>
      <c r="E52" s="10">
        <f t="shared" si="6"/>
      </c>
      <c r="F52" s="10">
        <f t="shared" si="6"/>
      </c>
      <c r="G52" s="10">
        <f t="shared" si="6"/>
      </c>
      <c r="H52" s="10">
        <f t="shared" si="6"/>
      </c>
      <c r="I52" s="10">
        <f t="shared" si="6"/>
      </c>
      <c r="J52" s="10">
        <f t="shared" si="6"/>
      </c>
      <c r="K52" s="10">
        <f t="shared" si="6"/>
      </c>
      <c r="L52" s="10">
        <f t="shared" si="7"/>
      </c>
      <c r="M52" s="10">
        <f t="shared" si="8"/>
      </c>
    </row>
    <row r="53" spans="1:13" ht="12.75">
      <c r="A53" s="22">
        <f t="shared" si="5"/>
      </c>
      <c r="B53" s="10">
        <f t="shared" si="6"/>
      </c>
      <c r="C53" s="10">
        <f t="shared" si="6"/>
      </c>
      <c r="D53" s="10">
        <f t="shared" si="6"/>
      </c>
      <c r="E53" s="10">
        <f t="shared" si="6"/>
      </c>
      <c r="F53" s="10">
        <f t="shared" si="6"/>
      </c>
      <c r="G53" s="10">
        <f t="shared" si="6"/>
      </c>
      <c r="H53" s="10">
        <f t="shared" si="6"/>
      </c>
      <c r="I53" s="10">
        <f t="shared" si="6"/>
      </c>
      <c r="J53" s="10">
        <f t="shared" si="6"/>
      </c>
      <c r="K53" s="10">
        <f t="shared" si="6"/>
      </c>
      <c r="L53" s="10">
        <f t="shared" si="7"/>
      </c>
      <c r="M53" s="10">
        <f t="shared" si="8"/>
      </c>
    </row>
    <row r="54" spans="1:13" ht="12.75">
      <c r="A54" s="22">
        <f t="shared" si="5"/>
      </c>
      <c r="B54" s="10">
        <f t="shared" si="6"/>
      </c>
      <c r="C54" s="10">
        <f t="shared" si="6"/>
      </c>
      <c r="D54" s="10">
        <f t="shared" si="6"/>
      </c>
      <c r="E54" s="10">
        <f t="shared" si="6"/>
      </c>
      <c r="F54" s="10">
        <f t="shared" si="6"/>
      </c>
      <c r="G54" s="10">
        <f t="shared" si="6"/>
      </c>
      <c r="H54" s="10">
        <f t="shared" si="6"/>
      </c>
      <c r="I54" s="10">
        <f t="shared" si="6"/>
      </c>
      <c r="J54" s="10">
        <f t="shared" si="6"/>
      </c>
      <c r="K54" s="10">
        <f t="shared" si="6"/>
      </c>
      <c r="L54" s="10">
        <f t="shared" si="7"/>
      </c>
      <c r="M54" s="10">
        <f t="shared" si="8"/>
      </c>
    </row>
    <row r="55" spans="1:13" ht="12.75">
      <c r="A55" s="22">
        <f t="shared" si="5"/>
      </c>
      <c r="B55" s="10">
        <f t="shared" si="6"/>
      </c>
      <c r="C55" s="10">
        <f t="shared" si="6"/>
      </c>
      <c r="D55" s="10">
        <f t="shared" si="6"/>
      </c>
      <c r="E55" s="10">
        <f t="shared" si="6"/>
      </c>
      <c r="F55" s="10">
        <f t="shared" si="6"/>
      </c>
      <c r="G55" s="10">
        <f t="shared" si="6"/>
      </c>
      <c r="H55" s="10">
        <f t="shared" si="6"/>
      </c>
      <c r="I55" s="10">
        <f t="shared" si="6"/>
      </c>
      <c r="J55" s="10">
        <f t="shared" si="6"/>
      </c>
      <c r="K55" s="10">
        <f t="shared" si="6"/>
      </c>
      <c r="L55" s="10">
        <f t="shared" si="7"/>
      </c>
      <c r="M55" s="10">
        <f t="shared" si="8"/>
      </c>
    </row>
    <row r="56" spans="1:13" ht="12.75">
      <c r="A56" s="22">
        <f t="shared" si="5"/>
      </c>
      <c r="B56" s="10">
        <f t="shared" si="6"/>
      </c>
      <c r="C56" s="10">
        <f t="shared" si="6"/>
      </c>
      <c r="D56" s="10">
        <f t="shared" si="6"/>
      </c>
      <c r="E56" s="10">
        <f t="shared" si="6"/>
      </c>
      <c r="F56" s="10">
        <f t="shared" si="6"/>
      </c>
      <c r="G56" s="10">
        <f t="shared" si="6"/>
      </c>
      <c r="H56" s="10">
        <f t="shared" si="6"/>
      </c>
      <c r="I56" s="10">
        <f t="shared" si="6"/>
      </c>
      <c r="J56" s="10">
        <f t="shared" si="6"/>
      </c>
      <c r="K56" s="10">
        <f t="shared" si="6"/>
      </c>
      <c r="L56" s="10">
        <f t="shared" si="7"/>
      </c>
      <c r="M56" s="10">
        <f t="shared" si="8"/>
      </c>
    </row>
    <row r="57" spans="1:13" ht="12.75">
      <c r="A57" s="22">
        <f t="shared" si="5"/>
      </c>
      <c r="B57" s="10">
        <f t="shared" si="6"/>
      </c>
      <c r="C57" s="10">
        <f t="shared" si="6"/>
      </c>
      <c r="D57" s="10">
        <f t="shared" si="6"/>
      </c>
      <c r="E57" s="10">
        <f t="shared" si="6"/>
      </c>
      <c r="F57" s="10">
        <f t="shared" si="6"/>
      </c>
      <c r="G57" s="10">
        <f t="shared" si="6"/>
      </c>
      <c r="H57" s="10">
        <f t="shared" si="6"/>
      </c>
      <c r="I57" s="10">
        <f t="shared" si="6"/>
      </c>
      <c r="J57" s="10">
        <f t="shared" si="6"/>
      </c>
      <c r="K57" s="10">
        <f t="shared" si="6"/>
      </c>
      <c r="L57" s="10">
        <f t="shared" si="7"/>
      </c>
      <c r="M57" s="10">
        <f t="shared" si="8"/>
      </c>
    </row>
    <row r="58" spans="1:13" ht="12.75">
      <c r="A58" s="7" t="s">
        <v>5</v>
      </c>
      <c r="B58" s="10">
        <f aca="true" t="shared" si="9" ref="B58:M58">IF(ABS(MAX(B38:B57))&gt;=ABS(MIN(B38:B57)),MAX(B38:B57),MIN(B38:B57))</f>
        <v>0</v>
      </c>
      <c r="C58" s="10">
        <f t="shared" si="9"/>
        <v>0</v>
      </c>
      <c r="D58" s="10">
        <f t="shared" si="9"/>
        <v>0</v>
      </c>
      <c r="E58" s="10">
        <f t="shared" si="9"/>
        <v>0</v>
      </c>
      <c r="F58" s="10">
        <f t="shared" si="9"/>
        <v>0</v>
      </c>
      <c r="G58" s="10">
        <f t="shared" si="9"/>
        <v>0</v>
      </c>
      <c r="H58" s="10">
        <f t="shared" si="9"/>
        <v>0</v>
      </c>
      <c r="I58" s="10">
        <f t="shared" si="9"/>
        <v>0</v>
      </c>
      <c r="J58" s="10">
        <f t="shared" si="9"/>
        <v>0</v>
      </c>
      <c r="K58" s="10">
        <f t="shared" si="9"/>
        <v>0</v>
      </c>
      <c r="L58" s="10">
        <f t="shared" si="9"/>
        <v>0</v>
      </c>
      <c r="M58" s="10">
        <f t="shared" si="9"/>
        <v>0</v>
      </c>
    </row>
    <row r="59" spans="1:13" ht="12.75">
      <c r="A59" s="7" t="s">
        <v>6</v>
      </c>
      <c r="B59" s="10">
        <f>IF(MAX(B38:B57)&lt;0,MAX(B38:B57),IF(MIN(B38:B57)&gt;=0,MIN(B38:B57),IF(ABS(DMAX(B37:B57,1,'criteria-clogging'!B1:B2))&lt;MIN(DMIN(B37:B57,1,'criteria-clogging'!B3:B4)),DMAX(B37:B57,1,'criteria-clogging'!B1:B2),DMIN(B37:B57,1,'criteria-clogging'!B3:B4))))</f>
        <v>0</v>
      </c>
      <c r="C59" s="10">
        <f>IF(MAX(C38:C57)&lt;0,MAX(C38:C57),IF(MIN(C38:C57)&gt;=0,MIN(C38:C57),IF(ABS(DMAX(C37:C57,1,'criteria-clogging'!C1:C2))&lt;MIN(DMIN(C37:C57,1,'criteria-clogging'!C3:C4)),DMAX(C37:C57,1,'criteria-clogging'!C1:C2),DMIN(C37:C57,1,'criteria-clogging'!C3:C4))))</f>
        <v>0</v>
      </c>
      <c r="D59" s="10">
        <f>IF(MAX(D38:D57)&lt;0,MAX(D38:D57),IF(MIN(D38:D57)&gt;=0,MIN(D38:D57),IF(ABS(DMAX(D37:D57,1,'criteria-clogging'!D1:D2))&lt;MIN(DMIN(D37:D57,1,'criteria-clogging'!D3:D4)),DMAX(D37:D57,1,'criteria-clogging'!D1:D2),DMIN(D37:D57,1,'criteria-clogging'!D3:D4))))</f>
        <v>0</v>
      </c>
      <c r="E59" s="10">
        <f>IF(MAX(E38:E57)&lt;0,MAX(E38:E57),IF(MIN(E38:E57)&gt;=0,MIN(E38:E57),IF(ABS(DMAX(E37:E57,1,'criteria-clogging'!E1:E2))&lt;MIN(DMIN(E37:E57,1,'criteria-clogging'!E3:E4)),DMAX(E37:E57,1,'criteria-clogging'!E1:E2),DMIN(E37:E57,1,'criteria-clogging'!E3:E4))))</f>
        <v>0</v>
      </c>
      <c r="F59" s="10">
        <f>IF(MAX(F38:F57)&lt;0,MAX(F38:F57),IF(MIN(F38:F57)&gt;=0,MIN(F38:F57),IF(ABS(DMAX(F37:F57,1,'criteria-clogging'!F1:F2))&lt;MIN(DMIN(F37:F57,1,'criteria-clogging'!F3:F4)),DMAX(F37:F57,1,'criteria-clogging'!F1:F2),DMIN(F37:F57,1,'criteria-clogging'!F3:F4))))</f>
        <v>0</v>
      </c>
      <c r="G59" s="10">
        <f>IF(MAX(G38:G57)&lt;0,MAX(G38:G57),IF(MIN(G38:G57)&gt;=0,MIN(G38:G57),IF(ABS(DMAX(G37:G57,1,'criteria-clogging'!G1:G2))&lt;MIN(DMIN(G37:G57,1,'criteria-clogging'!G3:G4)),DMAX(G37:G57,1,'criteria-clogging'!G1:G2),DMIN(G37:G57,1,'criteria-clogging'!G3:G4))))</f>
        <v>0</v>
      </c>
      <c r="H59" s="10">
        <f>IF(MAX(H38:H57)&lt;0,MAX(H38:H57),IF(MIN(H38:H57)&gt;=0,MIN(H38:H57),IF(ABS(DMAX(H37:H57,1,'criteria-clogging'!H1:H2))&lt;MIN(DMIN(H37:H57,1,'criteria-clogging'!H3:H4)),DMAX(H37:H57,1,'criteria-clogging'!H1:H2),DMIN(H37:H57,1,'criteria-clogging'!H3:H4))))</f>
        <v>0</v>
      </c>
      <c r="I59" s="10">
        <f>IF(MAX(I38:I57)&lt;0,MAX(I38:I57),IF(MIN(I38:I57)&gt;=0,MIN(I38:I57),IF(ABS(DMAX(I37:I57,1,'criteria-clogging'!I1:I2))&lt;MIN(DMIN(I37:I57,1,'criteria-clogging'!I3:I4)),DMAX(I37:I57,1,'criteria-clogging'!I1:I2),DMIN(I37:I57,1,'criteria-clogging'!I3:I4))))</f>
        <v>0</v>
      </c>
      <c r="J59" s="10">
        <f>IF(MAX(J38:J57)&lt;0,MAX(J38:J57),IF(MIN(J38:J57)&gt;=0,MIN(J38:J57),IF(ABS(DMAX(J37:J57,1,'criteria-clogging'!J1:J2))&lt;MIN(DMIN(J37:J57,1,'criteria-clogging'!J3:J4)),DMAX(J37:J57,1,'criteria-clogging'!J1:J2),DMIN(J37:J57,1,'criteria-clogging'!J3:J4))))</f>
        <v>0</v>
      </c>
      <c r="K59" s="10">
        <f>IF(MAX(K38:K57)&lt;0,MAX(K38:K57),IF(MIN(K38:K57)&gt;=0,MIN(K38:K57),IF(ABS(DMAX(K37:K57,1,'criteria-clogging'!K1:K2))&lt;MIN(DMIN(K37:K57,1,'criteria-clogging'!K3:K4)),DMAX(K37:K57,1,'criteria-clogging'!K1:K2),DMIN(K37:K57,1,'criteria-clogging'!K3:K4))))</f>
        <v>0</v>
      </c>
      <c r="L59" s="10">
        <f>IF(MAX(L38:L57)&lt;0,MAX(L38:L57),IF(MIN(L38:L57)&gt;=0,MIN(L38:L57),IF(ABS(DMAX(L37:L57,1,'criteria-clogging'!L1:L2))&lt;MIN(DMIN(L37:L57,1,'criteria-clogging'!L3:L4)),DMAX(L37:L57,1,'criteria-clogging'!L1:L2),DMIN(L37:L57,1,'criteria-clogging'!L3:L4))))</f>
        <v>0</v>
      </c>
      <c r="M59" s="10">
        <f>IF(MAX(M38:M57)&lt;0,MAX(M38:M57),IF(MIN(M38:M57)&gt;=0,MIN(M38:M57),IF(ABS(DMAX(M37:M57,1,'criteria-clogging'!M1:M2))&lt;MIN(DMIN(M37:M57,1,'criteria-clogging'!M3:M4)),DMAX(M37:M57,1,'criteria-clogging'!M1:M2),DMIN(M37:M57,1,'criteria-clogging'!M3:M4))))</f>
        <v>0</v>
      </c>
    </row>
    <row r="60" spans="1:13" ht="12.75">
      <c r="A60" s="7" t="s">
        <v>7</v>
      </c>
      <c r="B60" s="10">
        <f aca="true" t="shared" si="10" ref="B60:K60">IF(ISERR(AVERAGE(B38:B57)),"",AVERAGE(B38:B57))</f>
      </c>
      <c r="C60" s="10">
        <f t="shared" si="10"/>
      </c>
      <c r="D60" s="10">
        <f t="shared" si="10"/>
      </c>
      <c r="E60" s="10">
        <f t="shared" si="10"/>
      </c>
      <c r="F60" s="10">
        <f t="shared" si="10"/>
      </c>
      <c r="G60" s="10">
        <f t="shared" si="10"/>
      </c>
      <c r="H60" s="10">
        <f t="shared" si="10"/>
      </c>
      <c r="I60" s="10">
        <f t="shared" si="10"/>
      </c>
      <c r="J60" s="10">
        <f t="shared" si="10"/>
      </c>
      <c r="K60" s="10">
        <f t="shared" si="10"/>
      </c>
      <c r="L60" s="24"/>
      <c r="M60" s="24"/>
    </row>
    <row r="61" spans="1:13" ht="12.75">
      <c r="A61" s="7" t="s">
        <v>8</v>
      </c>
      <c r="B61" s="10">
        <f aca="true" t="shared" si="11" ref="B61:K61">IF(ISERR(STDEV(B38:B57)),"",STDEV(B38:B57))</f>
      </c>
      <c r="C61" s="10">
        <f t="shared" si="11"/>
      </c>
      <c r="D61" s="10">
        <f t="shared" si="11"/>
      </c>
      <c r="E61" s="10">
        <f t="shared" si="11"/>
      </c>
      <c r="F61" s="10">
        <f t="shared" si="11"/>
      </c>
      <c r="G61" s="10">
        <f t="shared" si="11"/>
      </c>
      <c r="H61" s="10">
        <f t="shared" si="11"/>
      </c>
      <c r="I61" s="10">
        <f t="shared" si="11"/>
      </c>
      <c r="J61" s="10">
        <f t="shared" si="11"/>
      </c>
      <c r="K61" s="10">
        <f t="shared" si="11"/>
      </c>
      <c r="L61" s="24"/>
      <c r="M61" s="24"/>
    </row>
    <row r="62" spans="1:13" ht="12.75">
      <c r="A62" s="22" t="s">
        <v>9</v>
      </c>
      <c r="B62" s="10">
        <f aca="true" t="shared" si="12" ref="B62:K62">B30</f>
      </c>
      <c r="C62" s="10">
        <f t="shared" si="12"/>
      </c>
      <c r="D62" s="10">
        <f t="shared" si="12"/>
      </c>
      <c r="E62" s="10">
        <f t="shared" si="12"/>
      </c>
      <c r="F62" s="10">
        <f t="shared" si="12"/>
      </c>
      <c r="G62" s="10">
        <f t="shared" si="12"/>
      </c>
      <c r="H62" s="10">
        <f t="shared" si="12"/>
      </c>
      <c r="I62" s="10">
        <f t="shared" si="12"/>
      </c>
      <c r="J62" s="10">
        <f t="shared" si="12"/>
      </c>
      <c r="K62" s="10">
        <f t="shared" si="12"/>
      </c>
      <c r="L62" s="24"/>
      <c r="M62" s="24"/>
    </row>
    <row r="63" spans="1:13" ht="12.75">
      <c r="A63" s="22" t="s">
        <v>10</v>
      </c>
      <c r="B63" s="10">
        <f aca="true" t="shared" si="13" ref="B63:K63">B31</f>
      </c>
      <c r="C63" s="10">
        <f t="shared" si="13"/>
      </c>
      <c r="D63" s="10">
        <f t="shared" si="13"/>
      </c>
      <c r="E63" s="10">
        <f t="shared" si="13"/>
      </c>
      <c r="F63" s="10">
        <f t="shared" si="13"/>
      </c>
      <c r="G63" s="10">
        <f t="shared" si="13"/>
      </c>
      <c r="H63" s="10">
        <f t="shared" si="13"/>
      </c>
      <c r="I63" s="10">
        <f t="shared" si="13"/>
      </c>
      <c r="J63" s="10">
        <f t="shared" si="13"/>
      </c>
      <c r="K63" s="10">
        <f t="shared" si="13"/>
      </c>
      <c r="L63" s="24"/>
      <c r="M63" s="24"/>
    </row>
    <row r="71" spans="20:24" ht="12">
      <c r="T71" s="16"/>
      <c r="V71" s="16"/>
      <c r="X71" s="16"/>
    </row>
    <row r="72" spans="20:24" ht="12">
      <c r="T72" s="16"/>
      <c r="V72" s="16"/>
      <c r="X72" s="16"/>
    </row>
    <row r="73" spans="20:24" ht="12">
      <c r="T73" s="16"/>
      <c r="V73" s="16"/>
      <c r="X73" s="16"/>
    </row>
    <row r="74" spans="20:24" ht="12">
      <c r="T74" s="16"/>
      <c r="V74" s="16"/>
      <c r="X74" s="16"/>
    </row>
    <row r="75" spans="1:24" ht="12">
      <c r="A75" s="17"/>
      <c r="B75" s="17"/>
      <c r="C75" s="17"/>
      <c r="D75" s="17"/>
      <c r="E75" s="17"/>
      <c r="F75" s="17"/>
      <c r="G75" s="17"/>
      <c r="H75" s="17"/>
      <c r="I75" s="17"/>
      <c r="J75" s="15"/>
      <c r="T75" s="16"/>
      <c r="V75" s="16"/>
      <c r="X75" s="16"/>
    </row>
    <row r="76" spans="1:24" ht="12">
      <c r="A76" s="17"/>
      <c r="B76" s="17"/>
      <c r="C76" s="17"/>
      <c r="D76" s="17"/>
      <c r="E76" s="17"/>
      <c r="F76" s="17"/>
      <c r="G76" s="17"/>
      <c r="H76" s="17"/>
      <c r="I76" s="17"/>
      <c r="J76" s="15"/>
      <c r="T76" s="16"/>
      <c r="V76" s="16"/>
      <c r="X76" s="16"/>
    </row>
    <row r="77" spans="1:24" ht="12">
      <c r="A77" s="17"/>
      <c r="B77" s="17"/>
      <c r="C77" s="17"/>
      <c r="D77" s="17"/>
      <c r="E77" s="17"/>
      <c r="F77" s="17"/>
      <c r="G77" s="17"/>
      <c r="H77" s="17"/>
      <c r="I77" s="17"/>
      <c r="J77" s="15"/>
      <c r="T77" s="16"/>
      <c r="V77" s="16"/>
      <c r="X77" s="16"/>
    </row>
    <row r="78" spans="1:24" ht="12">
      <c r="A78" s="17"/>
      <c r="B78" s="17"/>
      <c r="C78" s="17"/>
      <c r="D78" s="17"/>
      <c r="E78" s="17"/>
      <c r="G78" s="17"/>
      <c r="H78" s="17"/>
      <c r="I78" s="17"/>
      <c r="J78" s="17"/>
      <c r="T78" s="16"/>
      <c r="V78" s="16"/>
      <c r="X78" s="16"/>
    </row>
    <row r="79" spans="1:24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T79" s="16"/>
      <c r="V79" s="16"/>
      <c r="X79" s="16"/>
    </row>
    <row r="80" spans="1:24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T80" s="16"/>
      <c r="V80" s="16"/>
      <c r="X80" s="16"/>
    </row>
    <row r="81" spans="1:24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T81" s="16"/>
      <c r="V81" s="16"/>
      <c r="X81" s="16"/>
    </row>
    <row r="82" spans="1:24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T82" s="16"/>
      <c r="V82" s="16"/>
      <c r="X82" s="16"/>
    </row>
    <row r="83" spans="1:24" ht="12">
      <c r="A83" s="17"/>
      <c r="B83" s="17"/>
      <c r="C83" s="17"/>
      <c r="D83" s="17"/>
      <c r="E83" s="17"/>
      <c r="F83" s="17"/>
      <c r="G83" s="17"/>
      <c r="H83" s="17"/>
      <c r="I83" s="17"/>
      <c r="J83" s="15"/>
      <c r="T83" s="16"/>
      <c r="V83" s="16"/>
      <c r="X83" s="16"/>
    </row>
    <row r="84" spans="1:24" ht="12">
      <c r="A84" s="17"/>
      <c r="B84" s="17"/>
      <c r="C84" s="17"/>
      <c r="D84" s="17"/>
      <c r="E84" s="17"/>
      <c r="F84" s="17"/>
      <c r="G84" s="17"/>
      <c r="H84" s="17"/>
      <c r="I84" s="17"/>
      <c r="J84" s="15"/>
      <c r="T84" s="16"/>
      <c r="V84" s="16"/>
      <c r="X84" s="16"/>
    </row>
    <row r="85" spans="1:24" ht="12">
      <c r="A85" s="17"/>
      <c r="B85" s="17"/>
      <c r="C85" s="17"/>
      <c r="D85" s="17"/>
      <c r="E85" s="17"/>
      <c r="F85" s="17"/>
      <c r="G85" s="17"/>
      <c r="H85" s="17"/>
      <c r="I85" s="17"/>
      <c r="J85" s="15"/>
      <c r="T85" s="16"/>
      <c r="V85" s="16"/>
      <c r="X85" s="16"/>
    </row>
    <row r="86" spans="1:24" ht="12">
      <c r="A86" s="17"/>
      <c r="B86" s="17"/>
      <c r="C86" s="17"/>
      <c r="D86" s="17"/>
      <c r="E86" s="17"/>
      <c r="F86" s="17"/>
      <c r="G86" s="17"/>
      <c r="H86" s="17"/>
      <c r="I86" s="17"/>
      <c r="J86" s="15"/>
      <c r="T86" s="16"/>
      <c r="V86" s="16"/>
      <c r="X86" s="16"/>
    </row>
    <row r="87" spans="1:24" ht="12">
      <c r="A87" s="17"/>
      <c r="B87" s="17"/>
      <c r="C87" s="17"/>
      <c r="D87" s="17"/>
      <c r="E87" s="17"/>
      <c r="F87" s="17"/>
      <c r="G87" s="17"/>
      <c r="H87" s="17"/>
      <c r="I87" s="17"/>
      <c r="J87" s="15"/>
      <c r="T87" s="16"/>
      <c r="V87" s="16"/>
      <c r="X87" s="16"/>
    </row>
    <row r="88" spans="1:24" ht="12">
      <c r="A88" s="17"/>
      <c r="B88" s="17"/>
      <c r="C88" s="17"/>
      <c r="D88" s="17"/>
      <c r="E88" s="17"/>
      <c r="F88" s="17"/>
      <c r="G88" s="17"/>
      <c r="H88" s="17"/>
      <c r="I88" s="17"/>
      <c r="J88" s="15"/>
      <c r="T88" s="16"/>
      <c r="V88" s="16"/>
      <c r="X88" s="16"/>
    </row>
    <row r="89" spans="1:24" ht="12">
      <c r="A89" s="17"/>
      <c r="B89" s="17"/>
      <c r="C89" s="17"/>
      <c r="D89" s="17"/>
      <c r="E89" s="17"/>
      <c r="F89" s="17"/>
      <c r="G89" s="17"/>
      <c r="H89" s="17"/>
      <c r="I89" s="17"/>
      <c r="J89" s="15"/>
      <c r="T89" s="16"/>
      <c r="V89" s="16"/>
      <c r="X89" s="16"/>
    </row>
    <row r="90" spans="1:24" ht="12">
      <c r="A90" s="17"/>
      <c r="B90" s="17"/>
      <c r="C90" s="17"/>
      <c r="D90" s="17"/>
      <c r="E90" s="17"/>
      <c r="F90" s="17"/>
      <c r="G90" s="17"/>
      <c r="H90" s="17"/>
      <c r="I90" s="17"/>
      <c r="J90" s="15"/>
      <c r="T90" s="16"/>
      <c r="V90" s="16"/>
      <c r="X90" s="16"/>
    </row>
    <row r="91" spans="1:24" ht="12">
      <c r="A91" s="17"/>
      <c r="B91" s="17"/>
      <c r="C91" s="17"/>
      <c r="D91" s="17"/>
      <c r="E91" s="17"/>
      <c r="F91" s="17"/>
      <c r="G91" s="17"/>
      <c r="H91" s="17"/>
      <c r="I91" s="17"/>
      <c r="J91" s="15"/>
      <c r="T91" s="16"/>
      <c r="V91" s="16"/>
      <c r="X91" s="16"/>
    </row>
    <row r="92" spans="1:24" ht="12">
      <c r="A92" s="17"/>
      <c r="B92" s="17"/>
      <c r="C92" s="17"/>
      <c r="D92" s="17"/>
      <c r="E92" s="17"/>
      <c r="F92" s="17"/>
      <c r="G92" s="17"/>
      <c r="H92" s="17"/>
      <c r="I92" s="17"/>
      <c r="J92" s="15"/>
      <c r="T92" s="16"/>
      <c r="V92" s="16"/>
      <c r="X92" s="16"/>
    </row>
    <row r="93" spans="1:24" ht="12">
      <c r="A93" s="17"/>
      <c r="B93" s="17"/>
      <c r="C93" s="17"/>
      <c r="D93" s="17"/>
      <c r="E93" s="17"/>
      <c r="F93" s="17"/>
      <c r="G93" s="17"/>
      <c r="H93" s="17"/>
      <c r="I93" s="17"/>
      <c r="J93" s="15"/>
      <c r="T93" s="16"/>
      <c r="V93" s="16"/>
      <c r="X93" s="16"/>
    </row>
    <row r="94" spans="1:24" ht="12">
      <c r="A94" s="17"/>
      <c r="B94" s="17"/>
      <c r="C94" s="17"/>
      <c r="D94" s="17"/>
      <c r="E94" s="17"/>
      <c r="F94" s="17"/>
      <c r="G94" s="17"/>
      <c r="H94" s="17"/>
      <c r="I94" s="17"/>
      <c r="J94" s="15"/>
      <c r="T94" s="16"/>
      <c r="V94" s="16"/>
      <c r="X94" s="16"/>
    </row>
    <row r="95" spans="1:24" ht="12">
      <c r="A95" s="17"/>
      <c r="B95" s="17"/>
      <c r="C95" s="17"/>
      <c r="D95" s="17"/>
      <c r="E95" s="17"/>
      <c r="F95" s="17"/>
      <c r="G95" s="17"/>
      <c r="H95" s="17"/>
      <c r="I95" s="17"/>
      <c r="J95" s="15"/>
      <c r="T95" s="16"/>
      <c r="V95" s="16"/>
      <c r="X95" s="16"/>
    </row>
    <row r="96" spans="1:24" ht="12">
      <c r="A96" s="17"/>
      <c r="B96" s="17"/>
      <c r="C96" s="17"/>
      <c r="D96" s="17"/>
      <c r="E96" s="17"/>
      <c r="F96" s="17"/>
      <c r="G96" s="17"/>
      <c r="H96" s="17"/>
      <c r="I96" s="17"/>
      <c r="J96" s="15"/>
      <c r="T96" s="16"/>
      <c r="V96" s="16"/>
      <c r="X96" s="16"/>
    </row>
    <row r="97" spans="1:24" ht="12">
      <c r="A97" s="17"/>
      <c r="B97" s="17"/>
      <c r="C97" s="17"/>
      <c r="D97" s="17"/>
      <c r="E97" s="17"/>
      <c r="F97" s="17"/>
      <c r="G97" s="17"/>
      <c r="H97" s="17"/>
      <c r="I97" s="17"/>
      <c r="J97" s="15"/>
      <c r="T97" s="16"/>
      <c r="V97" s="16"/>
      <c r="X97" s="16"/>
    </row>
    <row r="98" spans="1:24" ht="12">
      <c r="A98" s="17"/>
      <c r="B98" s="17"/>
      <c r="C98" s="17"/>
      <c r="D98" s="17"/>
      <c r="E98" s="17"/>
      <c r="F98" s="17"/>
      <c r="G98" s="17"/>
      <c r="H98" s="17"/>
      <c r="I98" s="17"/>
      <c r="J98" s="15"/>
      <c r="T98" s="16"/>
      <c r="V98" s="16"/>
      <c r="X98" s="16"/>
    </row>
    <row r="99" spans="1:24" ht="12">
      <c r="A99" s="17"/>
      <c r="B99" s="17"/>
      <c r="C99" s="17"/>
      <c r="D99" s="17"/>
      <c r="E99" s="17"/>
      <c r="F99" s="17"/>
      <c r="G99" s="17"/>
      <c r="H99" s="17"/>
      <c r="I99" s="17"/>
      <c r="J99" s="15"/>
      <c r="T99" s="16"/>
      <c r="V99" s="16"/>
      <c r="X99" s="16"/>
    </row>
    <row r="100" spans="1:24" ht="12">
      <c r="A100" s="17"/>
      <c r="B100" s="17"/>
      <c r="C100" s="17"/>
      <c r="D100" s="17"/>
      <c r="E100" s="17"/>
      <c r="F100" s="17"/>
      <c r="G100" s="17"/>
      <c r="H100" s="17"/>
      <c r="I100" s="17"/>
      <c r="J100" s="15"/>
      <c r="T100" s="16"/>
      <c r="V100" s="16"/>
      <c r="X100" s="16"/>
    </row>
    <row r="101" spans="20:24" ht="12">
      <c r="T101" s="16"/>
      <c r="V101" s="16"/>
      <c r="X101" s="16"/>
    </row>
    <row r="102" spans="20:24" ht="12">
      <c r="T102" s="16"/>
      <c r="V102" s="16"/>
      <c r="X102" s="16"/>
    </row>
    <row r="103" spans="20:24" ht="12">
      <c r="T103" s="16"/>
      <c r="V103" s="16"/>
      <c r="X103" s="16"/>
    </row>
    <row r="104" spans="20:24" ht="12">
      <c r="T104" s="16"/>
      <c r="V104" s="16"/>
      <c r="X104" s="16"/>
    </row>
    <row r="105" spans="20:24" ht="12">
      <c r="T105" s="16"/>
      <c r="V105" s="16"/>
      <c r="X105" s="16"/>
    </row>
    <row r="106" spans="20:24" ht="12">
      <c r="T106" s="16"/>
      <c r="V106" s="16"/>
      <c r="X106" s="16"/>
    </row>
    <row r="107" spans="2:24" ht="12">
      <c r="B107" s="17"/>
      <c r="C107" s="17"/>
      <c r="D107" s="17"/>
      <c r="E107" s="17"/>
      <c r="F107" s="17"/>
      <c r="G107" s="17"/>
      <c r="H107" s="17"/>
      <c r="T107" s="16"/>
      <c r="V107" s="16"/>
      <c r="X107" s="16"/>
    </row>
    <row r="108" spans="20:24" ht="12">
      <c r="T108" s="16"/>
      <c r="V108" s="16"/>
      <c r="X108" s="16"/>
    </row>
    <row r="109" spans="2:24" ht="12">
      <c r="B109" s="17"/>
      <c r="C109" s="17"/>
      <c r="D109" s="17"/>
      <c r="E109" s="17"/>
      <c r="F109" s="17"/>
      <c r="G109" s="17"/>
      <c r="H109" s="17"/>
      <c r="I109" s="17"/>
      <c r="T109" s="16"/>
      <c r="V109" s="16"/>
      <c r="X109" s="16"/>
    </row>
    <row r="110" spans="2:24" ht="12">
      <c r="B110" s="17"/>
      <c r="C110" s="17"/>
      <c r="D110" s="17"/>
      <c r="E110" s="17"/>
      <c r="F110" s="17"/>
      <c r="G110" s="17"/>
      <c r="H110" s="17"/>
      <c r="I110" s="17"/>
      <c r="T110" s="16"/>
      <c r="V110" s="16"/>
      <c r="X110" s="16"/>
    </row>
    <row r="111" spans="2:24" ht="12">
      <c r="B111" s="17"/>
      <c r="C111" s="17"/>
      <c r="D111" s="17"/>
      <c r="E111" s="17"/>
      <c r="F111" s="17"/>
      <c r="G111" s="17"/>
      <c r="H111" s="17"/>
      <c r="I111" s="17"/>
      <c r="T111" s="16"/>
      <c r="V111" s="16"/>
      <c r="X111" s="16"/>
    </row>
    <row r="112" spans="2:24" ht="12">
      <c r="B112" s="17"/>
      <c r="C112" s="17"/>
      <c r="D112" s="17"/>
      <c r="E112" s="17"/>
      <c r="F112" s="17"/>
      <c r="G112" s="17"/>
      <c r="H112" s="17"/>
      <c r="I112" s="17"/>
      <c r="T112" s="16"/>
      <c r="V112" s="16"/>
      <c r="X112" s="16"/>
    </row>
    <row r="113" spans="2:24" ht="12">
      <c r="B113" s="17"/>
      <c r="C113" s="17"/>
      <c r="D113" s="17"/>
      <c r="E113" s="17"/>
      <c r="F113" s="17"/>
      <c r="G113" s="17"/>
      <c r="H113" s="17"/>
      <c r="I113" s="17"/>
      <c r="T113" s="16"/>
      <c r="V113" s="16"/>
      <c r="X113" s="16"/>
    </row>
    <row r="114" spans="2:24" ht="12">
      <c r="B114" s="17"/>
      <c r="C114" s="17"/>
      <c r="D114" s="17"/>
      <c r="E114" s="17"/>
      <c r="F114" s="17"/>
      <c r="G114" s="17"/>
      <c r="H114" s="17"/>
      <c r="I114" s="17"/>
      <c r="T114" s="16"/>
      <c r="V114" s="16"/>
      <c r="X114" s="16"/>
    </row>
    <row r="115" spans="2:24" ht="12">
      <c r="B115" s="17"/>
      <c r="C115" s="17"/>
      <c r="D115" s="17"/>
      <c r="E115" s="17"/>
      <c r="F115" s="17"/>
      <c r="G115" s="17"/>
      <c r="H115" s="17"/>
      <c r="I115" s="17"/>
      <c r="T115" s="16"/>
      <c r="V115" s="16"/>
      <c r="X115" s="16"/>
    </row>
    <row r="116" spans="2:24" ht="12">
      <c r="B116" s="17"/>
      <c r="C116" s="17"/>
      <c r="D116" s="17"/>
      <c r="E116" s="17"/>
      <c r="F116" s="17"/>
      <c r="G116" s="17"/>
      <c r="H116" s="17"/>
      <c r="I116" s="17"/>
      <c r="T116" s="16"/>
      <c r="V116" s="16"/>
      <c r="X116" s="16"/>
    </row>
    <row r="117" spans="2:24" ht="12">
      <c r="B117" s="17"/>
      <c r="C117" s="17"/>
      <c r="D117" s="17"/>
      <c r="E117" s="17"/>
      <c r="F117" s="17"/>
      <c r="G117" s="17"/>
      <c r="H117" s="17"/>
      <c r="I117" s="17"/>
      <c r="T117" s="16"/>
      <c r="V117" s="16"/>
      <c r="X117" s="16"/>
    </row>
    <row r="118" spans="2:24" ht="12">
      <c r="B118" s="17"/>
      <c r="C118" s="17"/>
      <c r="D118" s="17"/>
      <c r="E118" s="17"/>
      <c r="F118" s="17"/>
      <c r="G118" s="17"/>
      <c r="H118" s="17"/>
      <c r="I118" s="17"/>
      <c r="J118" s="17"/>
      <c r="T118" s="16"/>
      <c r="V118" s="16"/>
      <c r="X118" s="16"/>
    </row>
    <row r="119" spans="2:24" ht="12">
      <c r="B119" s="17"/>
      <c r="C119" s="17"/>
      <c r="D119" s="17"/>
      <c r="E119" s="17"/>
      <c r="F119" s="17"/>
      <c r="G119" s="17"/>
      <c r="H119" s="17"/>
      <c r="I119" s="17"/>
      <c r="J119" s="17"/>
      <c r="T119" s="16"/>
      <c r="V119" s="16"/>
      <c r="X119" s="16"/>
    </row>
    <row r="120" spans="2:24" ht="12">
      <c r="B120" s="17"/>
      <c r="C120" s="17"/>
      <c r="D120" s="17"/>
      <c r="E120" s="17"/>
      <c r="F120" s="17"/>
      <c r="G120" s="17"/>
      <c r="H120" s="17"/>
      <c r="I120" s="17"/>
      <c r="J120" s="17"/>
      <c r="T120" s="16"/>
      <c r="V120" s="16"/>
      <c r="X120" s="16"/>
    </row>
    <row r="121" spans="2:24" ht="12">
      <c r="B121" s="17"/>
      <c r="C121" s="17"/>
      <c r="D121" s="17"/>
      <c r="E121" s="17"/>
      <c r="F121" s="17"/>
      <c r="G121" s="17"/>
      <c r="H121" s="17"/>
      <c r="I121" s="17"/>
      <c r="J121" s="17"/>
      <c r="T121" s="16"/>
      <c r="V121" s="16"/>
      <c r="X121" s="16"/>
    </row>
    <row r="122" spans="2:24" ht="12">
      <c r="B122" s="17"/>
      <c r="C122" s="17"/>
      <c r="D122" s="17"/>
      <c r="E122" s="17"/>
      <c r="F122" s="17"/>
      <c r="G122" s="17"/>
      <c r="H122" s="17"/>
      <c r="I122" s="17"/>
      <c r="J122" s="17"/>
      <c r="T122" s="16"/>
      <c r="V122" s="16"/>
      <c r="X122" s="16"/>
    </row>
    <row r="123" spans="2:24" ht="12">
      <c r="B123" s="17"/>
      <c r="C123" s="17"/>
      <c r="D123" s="17"/>
      <c r="E123" s="17"/>
      <c r="F123" s="17"/>
      <c r="G123" s="17"/>
      <c r="H123" s="17"/>
      <c r="I123" s="17"/>
      <c r="T123" s="16"/>
      <c r="V123" s="16"/>
      <c r="X123" s="16"/>
    </row>
    <row r="124" spans="2:24" ht="12">
      <c r="B124" s="17"/>
      <c r="C124" s="17"/>
      <c r="D124" s="17"/>
      <c r="E124" s="17"/>
      <c r="F124" s="17"/>
      <c r="G124" s="17"/>
      <c r="H124" s="17"/>
      <c r="I124" s="17"/>
      <c r="T124" s="16"/>
      <c r="V124" s="16"/>
      <c r="X124" s="16"/>
    </row>
    <row r="125" spans="2:24" ht="12">
      <c r="B125" s="17"/>
      <c r="C125" s="17"/>
      <c r="D125" s="17"/>
      <c r="E125" s="17"/>
      <c r="F125" s="17"/>
      <c r="G125" s="17"/>
      <c r="H125" s="17"/>
      <c r="I125" s="17"/>
      <c r="T125" s="16"/>
      <c r="V125" s="16"/>
      <c r="X125" s="16"/>
    </row>
    <row r="126" spans="2:24" ht="12">
      <c r="B126" s="17"/>
      <c r="C126" s="17"/>
      <c r="D126" s="17"/>
      <c r="E126" s="17"/>
      <c r="F126" s="17"/>
      <c r="G126" s="17"/>
      <c r="H126" s="17"/>
      <c r="I126" s="17"/>
      <c r="T126" s="16"/>
      <c r="V126" s="16"/>
      <c r="X126" s="16"/>
    </row>
    <row r="127" spans="2:24" ht="12">
      <c r="B127" s="17"/>
      <c r="C127" s="17"/>
      <c r="D127" s="17"/>
      <c r="E127" s="17"/>
      <c r="F127" s="17"/>
      <c r="G127" s="17"/>
      <c r="H127" s="17"/>
      <c r="I127" s="17"/>
      <c r="T127" s="16"/>
      <c r="V127" s="16"/>
      <c r="X127" s="16"/>
    </row>
    <row r="128" spans="2:24" ht="12">
      <c r="B128" s="17"/>
      <c r="C128" s="17"/>
      <c r="D128" s="17"/>
      <c r="E128" s="17"/>
      <c r="F128" s="17"/>
      <c r="G128" s="17"/>
      <c r="H128" s="17"/>
      <c r="I128" s="17"/>
      <c r="T128" s="16"/>
      <c r="V128" s="16"/>
      <c r="X128" s="16"/>
    </row>
    <row r="129" spans="2:24" ht="12">
      <c r="B129" s="17"/>
      <c r="C129" s="17"/>
      <c r="D129" s="17"/>
      <c r="E129" s="17"/>
      <c r="F129" s="17"/>
      <c r="G129" s="17"/>
      <c r="H129" s="17"/>
      <c r="I129" s="17"/>
      <c r="T129" s="16"/>
      <c r="V129" s="16"/>
      <c r="X129" s="16"/>
    </row>
    <row r="130" spans="2:24" ht="12">
      <c r="B130" s="17"/>
      <c r="C130" s="17"/>
      <c r="D130" s="17"/>
      <c r="E130" s="17"/>
      <c r="F130" s="17"/>
      <c r="G130" s="17"/>
      <c r="H130" s="17"/>
      <c r="I130" s="17"/>
      <c r="T130" s="16"/>
      <c r="V130" s="16"/>
      <c r="X130" s="16"/>
    </row>
    <row r="131" spans="2:24" ht="12">
      <c r="B131" s="17"/>
      <c r="C131" s="17"/>
      <c r="D131" s="17"/>
      <c r="E131" s="17"/>
      <c r="F131" s="17"/>
      <c r="G131" s="17"/>
      <c r="H131" s="17"/>
      <c r="I131" s="17"/>
      <c r="T131" s="16"/>
      <c r="V131" s="16"/>
      <c r="X131" s="16"/>
    </row>
    <row r="132" spans="2:24" ht="12">
      <c r="B132" s="17"/>
      <c r="C132" s="17"/>
      <c r="D132" s="17"/>
      <c r="E132" s="17"/>
      <c r="F132" s="17"/>
      <c r="G132" s="17"/>
      <c r="H132" s="17"/>
      <c r="I132" s="17"/>
      <c r="T132" s="16"/>
      <c r="V132" s="16"/>
      <c r="X132" s="16"/>
    </row>
    <row r="133" spans="2:24" ht="12">
      <c r="B133" s="17"/>
      <c r="C133" s="17"/>
      <c r="D133" s="17"/>
      <c r="E133" s="17"/>
      <c r="F133" s="17"/>
      <c r="G133" s="17"/>
      <c r="H133" s="17"/>
      <c r="I133" s="17"/>
      <c r="T133" s="16"/>
      <c r="V133" s="16"/>
      <c r="X133" s="16"/>
    </row>
    <row r="134" spans="2:24" ht="12">
      <c r="B134" s="17"/>
      <c r="C134" s="17"/>
      <c r="D134" s="17"/>
      <c r="E134" s="17"/>
      <c r="F134" s="17"/>
      <c r="G134" s="17"/>
      <c r="H134" s="17"/>
      <c r="I134" s="17"/>
      <c r="T134" s="16"/>
      <c r="V134" s="16"/>
      <c r="X134" s="16"/>
    </row>
    <row r="135" spans="2:24" ht="12">
      <c r="B135" s="17"/>
      <c r="C135" s="17"/>
      <c r="D135" s="17"/>
      <c r="E135" s="17"/>
      <c r="F135" s="17"/>
      <c r="G135" s="17"/>
      <c r="H135" s="17"/>
      <c r="I135" s="17"/>
      <c r="T135" s="16"/>
      <c r="V135" s="16"/>
      <c r="X135" s="16"/>
    </row>
    <row r="136" spans="2:24" ht="12">
      <c r="B136" s="17"/>
      <c r="C136" s="17"/>
      <c r="D136" s="17"/>
      <c r="E136" s="17"/>
      <c r="F136" s="17"/>
      <c r="G136" s="17"/>
      <c r="H136" s="17"/>
      <c r="I136" s="17"/>
      <c r="T136" s="16"/>
      <c r="V136" s="16"/>
      <c r="X136" s="16"/>
    </row>
    <row r="137" spans="2:24" ht="12">
      <c r="B137" s="17"/>
      <c r="C137" s="17"/>
      <c r="D137" s="17"/>
      <c r="E137" s="17"/>
      <c r="F137" s="17"/>
      <c r="G137" s="17"/>
      <c r="H137" s="17"/>
      <c r="I137" s="17"/>
      <c r="T137" s="16"/>
      <c r="V137" s="16"/>
      <c r="X137" s="16"/>
    </row>
    <row r="138" spans="2:24" ht="12">
      <c r="B138" s="17"/>
      <c r="C138" s="17"/>
      <c r="D138" s="17"/>
      <c r="E138" s="17"/>
      <c r="F138" s="17"/>
      <c r="G138" s="17"/>
      <c r="H138" s="17"/>
      <c r="I138" s="17"/>
      <c r="T138" s="16"/>
      <c r="V138" s="16"/>
      <c r="X138" s="16"/>
    </row>
    <row r="139" spans="2:24" ht="12">
      <c r="B139" s="17"/>
      <c r="C139" s="17"/>
      <c r="D139" s="17"/>
      <c r="E139" s="17"/>
      <c r="F139" s="17"/>
      <c r="G139" s="17"/>
      <c r="H139" s="17"/>
      <c r="I139" s="17"/>
      <c r="T139" s="16"/>
      <c r="V139" s="16"/>
      <c r="X139" s="16"/>
    </row>
    <row r="140" spans="2:24" ht="12">
      <c r="B140" s="17"/>
      <c r="C140" s="17"/>
      <c r="D140" s="17"/>
      <c r="E140" s="17"/>
      <c r="F140" s="17"/>
      <c r="G140" s="17"/>
      <c r="H140" s="17"/>
      <c r="I140" s="17"/>
      <c r="T140" s="16"/>
      <c r="V140" s="16"/>
      <c r="X140" s="16"/>
    </row>
    <row r="141" spans="2:24" ht="12">
      <c r="B141" s="17"/>
      <c r="C141" s="17"/>
      <c r="D141" s="17"/>
      <c r="E141" s="17"/>
      <c r="F141" s="17"/>
      <c r="G141" s="17"/>
      <c r="H141" s="17"/>
      <c r="I141" s="17"/>
      <c r="T141" s="16"/>
      <c r="V141" s="16"/>
      <c r="X141" s="16"/>
    </row>
    <row r="142" spans="2:24" ht="12">
      <c r="B142" s="17"/>
      <c r="C142" s="17"/>
      <c r="D142" s="17"/>
      <c r="E142" s="17"/>
      <c r="F142" s="17"/>
      <c r="G142" s="17"/>
      <c r="H142" s="17"/>
      <c r="I142" s="17"/>
      <c r="T142" s="16"/>
      <c r="V142" s="16"/>
      <c r="X142" s="16"/>
    </row>
    <row r="143" spans="2:24" ht="12">
      <c r="B143" s="17"/>
      <c r="C143" s="17"/>
      <c r="D143" s="17"/>
      <c r="E143" s="17"/>
      <c r="F143" s="17"/>
      <c r="G143" s="17"/>
      <c r="H143" s="17"/>
      <c r="I143" s="17"/>
      <c r="T143" s="16"/>
      <c r="V143" s="16"/>
      <c r="X143" s="16"/>
    </row>
    <row r="144" spans="2:24" ht="12">
      <c r="B144" s="17"/>
      <c r="C144" s="17"/>
      <c r="D144" s="17"/>
      <c r="E144" s="17"/>
      <c r="F144" s="17"/>
      <c r="G144" s="17"/>
      <c r="H144" s="17"/>
      <c r="I144" s="17"/>
      <c r="T144" s="16"/>
      <c r="V144" s="16"/>
      <c r="X144" s="16"/>
    </row>
    <row r="145" spans="2:24" ht="12">
      <c r="B145" s="17"/>
      <c r="C145" s="17"/>
      <c r="D145" s="17"/>
      <c r="E145" s="17"/>
      <c r="F145" s="17"/>
      <c r="G145" s="17"/>
      <c r="H145" s="17"/>
      <c r="I145" s="17"/>
      <c r="T145" s="16"/>
      <c r="V145" s="16"/>
      <c r="X145" s="16"/>
    </row>
    <row r="146" spans="2:24" ht="12">
      <c r="B146" s="17"/>
      <c r="C146" s="17"/>
      <c r="D146" s="17"/>
      <c r="E146" s="17"/>
      <c r="F146" s="17"/>
      <c r="G146" s="17"/>
      <c r="H146" s="17"/>
      <c r="I146" s="17"/>
      <c r="T146" s="16"/>
      <c r="V146" s="16"/>
      <c r="X146" s="16"/>
    </row>
    <row r="147" spans="2:24" ht="12">
      <c r="B147" s="17"/>
      <c r="C147" s="17"/>
      <c r="D147" s="17"/>
      <c r="E147" s="17"/>
      <c r="F147" s="17"/>
      <c r="G147" s="17"/>
      <c r="H147" s="17"/>
      <c r="I147" s="17"/>
      <c r="T147" s="16"/>
      <c r="X147" s="16"/>
    </row>
    <row r="148" spans="2:24" ht="12">
      <c r="B148" s="17"/>
      <c r="C148" s="17"/>
      <c r="D148" s="17"/>
      <c r="E148" s="17"/>
      <c r="F148" s="17"/>
      <c r="G148" s="17"/>
      <c r="H148" s="17"/>
      <c r="I148" s="17"/>
      <c r="X148" s="16"/>
    </row>
    <row r="149" spans="2:24" ht="12">
      <c r="B149" s="17"/>
      <c r="C149" s="17"/>
      <c r="D149" s="17"/>
      <c r="E149" s="17"/>
      <c r="F149" s="17"/>
      <c r="G149" s="17"/>
      <c r="H149" s="17"/>
      <c r="I149" s="17"/>
      <c r="X149" s="16"/>
    </row>
    <row r="150" spans="2:24" ht="12">
      <c r="B150" s="17"/>
      <c r="C150" s="17"/>
      <c r="D150" s="17"/>
      <c r="E150" s="17"/>
      <c r="F150" s="17"/>
      <c r="G150" s="17"/>
      <c r="H150" s="17"/>
      <c r="I150" s="17"/>
      <c r="X150" s="16"/>
    </row>
    <row r="151" spans="2:9" ht="12">
      <c r="B151" s="17"/>
      <c r="C151" s="17"/>
      <c r="D151" s="17"/>
      <c r="E151" s="17"/>
      <c r="F151" s="17"/>
      <c r="G151" s="17"/>
      <c r="H151" s="17"/>
      <c r="I151" s="17"/>
    </row>
    <row r="152" spans="2:9" ht="12">
      <c r="B152" s="17"/>
      <c r="C152" s="17"/>
      <c r="D152" s="17"/>
      <c r="E152" s="17"/>
      <c r="F152" s="17"/>
      <c r="G152" s="17"/>
      <c r="H152" s="17"/>
      <c r="I152" s="17"/>
    </row>
    <row r="153" spans="2:9" ht="12">
      <c r="B153" s="17"/>
      <c r="C153" s="17"/>
      <c r="D153" s="17"/>
      <c r="E153" s="17"/>
      <c r="F153" s="17"/>
      <c r="G153" s="17"/>
      <c r="H153" s="17"/>
      <c r="I153" s="17"/>
    </row>
    <row r="154" spans="2:9" ht="12">
      <c r="B154" s="17"/>
      <c r="C154" s="17"/>
      <c r="D154" s="17"/>
      <c r="E154" s="17"/>
      <c r="F154" s="17"/>
      <c r="G154" s="17"/>
      <c r="H154" s="17"/>
      <c r="I154" s="17"/>
    </row>
    <row r="155" spans="2:9" ht="12">
      <c r="B155" s="17"/>
      <c r="C155" s="17"/>
      <c r="D155" s="17"/>
      <c r="E155" s="17"/>
      <c r="F155" s="17"/>
      <c r="G155" s="17"/>
      <c r="H155" s="17"/>
      <c r="I155" s="17"/>
    </row>
    <row r="156" spans="2:9" ht="12">
      <c r="B156" s="17"/>
      <c r="C156" s="17"/>
      <c r="D156" s="17"/>
      <c r="E156" s="17"/>
      <c r="F156" s="17"/>
      <c r="G156" s="17"/>
      <c r="H156" s="17"/>
      <c r="I156" s="17"/>
    </row>
    <row r="157" spans="2:9" ht="12">
      <c r="B157" s="17"/>
      <c r="C157" s="17"/>
      <c r="D157" s="17"/>
      <c r="E157" s="17"/>
      <c r="F157" s="17"/>
      <c r="G157" s="17"/>
      <c r="H157" s="17"/>
      <c r="I157" s="17"/>
    </row>
    <row r="158" spans="2:10" ht="12"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2:10" ht="12"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2:10" ht="12"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2:10" ht="12"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2:10" ht="12"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2:9" ht="12">
      <c r="B163" s="17"/>
      <c r="C163" s="17"/>
      <c r="D163" s="17"/>
      <c r="E163" s="17"/>
      <c r="F163" s="17"/>
      <c r="G163" s="17"/>
      <c r="H163" s="17"/>
      <c r="I163" s="17"/>
    </row>
    <row r="164" spans="2:9" ht="12">
      <c r="B164" s="17"/>
      <c r="C164" s="17"/>
      <c r="D164" s="17"/>
      <c r="E164" s="17"/>
      <c r="F164" s="17"/>
      <c r="G164" s="17"/>
      <c r="H164" s="17"/>
      <c r="I164" s="17"/>
    </row>
    <row r="165" spans="2:9" ht="12">
      <c r="B165" s="17"/>
      <c r="C165" s="17"/>
      <c r="D165" s="17"/>
      <c r="E165" s="17"/>
      <c r="F165" s="17"/>
      <c r="G165" s="17"/>
      <c r="H165" s="17"/>
      <c r="I165" s="17"/>
    </row>
    <row r="166" spans="2:9" ht="12">
      <c r="B166" s="17"/>
      <c r="C166" s="17"/>
      <c r="D166" s="17"/>
      <c r="E166" s="17"/>
      <c r="F166" s="17"/>
      <c r="G166" s="17"/>
      <c r="H166" s="17"/>
      <c r="I166" s="17"/>
    </row>
    <row r="167" spans="2:9" ht="12">
      <c r="B167" s="17"/>
      <c r="C167" s="17"/>
      <c r="D167" s="17"/>
      <c r="E167" s="17"/>
      <c r="F167" s="17"/>
      <c r="G167" s="17"/>
      <c r="H167" s="17"/>
      <c r="I167" s="17"/>
    </row>
    <row r="168" spans="2:9" ht="12">
      <c r="B168" s="17"/>
      <c r="C168" s="17"/>
      <c r="D168" s="17"/>
      <c r="E168" s="17"/>
      <c r="F168" s="17"/>
      <c r="G168" s="17"/>
      <c r="H168" s="17"/>
      <c r="I168" s="17"/>
    </row>
    <row r="169" spans="2:9" ht="12">
      <c r="B169" s="17"/>
      <c r="C169" s="17"/>
      <c r="D169" s="17"/>
      <c r="E169" s="17"/>
      <c r="F169" s="17"/>
      <c r="G169" s="17"/>
      <c r="H169" s="17"/>
      <c r="I169" s="17"/>
    </row>
  </sheetData>
  <mergeCells count="6">
    <mergeCell ref="B4:K4"/>
    <mergeCell ref="B34:K34"/>
    <mergeCell ref="B6:J6"/>
    <mergeCell ref="B36:J36"/>
    <mergeCell ref="B35:J35"/>
    <mergeCell ref="B5:J5"/>
  </mergeCells>
  <printOptions/>
  <pageMargins left="0.75" right="0.75" top="1" bottom="1" header="0.5" footer="0.5"/>
  <pageSetup fitToHeight="1" fitToWidth="1" horizontalDpi="300" verticalDpi="3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169"/>
  <sheetViews>
    <sheetView showGridLines="0" zoomScale="75" zoomScaleNormal="75" workbookViewId="0" topLeftCell="A1">
      <selection activeCell="A1" sqref="A1"/>
    </sheetView>
  </sheetViews>
  <sheetFormatPr defaultColWidth="9.625" defaultRowHeight="12.75"/>
  <cols>
    <col min="1" max="1" width="18.625" style="5" customWidth="1"/>
    <col min="2" max="10" width="9.00390625" style="5" customWidth="1"/>
    <col min="11" max="18" width="9.625" style="5" customWidth="1"/>
    <col min="19" max="19" width="5.625" style="5" customWidth="1"/>
    <col min="20" max="20" width="57.625" style="5" customWidth="1"/>
    <col min="21" max="21" width="5.625" style="5" customWidth="1"/>
    <col min="22" max="22" width="57.625" style="5" customWidth="1"/>
    <col min="23" max="23" width="5.625" style="5" customWidth="1"/>
    <col min="24" max="24" width="32.625" style="5" customWidth="1"/>
    <col min="25" max="16384" width="9.625" style="5" customWidth="1"/>
  </cols>
  <sheetData>
    <row r="1" spans="1:11" ht="17.25">
      <c r="A1" s="19" t="s">
        <v>56</v>
      </c>
      <c r="B1" s="1"/>
      <c r="E1" s="1"/>
      <c r="F1" s="11" t="s">
        <v>23</v>
      </c>
      <c r="G1" s="1"/>
      <c r="H1" s="1"/>
      <c r="I1" s="1"/>
      <c r="J1" s="3"/>
      <c r="K1" s="20"/>
    </row>
    <row r="2" spans="1:11" ht="12.75">
      <c r="A2" s="1"/>
      <c r="B2" s="1"/>
      <c r="E2" s="1"/>
      <c r="F2" s="21"/>
      <c r="G2" s="1"/>
      <c r="H2" s="1"/>
      <c r="I2" s="1"/>
      <c r="J2" s="3"/>
      <c r="K2" s="20"/>
    </row>
    <row r="3" spans="1:11" ht="12.75">
      <c r="A3" s="1"/>
      <c r="B3" s="1"/>
      <c r="E3" s="1"/>
      <c r="F3" s="1"/>
      <c r="G3" s="1"/>
      <c r="H3" s="1"/>
      <c r="I3" s="1"/>
      <c r="J3" s="3"/>
      <c r="K3" s="20"/>
    </row>
    <row r="4" spans="1:11" ht="12.75">
      <c r="A4" s="2" t="s">
        <v>11</v>
      </c>
      <c r="B4" s="30" t="s">
        <v>62</v>
      </c>
      <c r="C4" s="30"/>
      <c r="D4" s="30"/>
      <c r="E4" s="30"/>
      <c r="F4" s="30"/>
      <c r="G4" s="30"/>
      <c r="H4" s="30"/>
      <c r="I4" s="30"/>
      <c r="J4" s="30"/>
      <c r="K4" s="30"/>
    </row>
    <row r="5" spans="1:11" ht="12.75">
      <c r="A5" s="1"/>
      <c r="B5" s="35" t="s">
        <v>12</v>
      </c>
      <c r="C5" s="35"/>
      <c r="D5" s="35"/>
      <c r="E5" s="35"/>
      <c r="F5" s="35"/>
      <c r="G5" s="35"/>
      <c r="H5" s="35"/>
      <c r="I5" s="35"/>
      <c r="J5" s="35"/>
      <c r="K5" s="20"/>
    </row>
    <row r="6" spans="1:11" ht="12.75">
      <c r="A6" s="1"/>
      <c r="B6" s="32"/>
      <c r="C6" s="32"/>
      <c r="D6" s="32"/>
      <c r="E6" s="32"/>
      <c r="F6" s="32"/>
      <c r="G6" s="32"/>
      <c r="H6" s="32"/>
      <c r="I6" s="32"/>
      <c r="J6" s="32"/>
      <c r="K6" s="20"/>
    </row>
    <row r="7" spans="1:11" s="28" customFormat="1" ht="12.75">
      <c r="A7" s="25"/>
      <c r="B7" s="26" t="s">
        <v>46</v>
      </c>
      <c r="C7" s="26" t="s">
        <v>47</v>
      </c>
      <c r="D7" s="26" t="s">
        <v>48</v>
      </c>
      <c r="E7" s="26" t="s">
        <v>49</v>
      </c>
      <c r="F7" s="26" t="s">
        <v>50</v>
      </c>
      <c r="G7" s="26" t="s">
        <v>51</v>
      </c>
      <c r="H7" s="26" t="s">
        <v>52</v>
      </c>
      <c r="I7" s="26" t="s">
        <v>53</v>
      </c>
      <c r="J7" s="27" t="s">
        <v>42</v>
      </c>
      <c r="K7" s="27" t="s">
        <v>54</v>
      </c>
    </row>
    <row r="8" spans="1:11" ht="12.75">
      <c r="A8" s="18" t="s">
        <v>65</v>
      </c>
      <c r="B8" s="29">
        <v>9.02</v>
      </c>
      <c r="C8" s="29">
        <v>8.38</v>
      </c>
      <c r="D8" s="29"/>
      <c r="E8" s="29"/>
      <c r="F8" s="29"/>
      <c r="G8" s="29"/>
      <c r="H8" s="29"/>
      <c r="I8" s="29"/>
      <c r="J8" s="10"/>
      <c r="K8" s="10">
        <f>IF(ISERR(AVERAGE(B8:J8)),"",AVERAGE(B8:J8))</f>
        <v>8.7</v>
      </c>
    </row>
    <row r="9" spans="1:11" ht="12.75">
      <c r="A9" s="18" t="s">
        <v>57</v>
      </c>
      <c r="B9" s="29">
        <v>9</v>
      </c>
      <c r="C9" s="29">
        <v>8.61</v>
      </c>
      <c r="D9" s="29"/>
      <c r="E9" s="29"/>
      <c r="F9" s="29"/>
      <c r="G9" s="29"/>
      <c r="H9" s="29"/>
      <c r="I9" s="29"/>
      <c r="J9" s="10"/>
      <c r="K9" s="10">
        <f aca="true" t="shared" si="0" ref="K9:K27">IF(ISERR(AVERAGE(B9:J9)),"",AVERAGE(B9:J9))</f>
        <v>8.805</v>
      </c>
    </row>
    <row r="10" spans="1:11" ht="12.75">
      <c r="A10" s="18" t="s">
        <v>25</v>
      </c>
      <c r="B10" s="29">
        <v>9.25</v>
      </c>
      <c r="C10" s="29">
        <v>8.61</v>
      </c>
      <c r="D10" s="29"/>
      <c r="E10" s="29"/>
      <c r="F10" s="29"/>
      <c r="G10" s="29"/>
      <c r="H10" s="29"/>
      <c r="I10" s="29"/>
      <c r="J10" s="10"/>
      <c r="K10" s="10">
        <f t="shared" si="0"/>
        <v>8.93</v>
      </c>
    </row>
    <row r="11" spans="1:11" ht="12.75">
      <c r="A11" s="18" t="s">
        <v>60</v>
      </c>
      <c r="B11" s="29">
        <v>9.69</v>
      </c>
      <c r="C11" s="29">
        <v>8.67</v>
      </c>
      <c r="D11" s="29"/>
      <c r="E11" s="29"/>
      <c r="F11" s="29"/>
      <c r="G11" s="29"/>
      <c r="H11" s="29"/>
      <c r="I11" s="29"/>
      <c r="J11" s="10"/>
      <c r="K11" s="10">
        <f t="shared" si="0"/>
        <v>9.18</v>
      </c>
    </row>
    <row r="12" spans="1:11" ht="12.75">
      <c r="A12" s="18" t="s">
        <v>28</v>
      </c>
      <c r="B12" s="29">
        <v>9.42</v>
      </c>
      <c r="C12" s="29">
        <v>8.6</v>
      </c>
      <c r="D12" s="29"/>
      <c r="E12" s="29"/>
      <c r="F12" s="29"/>
      <c r="G12" s="29"/>
      <c r="H12" s="29"/>
      <c r="I12" s="29"/>
      <c r="J12" s="10"/>
      <c r="K12" s="10">
        <f t="shared" si="0"/>
        <v>9.01</v>
      </c>
    </row>
    <row r="13" spans="1:11" ht="12.75">
      <c r="A13" s="18" t="s">
        <v>29</v>
      </c>
      <c r="B13" s="29">
        <v>9.15</v>
      </c>
      <c r="C13" s="29">
        <v>8.62</v>
      </c>
      <c r="D13" s="29"/>
      <c r="E13" s="29"/>
      <c r="F13" s="29"/>
      <c r="G13" s="29"/>
      <c r="H13" s="29"/>
      <c r="I13" s="29"/>
      <c r="J13" s="10"/>
      <c r="K13" s="10">
        <f t="shared" si="0"/>
        <v>8.885</v>
      </c>
    </row>
    <row r="14" spans="1:11" ht="12.75">
      <c r="A14" s="18" t="s">
        <v>27</v>
      </c>
      <c r="B14" s="29">
        <v>9.29</v>
      </c>
      <c r="C14" s="29">
        <v>8.58</v>
      </c>
      <c r="D14" s="29"/>
      <c r="E14" s="29"/>
      <c r="F14" s="29"/>
      <c r="G14" s="29"/>
      <c r="H14" s="29"/>
      <c r="I14" s="29"/>
      <c r="J14" s="10"/>
      <c r="K14" s="10">
        <f t="shared" si="0"/>
        <v>8.934999999999999</v>
      </c>
    </row>
    <row r="15" spans="1:11" ht="12.75">
      <c r="A15" s="18" t="s">
        <v>26</v>
      </c>
      <c r="B15" s="29">
        <v>9.2</v>
      </c>
      <c r="C15" s="29">
        <v>8.35</v>
      </c>
      <c r="D15" s="29"/>
      <c r="E15" s="29"/>
      <c r="F15" s="29"/>
      <c r="G15" s="29"/>
      <c r="H15" s="29"/>
      <c r="I15" s="29"/>
      <c r="J15" s="10"/>
      <c r="K15" s="10">
        <f t="shared" si="0"/>
        <v>8.774999999999999</v>
      </c>
    </row>
    <row r="16" spans="1:11" ht="12.75">
      <c r="A16" s="18" t="s">
        <v>59</v>
      </c>
      <c r="B16" s="29">
        <v>9.41</v>
      </c>
      <c r="C16" s="29">
        <v>8.89</v>
      </c>
      <c r="D16" s="29"/>
      <c r="E16" s="29"/>
      <c r="F16" s="29"/>
      <c r="G16" s="29"/>
      <c r="H16" s="29"/>
      <c r="I16" s="29"/>
      <c r="J16" s="10"/>
      <c r="K16" s="10">
        <f t="shared" si="0"/>
        <v>9.15</v>
      </c>
    </row>
    <row r="17" spans="1:11" ht="12.75">
      <c r="A17" s="18" t="s">
        <v>24</v>
      </c>
      <c r="B17" s="29">
        <v>9.35</v>
      </c>
      <c r="C17" s="29">
        <v>8.62</v>
      </c>
      <c r="D17" s="29"/>
      <c r="E17" s="29"/>
      <c r="F17" s="29"/>
      <c r="G17" s="29"/>
      <c r="H17" s="29"/>
      <c r="I17" s="29"/>
      <c r="J17" s="10"/>
      <c r="K17" s="10">
        <f t="shared" si="0"/>
        <v>8.985</v>
      </c>
    </row>
    <row r="18" spans="1:11" ht="12.75">
      <c r="A18" s="18" t="s">
        <v>66</v>
      </c>
      <c r="B18" s="29">
        <v>8.88</v>
      </c>
      <c r="C18" s="29">
        <v>8.35</v>
      </c>
      <c r="D18" s="29"/>
      <c r="E18" s="29"/>
      <c r="F18" s="29"/>
      <c r="G18" s="29"/>
      <c r="H18" s="29"/>
      <c r="I18" s="29"/>
      <c r="J18" s="10"/>
      <c r="K18" s="10">
        <f t="shared" si="0"/>
        <v>8.615</v>
      </c>
    </row>
    <row r="19" spans="1:11" ht="12.75">
      <c r="A19" s="18" t="s">
        <v>67</v>
      </c>
      <c r="B19" s="29">
        <v>9.29</v>
      </c>
      <c r="C19" s="29">
        <v>8.4</v>
      </c>
      <c r="D19" s="29"/>
      <c r="E19" s="29"/>
      <c r="F19" s="29"/>
      <c r="G19" s="29"/>
      <c r="H19" s="29"/>
      <c r="I19" s="29"/>
      <c r="J19" s="10"/>
      <c r="K19" s="10">
        <f t="shared" si="0"/>
        <v>8.844999999999999</v>
      </c>
    </row>
    <row r="20" spans="1:11" ht="12.75">
      <c r="A20" s="18" t="s">
        <v>68</v>
      </c>
      <c r="B20" s="29">
        <v>9.4</v>
      </c>
      <c r="C20" s="29">
        <v>8.68</v>
      </c>
      <c r="D20" s="29"/>
      <c r="E20" s="29"/>
      <c r="F20" s="29"/>
      <c r="G20" s="29"/>
      <c r="H20" s="29"/>
      <c r="I20" s="29"/>
      <c r="J20" s="10"/>
      <c r="K20" s="10">
        <f t="shared" si="0"/>
        <v>9.04</v>
      </c>
    </row>
    <row r="21" spans="1:11" ht="12.75">
      <c r="A21" s="18" t="s">
        <v>69</v>
      </c>
      <c r="B21" s="29">
        <v>9.34</v>
      </c>
      <c r="C21" s="29">
        <v>9.02</v>
      </c>
      <c r="D21" s="29"/>
      <c r="E21" s="29"/>
      <c r="F21" s="29"/>
      <c r="G21" s="29"/>
      <c r="H21" s="29"/>
      <c r="I21" s="29"/>
      <c r="J21" s="10"/>
      <c r="K21" s="10">
        <f t="shared" si="0"/>
        <v>9.18</v>
      </c>
    </row>
    <row r="22" spans="1:11" ht="12.75">
      <c r="A22" s="18"/>
      <c r="B22" s="29"/>
      <c r="C22" s="29"/>
      <c r="D22" s="29"/>
      <c r="E22" s="29"/>
      <c r="F22" s="29"/>
      <c r="G22" s="29"/>
      <c r="H22" s="29"/>
      <c r="I22" s="29"/>
      <c r="J22" s="10"/>
      <c r="K22" s="10">
        <f t="shared" si="0"/>
      </c>
    </row>
    <row r="23" spans="1:11" ht="12.75">
      <c r="A23" s="18"/>
      <c r="B23" s="29"/>
      <c r="C23" s="29"/>
      <c r="D23" s="29"/>
      <c r="E23" s="29"/>
      <c r="F23" s="29"/>
      <c r="G23" s="29"/>
      <c r="H23" s="29"/>
      <c r="I23" s="29"/>
      <c r="J23" s="10"/>
      <c r="K23" s="10">
        <f t="shared" si="0"/>
      </c>
    </row>
    <row r="24" spans="1:11" ht="12.75">
      <c r="A24" s="18"/>
      <c r="B24" s="29"/>
      <c r="C24" s="29"/>
      <c r="D24" s="29"/>
      <c r="E24" s="29"/>
      <c r="F24" s="29"/>
      <c r="G24" s="29"/>
      <c r="H24" s="29"/>
      <c r="I24" s="29"/>
      <c r="J24" s="10"/>
      <c r="K24" s="10">
        <f t="shared" si="0"/>
      </c>
    </row>
    <row r="25" spans="1:11" ht="12.75">
      <c r="A25" s="18"/>
      <c r="B25" s="29"/>
      <c r="C25" s="29"/>
      <c r="D25" s="29"/>
      <c r="E25" s="29"/>
      <c r="F25" s="29"/>
      <c r="G25" s="29"/>
      <c r="H25" s="29"/>
      <c r="I25" s="29"/>
      <c r="J25" s="10"/>
      <c r="K25" s="10">
        <f t="shared" si="0"/>
      </c>
    </row>
    <row r="26" spans="1:11" ht="12.75">
      <c r="A26" s="18"/>
      <c r="B26" s="29"/>
      <c r="C26" s="29"/>
      <c r="D26" s="29"/>
      <c r="E26" s="29"/>
      <c r="F26" s="29"/>
      <c r="G26" s="29"/>
      <c r="H26" s="29"/>
      <c r="I26" s="29"/>
      <c r="J26" s="10"/>
      <c r="K26" s="10">
        <f t="shared" si="0"/>
      </c>
    </row>
    <row r="27" spans="1:11" ht="12.75">
      <c r="A27" s="18"/>
      <c r="B27" s="29"/>
      <c r="C27" s="29"/>
      <c r="D27" s="29"/>
      <c r="E27" s="29"/>
      <c r="F27" s="29"/>
      <c r="G27" s="29"/>
      <c r="H27" s="29"/>
      <c r="I27" s="29"/>
      <c r="J27" s="10"/>
      <c r="K27" s="10">
        <f t="shared" si="0"/>
      </c>
    </row>
    <row r="28" spans="1:11" ht="12.75">
      <c r="A28" s="7" t="s">
        <v>0</v>
      </c>
      <c r="B28" s="8">
        <f aca="true" t="shared" si="1" ref="B28:K28">IF(COUNTBLANK(B8:B27)=20,"",MAX(B8:B27))</f>
        <v>9.69</v>
      </c>
      <c r="C28" s="8">
        <f t="shared" si="1"/>
        <v>9.02</v>
      </c>
      <c r="D28" s="8">
        <f t="shared" si="1"/>
      </c>
      <c r="E28" s="8">
        <f t="shared" si="1"/>
      </c>
      <c r="F28" s="8">
        <f t="shared" si="1"/>
      </c>
      <c r="G28" s="8">
        <f t="shared" si="1"/>
      </c>
      <c r="H28" s="8">
        <f t="shared" si="1"/>
      </c>
      <c r="I28" s="8">
        <f t="shared" si="1"/>
      </c>
      <c r="J28" s="8">
        <f t="shared" si="1"/>
      </c>
      <c r="K28" s="8">
        <f t="shared" si="1"/>
        <v>9.18</v>
      </c>
    </row>
    <row r="29" spans="1:11" ht="12.75">
      <c r="A29" s="7" t="s">
        <v>1</v>
      </c>
      <c r="B29" s="8">
        <f aca="true" t="shared" si="2" ref="B29:K29">IF(COUNTBLANK(B8:B27)=20,"",MIN(B8:B27))</f>
        <v>8.88</v>
      </c>
      <c r="C29" s="8">
        <f t="shared" si="2"/>
        <v>8.35</v>
      </c>
      <c r="D29" s="8">
        <f t="shared" si="2"/>
      </c>
      <c r="E29" s="8">
        <f t="shared" si="2"/>
      </c>
      <c r="F29" s="8">
        <f t="shared" si="2"/>
      </c>
      <c r="G29" s="8">
        <f t="shared" si="2"/>
      </c>
      <c r="H29" s="8">
        <f t="shared" si="2"/>
      </c>
      <c r="I29" s="8">
        <f t="shared" si="2"/>
      </c>
      <c r="J29" s="8">
        <f t="shared" si="2"/>
      </c>
      <c r="K29" s="8">
        <f t="shared" si="2"/>
        <v>8.615</v>
      </c>
    </row>
    <row r="30" spans="1:11" ht="12.75">
      <c r="A30" s="7" t="s">
        <v>2</v>
      </c>
      <c r="B30" s="8">
        <f aca="true" t="shared" si="3" ref="B30:K30">IF(ISERR(AVERAGE(B8:B27)),"",AVERAGE(B8:B27))</f>
        <v>9.263571428571428</v>
      </c>
      <c r="C30" s="8">
        <f t="shared" si="3"/>
        <v>8.598571428571429</v>
      </c>
      <c r="D30" s="8">
        <f t="shared" si="3"/>
      </c>
      <c r="E30" s="8">
        <f t="shared" si="3"/>
      </c>
      <c r="F30" s="8">
        <f t="shared" si="3"/>
      </c>
      <c r="G30" s="8">
        <f t="shared" si="3"/>
      </c>
      <c r="H30" s="8">
        <f t="shared" si="3"/>
      </c>
      <c r="I30" s="8">
        <f t="shared" si="3"/>
      </c>
      <c r="J30" s="8">
        <f t="shared" si="3"/>
      </c>
      <c r="K30" s="8">
        <f t="shared" si="3"/>
        <v>8.931071428571428</v>
      </c>
    </row>
    <row r="31" spans="1:11" ht="12.75">
      <c r="A31" s="7" t="s">
        <v>3</v>
      </c>
      <c r="B31" s="8">
        <f aca="true" t="shared" si="4" ref="B31:K31">IF(ISERR(STDEV(B8:B27)),"",STDEV(B8:B27))</f>
        <v>0.20645756289057543</v>
      </c>
      <c r="C31" s="8">
        <f t="shared" si="4"/>
        <v>0.19346465162546717</v>
      </c>
      <c r="D31" s="8">
        <f t="shared" si="4"/>
      </c>
      <c r="E31" s="8">
        <f t="shared" si="4"/>
      </c>
      <c r="F31" s="8">
        <f t="shared" si="4"/>
      </c>
      <c r="G31" s="8">
        <f t="shared" si="4"/>
      </c>
      <c r="H31" s="8">
        <f t="shared" si="4"/>
      </c>
      <c r="I31" s="8">
        <f t="shared" si="4"/>
      </c>
      <c r="J31" s="8">
        <f t="shared" si="4"/>
      </c>
      <c r="K31" s="8">
        <f t="shared" si="4"/>
        <v>0.1745232910556017</v>
      </c>
    </row>
    <row r="32" spans="2:10" ht="12">
      <c r="B32" s="13"/>
      <c r="C32" s="13"/>
      <c r="D32" s="13"/>
      <c r="E32" s="13"/>
      <c r="F32" s="13"/>
      <c r="G32" s="13"/>
      <c r="H32" s="13"/>
      <c r="I32" s="14"/>
      <c r="J32" s="15"/>
    </row>
    <row r="33" ht="12">
      <c r="C33" s="13"/>
    </row>
    <row r="34" spans="1:11" ht="12.75">
      <c r="A34" s="2" t="s">
        <v>11</v>
      </c>
      <c r="B34" s="31" t="str">
        <f>B4</f>
        <v>calibration - Skirts</v>
      </c>
      <c r="C34" s="31"/>
      <c r="D34" s="31"/>
      <c r="E34" s="31"/>
      <c r="F34" s="31"/>
      <c r="G34" s="31"/>
      <c r="H34" s="31"/>
      <c r="I34" s="31"/>
      <c r="J34" s="31"/>
      <c r="K34" s="31"/>
    </row>
    <row r="35" spans="1:10" ht="12.75">
      <c r="A35" s="1"/>
      <c r="B35" s="34" t="s">
        <v>13</v>
      </c>
      <c r="C35" s="34"/>
      <c r="D35" s="34"/>
      <c r="E35" s="34"/>
      <c r="F35" s="34"/>
      <c r="G35" s="34"/>
      <c r="H35" s="34"/>
      <c r="I35" s="34"/>
      <c r="J35" s="34"/>
    </row>
    <row r="36" spans="1:10" ht="12.75">
      <c r="A36" s="1"/>
      <c r="B36" s="33"/>
      <c r="C36" s="33"/>
      <c r="D36" s="33"/>
      <c r="E36" s="33"/>
      <c r="F36" s="33"/>
      <c r="G36" s="33"/>
      <c r="H36" s="33"/>
      <c r="I36" s="33"/>
      <c r="J36" s="33"/>
    </row>
    <row r="37" spans="1:13" s="28" customFormat="1" ht="12.75">
      <c r="A37" s="25"/>
      <c r="B37" s="26" t="str">
        <f aca="true" t="shared" si="5" ref="B37:K37">B7</f>
        <v>Piston 1</v>
      </c>
      <c r="C37" s="26" t="str">
        <f t="shared" si="5"/>
        <v>Piston 2</v>
      </c>
      <c r="D37" s="26" t="str">
        <f t="shared" si="5"/>
        <v>Piston 3</v>
      </c>
      <c r="E37" s="26" t="str">
        <f t="shared" si="5"/>
        <v>Piston 4</v>
      </c>
      <c r="F37" s="26" t="str">
        <f t="shared" si="5"/>
        <v>Piston 5</v>
      </c>
      <c r="G37" s="26" t="str">
        <f t="shared" si="5"/>
        <v>Piston 6</v>
      </c>
      <c r="H37" s="26" t="str">
        <f t="shared" si="5"/>
        <v>Piston 7</v>
      </c>
      <c r="I37" s="26" t="str">
        <f t="shared" si="5"/>
        <v>Piston 8</v>
      </c>
      <c r="J37" s="27" t="str">
        <f t="shared" si="5"/>
        <v> </v>
      </c>
      <c r="K37" s="27" t="str">
        <f t="shared" si="5"/>
        <v>Average</v>
      </c>
      <c r="L37" s="27" t="s">
        <v>2</v>
      </c>
      <c r="M37" s="27" t="s">
        <v>4</v>
      </c>
    </row>
    <row r="38" spans="1:17" ht="12.75">
      <c r="A38" s="22" t="str">
        <f aca="true" t="shared" si="6" ref="A38:A57">IF(A8&lt;&gt;"",A8,"")</f>
        <v>GARCIA, O</v>
      </c>
      <c r="B38" s="10">
        <f aca="true" t="shared" si="7" ref="B38:K57">IF(ISNUMBER(B8),IF(B$31=0,0,(B8-B$30)/B$31),"")</f>
        <v>-1.1797651060161145</v>
      </c>
      <c r="C38" s="10">
        <f t="shared" si="7"/>
        <v>-1.1297744923168993</v>
      </c>
      <c r="D38" s="10">
        <f t="shared" si="7"/>
      </c>
      <c r="E38" s="10">
        <f t="shared" si="7"/>
      </c>
      <c r="F38" s="10">
        <f t="shared" si="7"/>
      </c>
      <c r="G38" s="10">
        <f t="shared" si="7"/>
      </c>
      <c r="H38" s="10">
        <f t="shared" si="7"/>
      </c>
      <c r="I38" s="10">
        <f t="shared" si="7"/>
      </c>
      <c r="J38" s="10">
        <f t="shared" si="7"/>
      </c>
      <c r="K38" s="10">
        <f t="shared" si="7"/>
        <v>-1.3240148473810958</v>
      </c>
      <c r="L38" s="10">
        <f aca="true" t="shared" si="8" ref="L38:L57">IF(ISERR(AVERAGE(B38:K38)),"",AVERAGE(B38:K38))</f>
        <v>-1.2111848152380364</v>
      </c>
      <c r="M38" s="10">
        <f aca="true" t="shared" si="9" ref="M38:M57">IF(ISERR(STDEV(B38:K38)),"",STDEV(B38:K38))</f>
        <v>0.10085993991451267</v>
      </c>
      <c r="N38" s="23"/>
      <c r="O38" s="23"/>
      <c r="P38" s="23"/>
      <c r="Q38" s="23"/>
    </row>
    <row r="39" spans="1:13" ht="12.75">
      <c r="A39" s="22" t="str">
        <f t="shared" si="6"/>
        <v>TSCHIRHART</v>
      </c>
      <c r="B39" s="10">
        <f t="shared" si="7"/>
        <v>-1.2766373141347376</v>
      </c>
      <c r="C39" s="10">
        <f t="shared" si="7"/>
        <v>0.05907317606885376</v>
      </c>
      <c r="D39" s="10">
        <f t="shared" si="7"/>
      </c>
      <c r="E39" s="10">
        <f t="shared" si="7"/>
      </c>
      <c r="F39" s="10">
        <f t="shared" si="7"/>
      </c>
      <c r="G39" s="10">
        <f t="shared" si="7"/>
      </c>
      <c r="H39" s="10">
        <f t="shared" si="7"/>
      </c>
      <c r="I39" s="10">
        <f t="shared" si="7"/>
      </c>
      <c r="J39" s="10">
        <f t="shared" si="7"/>
      </c>
      <c r="K39" s="10">
        <f t="shared" si="7"/>
        <v>-0.7223759522805657</v>
      </c>
      <c r="L39" s="10">
        <f t="shared" si="8"/>
        <v>-0.6466466967821499</v>
      </c>
      <c r="M39" s="10">
        <f t="shared" si="9"/>
        <v>0.6710676705919738</v>
      </c>
    </row>
    <row r="40" spans="1:13" ht="12.75">
      <c r="A40" s="22" t="str">
        <f t="shared" si="6"/>
        <v>CUNNIFF</v>
      </c>
      <c r="B40" s="10">
        <f t="shared" si="7"/>
        <v>-0.06573471265192109</v>
      </c>
      <c r="C40" s="10">
        <f t="shared" si="7"/>
        <v>0.05907317606885376</v>
      </c>
      <c r="D40" s="10">
        <f t="shared" si="7"/>
      </c>
      <c r="E40" s="10">
        <f t="shared" si="7"/>
      </c>
      <c r="F40" s="10">
        <f t="shared" si="7"/>
      </c>
      <c r="G40" s="10">
        <f t="shared" si="7"/>
      </c>
      <c r="H40" s="10">
        <f t="shared" si="7"/>
      </c>
      <c r="I40" s="10">
        <f t="shared" si="7"/>
      </c>
      <c r="J40" s="10">
        <f t="shared" si="7"/>
      </c>
      <c r="K40" s="10">
        <f t="shared" si="7"/>
        <v>-0.006139172398985209</v>
      </c>
      <c r="L40" s="10">
        <f t="shared" si="8"/>
        <v>-0.004266902994017511</v>
      </c>
      <c r="M40" s="10">
        <f t="shared" si="9"/>
        <v>0.06242500553686729</v>
      </c>
    </row>
    <row r="41" spans="1:13" ht="12.75">
      <c r="A41" s="22" t="str">
        <f t="shared" si="6"/>
        <v>VIERA</v>
      </c>
      <c r="B41" s="10">
        <f t="shared" si="7"/>
        <v>2.0654538659578336</v>
      </c>
      <c r="C41" s="10">
        <f t="shared" si="7"/>
        <v>0.36920735043035896</v>
      </c>
      <c r="D41" s="10">
        <f t="shared" si="7"/>
      </c>
      <c r="E41" s="10">
        <f t="shared" si="7"/>
      </c>
      <c r="F41" s="10">
        <f t="shared" si="7"/>
      </c>
      <c r="G41" s="10">
        <f t="shared" si="7"/>
      </c>
      <c r="H41" s="10">
        <f t="shared" si="7"/>
      </c>
      <c r="I41" s="10">
        <f t="shared" si="7"/>
      </c>
      <c r="J41" s="10">
        <f t="shared" si="7"/>
      </c>
      <c r="K41" s="10">
        <f t="shared" si="7"/>
        <v>1.4263343873641758</v>
      </c>
      <c r="L41" s="10">
        <f t="shared" si="8"/>
        <v>1.2869985345841226</v>
      </c>
      <c r="M41" s="10">
        <f t="shared" si="9"/>
        <v>0.8566644151954919</v>
      </c>
    </row>
    <row r="42" spans="1:13" ht="12.75">
      <c r="A42" s="22" t="str">
        <f t="shared" si="6"/>
        <v>RODRIGUEZ</v>
      </c>
      <c r="B42" s="10">
        <f t="shared" si="7"/>
        <v>0.7576790563563939</v>
      </c>
      <c r="C42" s="10">
        <f t="shared" si="7"/>
        <v>0.007384147008604425</v>
      </c>
      <c r="D42" s="10">
        <f t="shared" si="7"/>
      </c>
      <c r="E42" s="10">
        <f t="shared" si="7"/>
      </c>
      <c r="F42" s="10">
        <f t="shared" si="7"/>
      </c>
      <c r="G42" s="10">
        <f t="shared" si="7"/>
      </c>
      <c r="H42" s="10">
        <f t="shared" si="7"/>
      </c>
      <c r="I42" s="10">
        <f t="shared" si="7"/>
      </c>
      <c r="J42" s="10">
        <f t="shared" si="7"/>
      </c>
      <c r="K42" s="10">
        <f t="shared" si="7"/>
        <v>0.45225236672522673</v>
      </c>
      <c r="L42" s="10">
        <f t="shared" si="8"/>
        <v>0.40577185669674165</v>
      </c>
      <c r="M42" s="10">
        <f t="shared" si="9"/>
        <v>0.37730086285043524</v>
      </c>
    </row>
    <row r="43" spans="1:13" ht="12.75">
      <c r="A43" s="22" t="str">
        <f t="shared" si="6"/>
        <v>RAMIREZ</v>
      </c>
      <c r="B43" s="10">
        <f t="shared" si="7"/>
        <v>-0.550095753245046</v>
      </c>
      <c r="C43" s="10">
        <f t="shared" si="7"/>
        <v>0.1107622051291031</v>
      </c>
      <c r="D43" s="10">
        <f t="shared" si="7"/>
      </c>
      <c r="E43" s="10">
        <f t="shared" si="7"/>
      </c>
      <c r="F43" s="10">
        <f t="shared" si="7"/>
      </c>
      <c r="G43" s="10">
        <f t="shared" si="7"/>
      </c>
      <c r="H43" s="10">
        <f t="shared" si="7"/>
      </c>
      <c r="I43" s="10">
        <f t="shared" si="7"/>
      </c>
      <c r="J43" s="10">
        <f t="shared" si="7"/>
      </c>
      <c r="K43" s="10">
        <f t="shared" si="7"/>
        <v>-0.2639844131563538</v>
      </c>
      <c r="L43" s="10">
        <f t="shared" si="8"/>
        <v>-0.23443932042409887</v>
      </c>
      <c r="M43" s="10">
        <f t="shared" si="9"/>
        <v>0.33141815681255354</v>
      </c>
    </row>
    <row r="44" spans="1:13" ht="12.75">
      <c r="A44" s="22" t="str">
        <f t="shared" si="6"/>
        <v>CASTILLO</v>
      </c>
      <c r="B44" s="10">
        <f t="shared" si="7"/>
        <v>0.12800970358532543</v>
      </c>
      <c r="C44" s="10">
        <f t="shared" si="7"/>
        <v>-0.09599391111189426</v>
      </c>
      <c r="D44" s="10">
        <f t="shared" si="7"/>
      </c>
      <c r="E44" s="10">
        <f t="shared" si="7"/>
      </c>
      <c r="F44" s="10">
        <f t="shared" si="7"/>
      </c>
      <c r="G44" s="10">
        <f t="shared" si="7"/>
      </c>
      <c r="H44" s="10">
        <f t="shared" si="7"/>
      </c>
      <c r="I44" s="10">
        <f t="shared" si="7"/>
      </c>
      <c r="J44" s="10">
        <f t="shared" si="7"/>
      </c>
      <c r="K44" s="10">
        <f t="shared" si="7"/>
        <v>0.022510298796272313</v>
      </c>
      <c r="L44" s="10">
        <f t="shared" si="8"/>
        <v>0.018175363756567826</v>
      </c>
      <c r="M44" s="10">
        <f t="shared" si="9"/>
        <v>0.11206470718162768</v>
      </c>
    </row>
    <row r="45" spans="1:13" ht="12.75">
      <c r="A45" s="22" t="str">
        <f t="shared" si="6"/>
        <v>LOPEZ</v>
      </c>
      <c r="B45" s="10">
        <f t="shared" si="7"/>
        <v>-0.3079152329484878</v>
      </c>
      <c r="C45" s="10">
        <f t="shared" si="7"/>
        <v>-1.2848415794976566</v>
      </c>
      <c r="D45" s="10">
        <f t="shared" si="7"/>
      </c>
      <c r="E45" s="10">
        <f t="shared" si="7"/>
      </c>
      <c r="F45" s="10">
        <f t="shared" si="7"/>
      </c>
      <c r="G45" s="10">
        <f t="shared" si="7"/>
      </c>
      <c r="H45" s="10">
        <f t="shared" si="7"/>
      </c>
      <c r="I45" s="10">
        <f t="shared" si="7"/>
      </c>
      <c r="J45" s="10">
        <f t="shared" si="7"/>
      </c>
      <c r="K45" s="10">
        <f t="shared" si="7"/>
        <v>-0.8942727794521516</v>
      </c>
      <c r="L45" s="10">
        <f t="shared" si="8"/>
        <v>-0.8290098639660987</v>
      </c>
      <c r="M45" s="10">
        <f t="shared" si="9"/>
        <v>0.4917221855364892</v>
      </c>
    </row>
    <row r="46" spans="1:13" ht="12.75">
      <c r="A46" s="22" t="str">
        <f t="shared" si="6"/>
        <v>GARCIA, P</v>
      </c>
      <c r="B46" s="10">
        <f t="shared" si="7"/>
        <v>0.7092429522970822</v>
      </c>
      <c r="C46" s="10">
        <f t="shared" si="7"/>
        <v>1.5063659897558719</v>
      </c>
      <c r="D46" s="10">
        <f t="shared" si="7"/>
      </c>
      <c r="E46" s="10">
        <f t="shared" si="7"/>
      </c>
      <c r="F46" s="10">
        <f t="shared" si="7"/>
      </c>
      <c r="G46" s="10">
        <f t="shared" si="7"/>
      </c>
      <c r="H46" s="10">
        <f t="shared" si="7"/>
      </c>
      <c r="I46" s="10">
        <f t="shared" si="7"/>
      </c>
      <c r="J46" s="10">
        <f t="shared" si="7"/>
      </c>
      <c r="K46" s="10">
        <f t="shared" si="7"/>
        <v>1.2544375601926</v>
      </c>
      <c r="L46" s="10">
        <f t="shared" si="8"/>
        <v>1.1566821674151848</v>
      </c>
      <c r="M46" s="10">
        <f t="shared" si="9"/>
        <v>0.40745352106060084</v>
      </c>
    </row>
    <row r="47" spans="1:13" ht="12.75">
      <c r="A47" s="22" t="str">
        <f t="shared" si="6"/>
        <v>KOBRINETZ</v>
      </c>
      <c r="B47" s="10">
        <f t="shared" si="7"/>
        <v>0.4186263279412038</v>
      </c>
      <c r="C47" s="10">
        <f t="shared" si="7"/>
        <v>0.1107622051291031</v>
      </c>
      <c r="D47" s="10">
        <f t="shared" si="7"/>
      </c>
      <c r="E47" s="10">
        <f t="shared" si="7"/>
      </c>
      <c r="F47" s="10">
        <f t="shared" si="7"/>
      </c>
      <c r="G47" s="10">
        <f t="shared" si="7"/>
      </c>
      <c r="H47" s="10">
        <f t="shared" si="7"/>
      </c>
      <c r="I47" s="10">
        <f t="shared" si="7"/>
      </c>
      <c r="J47" s="10">
        <f t="shared" si="7"/>
      </c>
      <c r="K47" s="10">
        <f t="shared" si="7"/>
        <v>0.3090050107489086</v>
      </c>
      <c r="L47" s="10">
        <f t="shared" si="8"/>
        <v>0.27946451460640515</v>
      </c>
      <c r="M47" s="10">
        <f t="shared" si="9"/>
        <v>0.156043456168386</v>
      </c>
    </row>
    <row r="48" spans="1:13" ht="12.75">
      <c r="A48" s="22" t="str">
        <f t="shared" si="6"/>
        <v>ADAMS</v>
      </c>
      <c r="B48" s="10">
        <f t="shared" si="7"/>
        <v>-1.8578705628464858</v>
      </c>
      <c r="C48" s="10">
        <f t="shared" si="7"/>
        <v>-1.2848415794976566</v>
      </c>
      <c r="D48" s="10">
        <f t="shared" si="7"/>
      </c>
      <c r="E48" s="10">
        <f t="shared" si="7"/>
      </c>
      <c r="F48" s="10">
        <f t="shared" si="7"/>
      </c>
      <c r="G48" s="10">
        <f t="shared" si="7"/>
      </c>
      <c r="H48" s="10">
        <f t="shared" si="7"/>
      </c>
      <c r="I48" s="10">
        <f t="shared" si="7"/>
      </c>
      <c r="J48" s="10">
        <f t="shared" si="7"/>
      </c>
      <c r="K48" s="10">
        <f t="shared" si="7"/>
        <v>-1.8110558577005653</v>
      </c>
      <c r="L48" s="10">
        <f t="shared" si="8"/>
        <v>-1.6512560000149026</v>
      </c>
      <c r="M48" s="10">
        <f t="shared" si="9"/>
        <v>0.31818634450069766</v>
      </c>
    </row>
    <row r="49" spans="1:13" ht="12.75">
      <c r="A49" s="22" t="str">
        <f t="shared" si="6"/>
        <v>RADONICH</v>
      </c>
      <c r="B49" s="10">
        <f t="shared" si="7"/>
        <v>0.12800970358532543</v>
      </c>
      <c r="C49" s="10">
        <f t="shared" si="7"/>
        <v>-1.0263964341964007</v>
      </c>
      <c r="D49" s="10">
        <f t="shared" si="7"/>
      </c>
      <c r="E49" s="10">
        <f t="shared" si="7"/>
      </c>
      <c r="F49" s="10">
        <f t="shared" si="7"/>
      </c>
      <c r="G49" s="10">
        <f t="shared" si="7"/>
      </c>
      <c r="H49" s="10">
        <f t="shared" si="7"/>
      </c>
      <c r="I49" s="10">
        <f t="shared" si="7"/>
      </c>
      <c r="J49" s="10">
        <f t="shared" si="7"/>
      </c>
      <c r="K49" s="10">
        <f t="shared" si="7"/>
        <v>-0.49318018271846487</v>
      </c>
      <c r="L49" s="10">
        <f t="shared" si="8"/>
        <v>-0.46385563777651334</v>
      </c>
      <c r="M49" s="10">
        <f t="shared" si="9"/>
        <v>0.5777614814428786</v>
      </c>
    </row>
    <row r="50" spans="1:13" ht="12.75">
      <c r="A50" s="22" t="str">
        <f t="shared" si="6"/>
        <v>CAPRONI</v>
      </c>
      <c r="B50" s="10">
        <f t="shared" si="7"/>
        <v>0.6608068482377706</v>
      </c>
      <c r="C50" s="10">
        <f t="shared" si="7"/>
        <v>0.4208963794906083</v>
      </c>
      <c r="D50" s="10">
        <f t="shared" si="7"/>
      </c>
      <c r="E50" s="10">
        <f t="shared" si="7"/>
      </c>
      <c r="F50" s="10">
        <f t="shared" si="7"/>
      </c>
      <c r="G50" s="10">
        <f t="shared" si="7"/>
      </c>
      <c r="H50" s="10">
        <f t="shared" si="7"/>
      </c>
      <c r="I50" s="10">
        <f t="shared" si="7"/>
      </c>
      <c r="J50" s="10">
        <f t="shared" si="7"/>
      </c>
      <c r="K50" s="10">
        <f t="shared" si="7"/>
        <v>0.6241491938968025</v>
      </c>
      <c r="L50" s="10">
        <f t="shared" si="8"/>
        <v>0.5686174738750605</v>
      </c>
      <c r="M50" s="10">
        <f t="shared" si="9"/>
        <v>0.12923655520034036</v>
      </c>
    </row>
    <row r="51" spans="1:13" ht="12.75">
      <c r="A51" s="22" t="str">
        <f t="shared" si="6"/>
        <v>WALKER</v>
      </c>
      <c r="B51" s="10">
        <f t="shared" si="7"/>
        <v>0.3701902238818922</v>
      </c>
      <c r="C51" s="10">
        <f t="shared" si="7"/>
        <v>2.1783233675391225</v>
      </c>
      <c r="D51" s="10">
        <f t="shared" si="7"/>
      </c>
      <c r="E51" s="10">
        <f t="shared" si="7"/>
      </c>
      <c r="F51" s="10">
        <f t="shared" si="7"/>
      </c>
      <c r="G51" s="10">
        <f t="shared" si="7"/>
      </c>
      <c r="H51" s="10">
        <f t="shared" si="7"/>
      </c>
      <c r="I51" s="10">
        <f t="shared" si="7"/>
      </c>
      <c r="J51" s="10">
        <f t="shared" si="7"/>
      </c>
      <c r="K51" s="10">
        <f t="shared" si="7"/>
        <v>1.4263343873641758</v>
      </c>
      <c r="L51" s="10">
        <f t="shared" si="8"/>
        <v>1.32494932626173</v>
      </c>
      <c r="M51" s="10">
        <f t="shared" si="9"/>
        <v>0.9083201881820114</v>
      </c>
    </row>
    <row r="52" spans="1:13" ht="12.75">
      <c r="A52" s="22">
        <f t="shared" si="6"/>
      </c>
      <c r="B52" s="10">
        <f t="shared" si="7"/>
      </c>
      <c r="C52" s="10">
        <f t="shared" si="7"/>
      </c>
      <c r="D52" s="10">
        <f t="shared" si="7"/>
      </c>
      <c r="E52" s="10">
        <f t="shared" si="7"/>
      </c>
      <c r="F52" s="10">
        <f t="shared" si="7"/>
      </c>
      <c r="G52" s="10">
        <f t="shared" si="7"/>
      </c>
      <c r="H52" s="10">
        <f t="shared" si="7"/>
      </c>
      <c r="I52" s="10">
        <f t="shared" si="7"/>
      </c>
      <c r="J52" s="10">
        <f t="shared" si="7"/>
      </c>
      <c r="K52" s="10">
        <f t="shared" si="7"/>
      </c>
      <c r="L52" s="10">
        <f t="shared" si="8"/>
      </c>
      <c r="M52" s="10">
        <f t="shared" si="9"/>
      </c>
    </row>
    <row r="53" spans="1:13" ht="12.75">
      <c r="A53" s="22">
        <f t="shared" si="6"/>
      </c>
      <c r="B53" s="10">
        <f t="shared" si="7"/>
      </c>
      <c r="C53" s="10">
        <f t="shared" si="7"/>
      </c>
      <c r="D53" s="10">
        <f t="shared" si="7"/>
      </c>
      <c r="E53" s="10">
        <f t="shared" si="7"/>
      </c>
      <c r="F53" s="10">
        <f t="shared" si="7"/>
      </c>
      <c r="G53" s="10">
        <f t="shared" si="7"/>
      </c>
      <c r="H53" s="10">
        <f t="shared" si="7"/>
      </c>
      <c r="I53" s="10">
        <f t="shared" si="7"/>
      </c>
      <c r="J53" s="10">
        <f t="shared" si="7"/>
      </c>
      <c r="K53" s="10">
        <f t="shared" si="7"/>
      </c>
      <c r="L53" s="10">
        <f t="shared" si="8"/>
      </c>
      <c r="M53" s="10">
        <f t="shared" si="9"/>
      </c>
    </row>
    <row r="54" spans="1:13" ht="12.75">
      <c r="A54" s="22">
        <f t="shared" si="6"/>
      </c>
      <c r="B54" s="10">
        <f t="shared" si="7"/>
      </c>
      <c r="C54" s="10">
        <f t="shared" si="7"/>
      </c>
      <c r="D54" s="10">
        <f t="shared" si="7"/>
      </c>
      <c r="E54" s="10">
        <f t="shared" si="7"/>
      </c>
      <c r="F54" s="10">
        <f t="shared" si="7"/>
      </c>
      <c r="G54" s="10">
        <f t="shared" si="7"/>
      </c>
      <c r="H54" s="10">
        <f t="shared" si="7"/>
      </c>
      <c r="I54" s="10">
        <f t="shared" si="7"/>
      </c>
      <c r="J54" s="10">
        <f t="shared" si="7"/>
      </c>
      <c r="K54" s="10">
        <f t="shared" si="7"/>
      </c>
      <c r="L54" s="10">
        <f t="shared" si="8"/>
      </c>
      <c r="M54" s="10">
        <f t="shared" si="9"/>
      </c>
    </row>
    <row r="55" spans="1:13" ht="12.75">
      <c r="A55" s="22">
        <f t="shared" si="6"/>
      </c>
      <c r="B55" s="10">
        <f t="shared" si="7"/>
      </c>
      <c r="C55" s="10">
        <f t="shared" si="7"/>
      </c>
      <c r="D55" s="10">
        <f t="shared" si="7"/>
      </c>
      <c r="E55" s="10">
        <f t="shared" si="7"/>
      </c>
      <c r="F55" s="10">
        <f t="shared" si="7"/>
      </c>
      <c r="G55" s="10">
        <f t="shared" si="7"/>
      </c>
      <c r="H55" s="10">
        <f t="shared" si="7"/>
      </c>
      <c r="I55" s="10">
        <f t="shared" si="7"/>
      </c>
      <c r="J55" s="10">
        <f t="shared" si="7"/>
      </c>
      <c r="K55" s="10">
        <f t="shared" si="7"/>
      </c>
      <c r="L55" s="10">
        <f t="shared" si="8"/>
      </c>
      <c r="M55" s="10">
        <f t="shared" si="9"/>
      </c>
    </row>
    <row r="56" spans="1:13" ht="12.75">
      <c r="A56" s="22">
        <f t="shared" si="6"/>
      </c>
      <c r="B56" s="10">
        <f t="shared" si="7"/>
      </c>
      <c r="C56" s="10">
        <f t="shared" si="7"/>
      </c>
      <c r="D56" s="10">
        <f t="shared" si="7"/>
      </c>
      <c r="E56" s="10">
        <f t="shared" si="7"/>
      </c>
      <c r="F56" s="10">
        <f t="shared" si="7"/>
      </c>
      <c r="G56" s="10">
        <f t="shared" si="7"/>
      </c>
      <c r="H56" s="10">
        <f t="shared" si="7"/>
      </c>
      <c r="I56" s="10">
        <f t="shared" si="7"/>
      </c>
      <c r="J56" s="10">
        <f t="shared" si="7"/>
      </c>
      <c r="K56" s="10">
        <f t="shared" si="7"/>
      </c>
      <c r="L56" s="10">
        <f t="shared" si="8"/>
      </c>
      <c r="M56" s="10">
        <f t="shared" si="9"/>
      </c>
    </row>
    <row r="57" spans="1:13" ht="12.75">
      <c r="A57" s="22">
        <f t="shared" si="6"/>
      </c>
      <c r="B57" s="10">
        <f t="shared" si="7"/>
      </c>
      <c r="C57" s="10">
        <f t="shared" si="7"/>
      </c>
      <c r="D57" s="10">
        <f t="shared" si="7"/>
      </c>
      <c r="E57" s="10">
        <f t="shared" si="7"/>
      </c>
      <c r="F57" s="10">
        <f t="shared" si="7"/>
      </c>
      <c r="G57" s="10">
        <f t="shared" si="7"/>
      </c>
      <c r="H57" s="10">
        <f t="shared" si="7"/>
      </c>
      <c r="I57" s="10">
        <f t="shared" si="7"/>
      </c>
      <c r="J57" s="10">
        <f t="shared" si="7"/>
      </c>
      <c r="K57" s="10">
        <f t="shared" si="7"/>
      </c>
      <c r="L57" s="10">
        <f t="shared" si="8"/>
      </c>
      <c r="M57" s="10">
        <f t="shared" si="9"/>
      </c>
    </row>
    <row r="58" spans="1:13" ht="12.75">
      <c r="A58" s="7" t="s">
        <v>5</v>
      </c>
      <c r="B58" s="10">
        <f aca="true" t="shared" si="10" ref="B58:M58">IF(ABS(MAX(B38:B57))&gt;=ABS(MIN(B38:B57)),MAX(B38:B57),MIN(B38:B57))</f>
        <v>2.0654538659578336</v>
      </c>
      <c r="C58" s="10">
        <f t="shared" si="10"/>
        <v>2.1783233675391225</v>
      </c>
      <c r="D58" s="10">
        <f t="shared" si="10"/>
        <v>0</v>
      </c>
      <c r="E58" s="10">
        <f t="shared" si="10"/>
        <v>0</v>
      </c>
      <c r="F58" s="10">
        <f t="shared" si="10"/>
        <v>0</v>
      </c>
      <c r="G58" s="10">
        <f t="shared" si="10"/>
        <v>0</v>
      </c>
      <c r="H58" s="10">
        <f t="shared" si="10"/>
        <v>0</v>
      </c>
      <c r="I58" s="10">
        <f t="shared" si="10"/>
        <v>0</v>
      </c>
      <c r="J58" s="10">
        <f t="shared" si="10"/>
        <v>0</v>
      </c>
      <c r="K58" s="10">
        <f t="shared" si="10"/>
        <v>-1.8110558577005653</v>
      </c>
      <c r="L58" s="10">
        <f t="shared" si="10"/>
        <v>-1.6512560000149026</v>
      </c>
      <c r="M58" s="10">
        <f t="shared" si="10"/>
        <v>0.9083201881820114</v>
      </c>
    </row>
    <row r="59" spans="1:13" ht="12.75">
      <c r="A59" s="7" t="s">
        <v>6</v>
      </c>
      <c r="B59" s="10">
        <f>IF(MAX(B38:B57)&lt;0,MAX(B38:B57),IF(MIN(B38:B57)&gt;=0,MIN(B38:B57),IF(ABS(DMAX(B37:B57,1,'criteria-skirts'!B1:B2))&lt;MIN(DMIN(B37:B57,1,'criteria-skirts'!B3:B4)),DMAX(B37:B57,1,'criteria-skirts'!B1:B2),DMIN(B37:B57,1,'criteria-skirts'!B3:B4))))</f>
        <v>-0.06573471265192109</v>
      </c>
      <c r="C59" s="10">
        <f>IF(MAX(C38:C57)&lt;0,MAX(C38:C57),IF(MIN(C38:C57)&gt;=0,MIN(C38:C57),IF(ABS(DMAX(C37:C57,1,'criteria-skirts'!C1:C2))&lt;MIN(DMIN(C37:C57,1,'criteria-skirts'!C3:C4)),DMAX(C37:C57,1,'criteria-skirts'!C1:C2),DMIN(C37:C57,1,'criteria-skirts'!C3:C4))))</f>
        <v>0.007384147008604425</v>
      </c>
      <c r="D59" s="10">
        <f>IF(MAX(D38:D57)&lt;0,MAX(D38:D57),IF(MIN(D38:D57)&gt;=0,MIN(D38:D57),IF(ABS(DMAX(D37:D57,1,'criteria-skirts'!D1:D2))&lt;MIN(DMIN(D37:D57,1,'criteria-skirts'!D3:D4)),DMAX(D37:D57,1,'criteria-skirts'!D1:D2),DMIN(D37:D57,1,'criteria-skirts'!D3:D4))))</f>
        <v>0</v>
      </c>
      <c r="E59" s="10">
        <f>IF(MAX(E38:E57)&lt;0,MAX(E38:E57),IF(MIN(E38:E57)&gt;=0,MIN(E38:E57),IF(ABS(DMAX(E37:E57,1,'criteria-skirts'!E1:E2))&lt;MIN(DMIN(E37:E57,1,'criteria-skirts'!E3:E4)),DMAX(E37:E57,1,'criteria-skirts'!E1:E2),DMIN(E37:E57,1,'criteria-skirts'!E3:E4))))</f>
        <v>0</v>
      </c>
      <c r="F59" s="10">
        <f>IF(MAX(F38:F57)&lt;0,MAX(F38:F57),IF(MIN(F38:F57)&gt;=0,MIN(F38:F57),IF(ABS(DMAX(F37:F57,1,'criteria-skirts'!F1:F2))&lt;MIN(DMIN(F37:F57,1,'criteria-skirts'!F3:F4)),DMAX(F37:F57,1,'criteria-skirts'!F1:F2),DMIN(F37:F57,1,'criteria-skirts'!F3:F4))))</f>
        <v>0</v>
      </c>
      <c r="G59" s="10">
        <f>IF(MAX(G38:G57)&lt;0,MAX(G38:G57),IF(MIN(G38:G57)&gt;=0,MIN(G38:G57),IF(ABS(DMAX(G37:G57,1,'criteria-skirts'!G1:G2))&lt;MIN(DMIN(G37:G57,1,'criteria-skirts'!G3:G4)),DMAX(G37:G57,1,'criteria-skirts'!G1:G2),DMIN(G37:G57,1,'criteria-skirts'!G3:G4))))</f>
        <v>0</v>
      </c>
      <c r="H59" s="10">
        <f>IF(MAX(H38:H57)&lt;0,MAX(H38:H57),IF(MIN(H38:H57)&gt;=0,MIN(H38:H57),IF(ABS(DMAX(H37:H57,1,'criteria-skirts'!H1:H2))&lt;MIN(DMIN(H37:H57,1,'criteria-skirts'!H3:H4)),DMAX(H37:H57,1,'criteria-skirts'!H1:H2),DMIN(H37:H57,1,'criteria-skirts'!H3:H4))))</f>
        <v>0</v>
      </c>
      <c r="I59" s="10">
        <f>IF(MAX(I38:I57)&lt;0,MAX(I38:I57),IF(MIN(I38:I57)&gt;=0,MIN(I38:I57),IF(ABS(DMAX(I37:I57,1,'criteria-skirts'!I1:I2))&lt;MIN(DMIN(I37:I57,1,'criteria-skirts'!I3:I4)),DMAX(I37:I57,1,'criteria-skirts'!I1:I2),DMIN(I37:I57,1,'criteria-skirts'!I3:I4))))</f>
        <v>0</v>
      </c>
      <c r="J59" s="10">
        <f>IF(MAX(J38:J57)&lt;0,MAX(J38:J57),IF(MIN(J38:J57)&gt;=0,MIN(J38:J57),IF(ABS(DMAX(J37:J57,1,'criteria-skirts'!J1:J2))&lt;MIN(DMIN(J37:J57,1,'criteria-skirts'!J3:J4)),DMAX(J37:J57,1,'criteria-skirts'!J1:J2),DMIN(J37:J57,1,'criteria-skirts'!J3:J4))))</f>
        <v>0</v>
      </c>
      <c r="K59" s="10">
        <f>IF(MAX(K38:K57)&lt;0,MAX(K38:K57),IF(MIN(K38:K57)&gt;=0,MIN(K38:K57),IF(ABS(DMAX(K37:K57,1,'criteria-skirts'!K1:K2))&lt;MIN(DMIN(K37:K57,1,'criteria-skirts'!K3:K4)),DMAX(K37:K57,1,'criteria-skirts'!K1:K2),DMIN(K37:K57,1,'criteria-skirts'!K3:K4))))</f>
        <v>-0.006139172398985209</v>
      </c>
      <c r="L59" s="10">
        <f>IF(MAX(L38:L57)&lt;0,MAX(L38:L57),IF(MIN(L38:L57)&gt;=0,MIN(L38:L57),IF(ABS(DMAX(L37:L57,1,'criteria-skirts'!L1:L2))&lt;MIN(DMIN(L37:L57,1,'criteria-skirts'!L3:L4)),DMAX(L37:L57,1,'criteria-skirts'!L1:L2),DMIN(L37:L57,1,'criteria-skirts'!L3:L4))))</f>
        <v>-0.004266902994017511</v>
      </c>
      <c r="M59" s="10">
        <f>IF(MAX(M38:M57)&lt;0,MAX(M38:M57),IF(MIN(M38:M57)&gt;=0,MIN(M38:M57),IF(ABS(DMAX(M37:M57,1,'criteria-skirts'!M1:M2))&lt;MIN(DMIN(M37:M57,1,'criteria-skirts'!M3:M4)),DMAX(M37:M57,1,'criteria-skirts'!M1:M2),DMIN(M37:M57,1,'criteria-skirts'!M3:M4))))</f>
        <v>0.06242500553686729</v>
      </c>
    </row>
    <row r="60" spans="1:13" ht="12.75">
      <c r="A60" s="7" t="s">
        <v>7</v>
      </c>
      <c r="B60" s="10">
        <f aca="true" t="shared" si="11" ref="B60:K60">IF(ISERR(AVERAGE(B38:B57)),"",AVERAGE(B38:B57))</f>
        <v>2.454385900867757E-15</v>
      </c>
      <c r="C60" s="10">
        <f t="shared" si="11"/>
        <v>-1.9984014443252818E-15</v>
      </c>
      <c r="D60" s="10">
        <f t="shared" si="11"/>
      </c>
      <c r="E60" s="10">
        <f t="shared" si="11"/>
      </c>
      <c r="F60" s="10">
        <f t="shared" si="11"/>
      </c>
      <c r="G60" s="10">
        <f t="shared" si="11"/>
      </c>
      <c r="H60" s="10">
        <f t="shared" si="11"/>
      </c>
      <c r="I60" s="10">
        <f t="shared" si="11"/>
      </c>
      <c r="J60" s="10">
        <f t="shared" si="11"/>
      </c>
      <c r="K60" s="10">
        <f t="shared" si="11"/>
        <v>-1.45915026093592E-15</v>
      </c>
      <c r="L60" s="24"/>
      <c r="M60" s="24"/>
    </row>
    <row r="61" spans="1:13" ht="12.75">
      <c r="A61" s="7" t="s">
        <v>8</v>
      </c>
      <c r="B61" s="10">
        <f aca="true" t="shared" si="12" ref="B61:K61">IF(ISERR(STDEV(B38:B57)),"",STDEV(B38:B57))</f>
        <v>1.0000000000001092</v>
      </c>
      <c r="C61" s="10">
        <f t="shared" si="12"/>
        <v>1.0000000000001072</v>
      </c>
      <c r="D61" s="10">
        <f t="shared" si="12"/>
      </c>
      <c r="E61" s="10">
        <f t="shared" si="12"/>
      </c>
      <c r="F61" s="10">
        <f t="shared" si="12"/>
      </c>
      <c r="G61" s="10">
        <f t="shared" si="12"/>
      </c>
      <c r="H61" s="10">
        <f t="shared" si="12"/>
      </c>
      <c r="I61" s="10">
        <f t="shared" si="12"/>
      </c>
      <c r="J61" s="10">
        <f t="shared" si="12"/>
      </c>
      <c r="K61" s="10">
        <f t="shared" si="12"/>
        <v>1.0000000000000147</v>
      </c>
      <c r="L61" s="24"/>
      <c r="M61" s="24"/>
    </row>
    <row r="62" spans="1:13" ht="12.75">
      <c r="A62" s="22" t="s">
        <v>9</v>
      </c>
      <c r="B62" s="10">
        <f aca="true" t="shared" si="13" ref="B62:K62">B30</f>
        <v>9.263571428571428</v>
      </c>
      <c r="C62" s="10">
        <f t="shared" si="13"/>
        <v>8.598571428571429</v>
      </c>
      <c r="D62" s="10">
        <f t="shared" si="13"/>
      </c>
      <c r="E62" s="10">
        <f t="shared" si="13"/>
      </c>
      <c r="F62" s="10">
        <f t="shared" si="13"/>
      </c>
      <c r="G62" s="10">
        <f t="shared" si="13"/>
      </c>
      <c r="H62" s="10">
        <f t="shared" si="13"/>
      </c>
      <c r="I62" s="10">
        <f t="shared" si="13"/>
      </c>
      <c r="J62" s="10">
        <f t="shared" si="13"/>
      </c>
      <c r="K62" s="10">
        <f t="shared" si="13"/>
        <v>8.931071428571428</v>
      </c>
      <c r="L62" s="24"/>
      <c r="M62" s="24"/>
    </row>
    <row r="63" spans="1:13" ht="12.75">
      <c r="A63" s="22" t="s">
        <v>10</v>
      </c>
      <c r="B63" s="10">
        <f aca="true" t="shared" si="14" ref="B63:K63">B31</f>
        <v>0.20645756289057543</v>
      </c>
      <c r="C63" s="10">
        <f t="shared" si="14"/>
        <v>0.19346465162546717</v>
      </c>
      <c r="D63" s="10">
        <f t="shared" si="14"/>
      </c>
      <c r="E63" s="10">
        <f t="shared" si="14"/>
      </c>
      <c r="F63" s="10">
        <f t="shared" si="14"/>
      </c>
      <c r="G63" s="10">
        <f t="shared" si="14"/>
      </c>
      <c r="H63" s="10">
        <f t="shared" si="14"/>
      </c>
      <c r="I63" s="10">
        <f t="shared" si="14"/>
      </c>
      <c r="J63" s="10">
        <f t="shared" si="14"/>
      </c>
      <c r="K63" s="10">
        <f t="shared" si="14"/>
        <v>0.1745232910556017</v>
      </c>
      <c r="L63" s="24"/>
      <c r="M63" s="24"/>
    </row>
    <row r="71" spans="20:24" ht="12">
      <c r="T71" s="16"/>
      <c r="V71" s="16"/>
      <c r="X71" s="16"/>
    </row>
    <row r="72" spans="20:24" ht="12">
      <c r="T72" s="16"/>
      <c r="V72" s="16"/>
      <c r="X72" s="16"/>
    </row>
    <row r="73" spans="20:24" ht="12">
      <c r="T73" s="16"/>
      <c r="V73" s="16"/>
      <c r="X73" s="16"/>
    </row>
    <row r="74" spans="20:24" ht="12">
      <c r="T74" s="16"/>
      <c r="V74" s="16"/>
      <c r="X74" s="16"/>
    </row>
    <row r="75" spans="1:24" ht="12">
      <c r="A75" s="17"/>
      <c r="B75" s="17"/>
      <c r="C75" s="17"/>
      <c r="D75" s="17"/>
      <c r="E75" s="17"/>
      <c r="F75" s="17"/>
      <c r="G75" s="17"/>
      <c r="H75" s="17"/>
      <c r="I75" s="17"/>
      <c r="J75" s="15"/>
      <c r="T75" s="16"/>
      <c r="V75" s="16"/>
      <c r="X75" s="16"/>
    </row>
    <row r="76" spans="1:24" ht="12">
      <c r="A76" s="17"/>
      <c r="B76" s="17"/>
      <c r="C76" s="17"/>
      <c r="D76" s="17"/>
      <c r="E76" s="17"/>
      <c r="F76" s="17"/>
      <c r="G76" s="17"/>
      <c r="H76" s="17"/>
      <c r="I76" s="17"/>
      <c r="J76" s="15"/>
      <c r="T76" s="16"/>
      <c r="V76" s="16"/>
      <c r="X76" s="16"/>
    </row>
    <row r="77" spans="1:24" ht="12">
      <c r="A77" s="17"/>
      <c r="B77" s="17"/>
      <c r="C77" s="17"/>
      <c r="D77" s="17"/>
      <c r="E77" s="17"/>
      <c r="F77" s="17"/>
      <c r="G77" s="17"/>
      <c r="H77" s="17"/>
      <c r="I77" s="17"/>
      <c r="J77" s="15"/>
      <c r="T77" s="16"/>
      <c r="V77" s="16"/>
      <c r="X77" s="16"/>
    </row>
    <row r="78" spans="1:24" ht="12">
      <c r="A78" s="17"/>
      <c r="B78" s="17"/>
      <c r="C78" s="17"/>
      <c r="D78" s="17"/>
      <c r="E78" s="17"/>
      <c r="G78" s="17"/>
      <c r="H78" s="17"/>
      <c r="I78" s="17"/>
      <c r="J78" s="17"/>
      <c r="T78" s="16"/>
      <c r="V78" s="16"/>
      <c r="X78" s="16"/>
    </row>
    <row r="79" spans="1:24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T79" s="16"/>
      <c r="V79" s="16"/>
      <c r="X79" s="16"/>
    </row>
    <row r="80" spans="1:24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T80" s="16"/>
      <c r="V80" s="16"/>
      <c r="X80" s="16"/>
    </row>
    <row r="81" spans="1:24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T81" s="16"/>
      <c r="V81" s="16"/>
      <c r="X81" s="16"/>
    </row>
    <row r="82" spans="1:24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T82" s="16"/>
      <c r="V82" s="16"/>
      <c r="X82" s="16"/>
    </row>
    <row r="83" spans="1:24" ht="12">
      <c r="A83" s="17"/>
      <c r="B83" s="17"/>
      <c r="C83" s="17"/>
      <c r="D83" s="17"/>
      <c r="E83" s="17"/>
      <c r="F83" s="17"/>
      <c r="G83" s="17"/>
      <c r="H83" s="17"/>
      <c r="I83" s="17"/>
      <c r="J83" s="15"/>
      <c r="T83" s="16"/>
      <c r="V83" s="16"/>
      <c r="X83" s="16"/>
    </row>
    <row r="84" spans="1:24" ht="12">
      <c r="A84" s="17"/>
      <c r="B84" s="17"/>
      <c r="C84" s="17"/>
      <c r="D84" s="17"/>
      <c r="E84" s="17"/>
      <c r="F84" s="17"/>
      <c r="G84" s="17"/>
      <c r="H84" s="17"/>
      <c r="I84" s="17"/>
      <c r="J84" s="15"/>
      <c r="T84" s="16"/>
      <c r="V84" s="16"/>
      <c r="X84" s="16"/>
    </row>
    <row r="85" spans="1:24" ht="12">
      <c r="A85" s="17"/>
      <c r="B85" s="17"/>
      <c r="C85" s="17"/>
      <c r="D85" s="17"/>
      <c r="E85" s="17"/>
      <c r="F85" s="17"/>
      <c r="G85" s="17"/>
      <c r="H85" s="17"/>
      <c r="I85" s="17"/>
      <c r="J85" s="15"/>
      <c r="T85" s="16"/>
      <c r="V85" s="16"/>
      <c r="X85" s="16"/>
    </row>
    <row r="86" spans="1:24" ht="12">
      <c r="A86" s="17"/>
      <c r="B86" s="17"/>
      <c r="C86" s="17"/>
      <c r="D86" s="17"/>
      <c r="E86" s="17"/>
      <c r="F86" s="17"/>
      <c r="G86" s="17"/>
      <c r="H86" s="17"/>
      <c r="I86" s="17"/>
      <c r="J86" s="15"/>
      <c r="T86" s="16"/>
      <c r="V86" s="16"/>
      <c r="X86" s="16"/>
    </row>
    <row r="87" spans="1:24" ht="12">
      <c r="A87" s="17"/>
      <c r="B87" s="17"/>
      <c r="C87" s="17"/>
      <c r="D87" s="17"/>
      <c r="E87" s="17"/>
      <c r="F87" s="17"/>
      <c r="G87" s="17"/>
      <c r="H87" s="17"/>
      <c r="I87" s="17"/>
      <c r="J87" s="15"/>
      <c r="T87" s="16"/>
      <c r="V87" s="16"/>
      <c r="X87" s="16"/>
    </row>
    <row r="88" spans="1:24" ht="12">
      <c r="A88" s="17"/>
      <c r="B88" s="17"/>
      <c r="C88" s="17"/>
      <c r="D88" s="17"/>
      <c r="E88" s="17"/>
      <c r="F88" s="17"/>
      <c r="G88" s="17"/>
      <c r="H88" s="17"/>
      <c r="I88" s="17"/>
      <c r="J88" s="15"/>
      <c r="T88" s="16"/>
      <c r="V88" s="16"/>
      <c r="X88" s="16"/>
    </row>
    <row r="89" spans="1:24" ht="12">
      <c r="A89" s="17"/>
      <c r="B89" s="17"/>
      <c r="C89" s="17"/>
      <c r="D89" s="17"/>
      <c r="E89" s="17"/>
      <c r="F89" s="17"/>
      <c r="G89" s="17"/>
      <c r="H89" s="17"/>
      <c r="I89" s="17"/>
      <c r="J89" s="15"/>
      <c r="T89" s="16"/>
      <c r="V89" s="16"/>
      <c r="X89" s="16"/>
    </row>
    <row r="90" spans="1:24" ht="12">
      <c r="A90" s="17"/>
      <c r="B90" s="17"/>
      <c r="C90" s="17"/>
      <c r="D90" s="17"/>
      <c r="E90" s="17"/>
      <c r="F90" s="17"/>
      <c r="G90" s="17"/>
      <c r="H90" s="17"/>
      <c r="I90" s="17"/>
      <c r="J90" s="15"/>
      <c r="T90" s="16"/>
      <c r="V90" s="16"/>
      <c r="X90" s="16"/>
    </row>
    <row r="91" spans="1:24" ht="12">
      <c r="A91" s="17"/>
      <c r="B91" s="17"/>
      <c r="C91" s="17"/>
      <c r="D91" s="17"/>
      <c r="E91" s="17"/>
      <c r="F91" s="17"/>
      <c r="G91" s="17"/>
      <c r="H91" s="17"/>
      <c r="I91" s="17"/>
      <c r="J91" s="15"/>
      <c r="T91" s="16"/>
      <c r="V91" s="16"/>
      <c r="X91" s="16"/>
    </row>
    <row r="92" spans="1:24" ht="12">
      <c r="A92" s="17"/>
      <c r="B92" s="17"/>
      <c r="C92" s="17"/>
      <c r="D92" s="17"/>
      <c r="E92" s="17"/>
      <c r="F92" s="17"/>
      <c r="G92" s="17"/>
      <c r="H92" s="17"/>
      <c r="I92" s="17"/>
      <c r="J92" s="15"/>
      <c r="T92" s="16"/>
      <c r="V92" s="16"/>
      <c r="X92" s="16"/>
    </row>
    <row r="93" spans="1:24" ht="12">
      <c r="A93" s="17"/>
      <c r="B93" s="17"/>
      <c r="C93" s="17"/>
      <c r="D93" s="17"/>
      <c r="E93" s="17"/>
      <c r="F93" s="17"/>
      <c r="G93" s="17"/>
      <c r="H93" s="17"/>
      <c r="I93" s="17"/>
      <c r="J93" s="15"/>
      <c r="T93" s="16"/>
      <c r="V93" s="16"/>
      <c r="X93" s="16"/>
    </row>
    <row r="94" spans="1:24" ht="12">
      <c r="A94" s="17"/>
      <c r="B94" s="17"/>
      <c r="C94" s="17"/>
      <c r="D94" s="17"/>
      <c r="E94" s="17"/>
      <c r="F94" s="17"/>
      <c r="G94" s="17"/>
      <c r="H94" s="17"/>
      <c r="I94" s="17"/>
      <c r="J94" s="15"/>
      <c r="T94" s="16"/>
      <c r="V94" s="16"/>
      <c r="X94" s="16"/>
    </row>
    <row r="95" spans="1:24" ht="12">
      <c r="A95" s="17"/>
      <c r="B95" s="17"/>
      <c r="C95" s="17"/>
      <c r="D95" s="17"/>
      <c r="E95" s="17"/>
      <c r="F95" s="17"/>
      <c r="G95" s="17"/>
      <c r="H95" s="17"/>
      <c r="I95" s="17"/>
      <c r="J95" s="15"/>
      <c r="T95" s="16"/>
      <c r="V95" s="16"/>
      <c r="X95" s="16"/>
    </row>
    <row r="96" spans="1:24" ht="12">
      <c r="A96" s="17"/>
      <c r="B96" s="17"/>
      <c r="C96" s="17"/>
      <c r="D96" s="17"/>
      <c r="E96" s="17"/>
      <c r="F96" s="17"/>
      <c r="G96" s="17"/>
      <c r="H96" s="17"/>
      <c r="I96" s="17"/>
      <c r="J96" s="15"/>
      <c r="T96" s="16"/>
      <c r="V96" s="16"/>
      <c r="X96" s="16"/>
    </row>
    <row r="97" spans="1:24" ht="12">
      <c r="A97" s="17"/>
      <c r="B97" s="17"/>
      <c r="C97" s="17"/>
      <c r="D97" s="17"/>
      <c r="E97" s="17"/>
      <c r="F97" s="17"/>
      <c r="G97" s="17"/>
      <c r="H97" s="17"/>
      <c r="I97" s="17"/>
      <c r="J97" s="15"/>
      <c r="T97" s="16"/>
      <c r="V97" s="16"/>
      <c r="X97" s="16"/>
    </row>
    <row r="98" spans="1:24" ht="12">
      <c r="A98" s="17"/>
      <c r="B98" s="17"/>
      <c r="C98" s="17"/>
      <c r="D98" s="17"/>
      <c r="E98" s="17"/>
      <c r="F98" s="17"/>
      <c r="G98" s="17"/>
      <c r="H98" s="17"/>
      <c r="I98" s="17"/>
      <c r="J98" s="15"/>
      <c r="T98" s="16"/>
      <c r="V98" s="16"/>
      <c r="X98" s="16"/>
    </row>
    <row r="99" spans="1:24" ht="12">
      <c r="A99" s="17"/>
      <c r="B99" s="17"/>
      <c r="C99" s="17"/>
      <c r="D99" s="17"/>
      <c r="E99" s="17"/>
      <c r="F99" s="17"/>
      <c r="G99" s="17"/>
      <c r="H99" s="17"/>
      <c r="I99" s="17"/>
      <c r="J99" s="15"/>
      <c r="T99" s="16"/>
      <c r="V99" s="16"/>
      <c r="X99" s="16"/>
    </row>
    <row r="100" spans="1:24" ht="12">
      <c r="A100" s="17"/>
      <c r="B100" s="17"/>
      <c r="C100" s="17"/>
      <c r="D100" s="17"/>
      <c r="E100" s="17"/>
      <c r="F100" s="17"/>
      <c r="G100" s="17"/>
      <c r="H100" s="17"/>
      <c r="I100" s="17"/>
      <c r="J100" s="15"/>
      <c r="T100" s="16"/>
      <c r="V100" s="16"/>
      <c r="X100" s="16"/>
    </row>
    <row r="101" spans="20:24" ht="12">
      <c r="T101" s="16"/>
      <c r="V101" s="16"/>
      <c r="X101" s="16"/>
    </row>
    <row r="102" spans="20:24" ht="12">
      <c r="T102" s="16"/>
      <c r="V102" s="16"/>
      <c r="X102" s="16"/>
    </row>
    <row r="103" spans="20:24" ht="12">
      <c r="T103" s="16"/>
      <c r="V103" s="16"/>
      <c r="X103" s="16"/>
    </row>
    <row r="104" spans="20:24" ht="12">
      <c r="T104" s="16"/>
      <c r="V104" s="16"/>
      <c r="X104" s="16"/>
    </row>
    <row r="105" spans="20:24" ht="12">
      <c r="T105" s="16"/>
      <c r="V105" s="16"/>
      <c r="X105" s="16"/>
    </row>
    <row r="106" spans="20:24" ht="12">
      <c r="T106" s="16"/>
      <c r="V106" s="16"/>
      <c r="X106" s="16"/>
    </row>
    <row r="107" spans="2:24" ht="12">
      <c r="B107" s="17"/>
      <c r="C107" s="17"/>
      <c r="D107" s="17"/>
      <c r="E107" s="17"/>
      <c r="F107" s="17"/>
      <c r="G107" s="17"/>
      <c r="H107" s="17"/>
      <c r="T107" s="16"/>
      <c r="V107" s="16"/>
      <c r="X107" s="16"/>
    </row>
    <row r="108" spans="20:24" ht="12">
      <c r="T108" s="16"/>
      <c r="V108" s="16"/>
      <c r="X108" s="16"/>
    </row>
    <row r="109" spans="2:24" ht="12">
      <c r="B109" s="17"/>
      <c r="C109" s="17"/>
      <c r="D109" s="17"/>
      <c r="E109" s="17"/>
      <c r="F109" s="17"/>
      <c r="G109" s="17"/>
      <c r="H109" s="17"/>
      <c r="I109" s="17"/>
      <c r="T109" s="16"/>
      <c r="V109" s="16"/>
      <c r="X109" s="16"/>
    </row>
    <row r="110" spans="2:24" ht="12">
      <c r="B110" s="17"/>
      <c r="C110" s="17"/>
      <c r="D110" s="17"/>
      <c r="E110" s="17"/>
      <c r="F110" s="17"/>
      <c r="G110" s="17"/>
      <c r="H110" s="17"/>
      <c r="I110" s="17"/>
      <c r="T110" s="16"/>
      <c r="V110" s="16"/>
      <c r="X110" s="16"/>
    </row>
    <row r="111" spans="2:24" ht="12">
      <c r="B111" s="17"/>
      <c r="C111" s="17"/>
      <c r="D111" s="17"/>
      <c r="E111" s="17"/>
      <c r="F111" s="17"/>
      <c r="G111" s="17"/>
      <c r="H111" s="17"/>
      <c r="I111" s="17"/>
      <c r="T111" s="16"/>
      <c r="V111" s="16"/>
      <c r="X111" s="16"/>
    </row>
    <row r="112" spans="2:24" ht="12">
      <c r="B112" s="17"/>
      <c r="C112" s="17"/>
      <c r="D112" s="17"/>
      <c r="E112" s="17"/>
      <c r="F112" s="17"/>
      <c r="G112" s="17"/>
      <c r="H112" s="17"/>
      <c r="I112" s="17"/>
      <c r="T112" s="16"/>
      <c r="V112" s="16"/>
      <c r="X112" s="16"/>
    </row>
    <row r="113" spans="2:24" ht="12">
      <c r="B113" s="17"/>
      <c r="C113" s="17"/>
      <c r="D113" s="17"/>
      <c r="E113" s="17"/>
      <c r="F113" s="17"/>
      <c r="G113" s="17"/>
      <c r="H113" s="17"/>
      <c r="I113" s="17"/>
      <c r="T113" s="16"/>
      <c r="V113" s="16"/>
      <c r="X113" s="16"/>
    </row>
    <row r="114" spans="2:24" ht="12">
      <c r="B114" s="17"/>
      <c r="C114" s="17"/>
      <c r="D114" s="17"/>
      <c r="E114" s="17"/>
      <c r="F114" s="17"/>
      <c r="G114" s="17"/>
      <c r="H114" s="17"/>
      <c r="I114" s="17"/>
      <c r="T114" s="16"/>
      <c r="V114" s="16"/>
      <c r="X114" s="16"/>
    </row>
    <row r="115" spans="2:24" ht="12">
      <c r="B115" s="17"/>
      <c r="C115" s="17"/>
      <c r="D115" s="17"/>
      <c r="E115" s="17"/>
      <c r="F115" s="17"/>
      <c r="G115" s="17"/>
      <c r="H115" s="17"/>
      <c r="I115" s="17"/>
      <c r="T115" s="16"/>
      <c r="V115" s="16"/>
      <c r="X115" s="16"/>
    </row>
    <row r="116" spans="2:24" ht="12">
      <c r="B116" s="17"/>
      <c r="C116" s="17"/>
      <c r="D116" s="17"/>
      <c r="E116" s="17"/>
      <c r="F116" s="17"/>
      <c r="G116" s="17"/>
      <c r="H116" s="17"/>
      <c r="I116" s="17"/>
      <c r="T116" s="16"/>
      <c r="V116" s="16"/>
      <c r="X116" s="16"/>
    </row>
    <row r="117" spans="2:24" ht="12">
      <c r="B117" s="17"/>
      <c r="C117" s="17"/>
      <c r="D117" s="17"/>
      <c r="E117" s="17"/>
      <c r="F117" s="17"/>
      <c r="G117" s="17"/>
      <c r="H117" s="17"/>
      <c r="I117" s="17"/>
      <c r="T117" s="16"/>
      <c r="V117" s="16"/>
      <c r="X117" s="16"/>
    </row>
    <row r="118" spans="2:24" ht="12">
      <c r="B118" s="17"/>
      <c r="C118" s="17"/>
      <c r="D118" s="17"/>
      <c r="E118" s="17"/>
      <c r="F118" s="17"/>
      <c r="G118" s="17"/>
      <c r="H118" s="17"/>
      <c r="I118" s="17"/>
      <c r="J118" s="17"/>
      <c r="T118" s="16"/>
      <c r="V118" s="16"/>
      <c r="X118" s="16"/>
    </row>
    <row r="119" spans="2:24" ht="12">
      <c r="B119" s="17"/>
      <c r="C119" s="17"/>
      <c r="D119" s="17"/>
      <c r="E119" s="17"/>
      <c r="F119" s="17"/>
      <c r="G119" s="17"/>
      <c r="H119" s="17"/>
      <c r="I119" s="17"/>
      <c r="J119" s="17"/>
      <c r="T119" s="16"/>
      <c r="V119" s="16"/>
      <c r="X119" s="16"/>
    </row>
    <row r="120" spans="2:24" ht="12">
      <c r="B120" s="17"/>
      <c r="C120" s="17"/>
      <c r="D120" s="17"/>
      <c r="E120" s="17"/>
      <c r="F120" s="17"/>
      <c r="G120" s="17"/>
      <c r="H120" s="17"/>
      <c r="I120" s="17"/>
      <c r="J120" s="17"/>
      <c r="T120" s="16"/>
      <c r="V120" s="16"/>
      <c r="X120" s="16"/>
    </row>
    <row r="121" spans="2:24" ht="12">
      <c r="B121" s="17"/>
      <c r="C121" s="17"/>
      <c r="D121" s="17"/>
      <c r="E121" s="17"/>
      <c r="F121" s="17"/>
      <c r="G121" s="17"/>
      <c r="H121" s="17"/>
      <c r="I121" s="17"/>
      <c r="J121" s="17"/>
      <c r="T121" s="16"/>
      <c r="V121" s="16"/>
      <c r="X121" s="16"/>
    </row>
    <row r="122" spans="2:24" ht="12">
      <c r="B122" s="17"/>
      <c r="C122" s="17"/>
      <c r="D122" s="17"/>
      <c r="E122" s="17"/>
      <c r="F122" s="17"/>
      <c r="G122" s="17"/>
      <c r="H122" s="17"/>
      <c r="I122" s="17"/>
      <c r="J122" s="17"/>
      <c r="T122" s="16"/>
      <c r="V122" s="16"/>
      <c r="X122" s="16"/>
    </row>
    <row r="123" spans="2:24" ht="12">
      <c r="B123" s="17"/>
      <c r="C123" s="17"/>
      <c r="D123" s="17"/>
      <c r="E123" s="17"/>
      <c r="F123" s="17"/>
      <c r="G123" s="17"/>
      <c r="H123" s="17"/>
      <c r="I123" s="17"/>
      <c r="T123" s="16"/>
      <c r="V123" s="16"/>
      <c r="X123" s="16"/>
    </row>
    <row r="124" spans="2:24" ht="12">
      <c r="B124" s="17"/>
      <c r="C124" s="17"/>
      <c r="D124" s="17"/>
      <c r="E124" s="17"/>
      <c r="F124" s="17"/>
      <c r="G124" s="17"/>
      <c r="H124" s="17"/>
      <c r="I124" s="17"/>
      <c r="T124" s="16"/>
      <c r="V124" s="16"/>
      <c r="X124" s="16"/>
    </row>
    <row r="125" spans="2:24" ht="12">
      <c r="B125" s="17"/>
      <c r="C125" s="17"/>
      <c r="D125" s="17"/>
      <c r="E125" s="17"/>
      <c r="F125" s="17"/>
      <c r="G125" s="17"/>
      <c r="H125" s="17"/>
      <c r="I125" s="17"/>
      <c r="T125" s="16"/>
      <c r="V125" s="16"/>
      <c r="X125" s="16"/>
    </row>
    <row r="126" spans="2:24" ht="12">
      <c r="B126" s="17"/>
      <c r="C126" s="17"/>
      <c r="D126" s="17"/>
      <c r="E126" s="17"/>
      <c r="F126" s="17"/>
      <c r="G126" s="17"/>
      <c r="H126" s="17"/>
      <c r="I126" s="17"/>
      <c r="T126" s="16"/>
      <c r="V126" s="16"/>
      <c r="X126" s="16"/>
    </row>
    <row r="127" spans="2:24" ht="12">
      <c r="B127" s="17"/>
      <c r="C127" s="17"/>
      <c r="D127" s="17"/>
      <c r="E127" s="17"/>
      <c r="F127" s="17"/>
      <c r="G127" s="17"/>
      <c r="H127" s="17"/>
      <c r="I127" s="17"/>
      <c r="T127" s="16"/>
      <c r="V127" s="16"/>
      <c r="X127" s="16"/>
    </row>
    <row r="128" spans="2:24" ht="12">
      <c r="B128" s="17"/>
      <c r="C128" s="17"/>
      <c r="D128" s="17"/>
      <c r="E128" s="17"/>
      <c r="F128" s="17"/>
      <c r="G128" s="17"/>
      <c r="H128" s="17"/>
      <c r="I128" s="17"/>
      <c r="T128" s="16"/>
      <c r="V128" s="16"/>
      <c r="X128" s="16"/>
    </row>
    <row r="129" spans="2:24" ht="12">
      <c r="B129" s="17"/>
      <c r="C129" s="17"/>
      <c r="D129" s="17"/>
      <c r="E129" s="17"/>
      <c r="F129" s="17"/>
      <c r="G129" s="17"/>
      <c r="H129" s="17"/>
      <c r="I129" s="17"/>
      <c r="T129" s="16"/>
      <c r="V129" s="16"/>
      <c r="X129" s="16"/>
    </row>
    <row r="130" spans="2:24" ht="12">
      <c r="B130" s="17"/>
      <c r="C130" s="17"/>
      <c r="D130" s="17"/>
      <c r="E130" s="17"/>
      <c r="F130" s="17"/>
      <c r="G130" s="17"/>
      <c r="H130" s="17"/>
      <c r="I130" s="17"/>
      <c r="T130" s="16"/>
      <c r="V130" s="16"/>
      <c r="X130" s="16"/>
    </row>
    <row r="131" spans="2:24" ht="12">
      <c r="B131" s="17"/>
      <c r="C131" s="17"/>
      <c r="D131" s="17"/>
      <c r="E131" s="17"/>
      <c r="F131" s="17"/>
      <c r="G131" s="17"/>
      <c r="H131" s="17"/>
      <c r="I131" s="17"/>
      <c r="T131" s="16"/>
      <c r="V131" s="16"/>
      <c r="X131" s="16"/>
    </row>
    <row r="132" spans="2:24" ht="12">
      <c r="B132" s="17"/>
      <c r="C132" s="17"/>
      <c r="D132" s="17"/>
      <c r="E132" s="17"/>
      <c r="F132" s="17"/>
      <c r="G132" s="17"/>
      <c r="H132" s="17"/>
      <c r="I132" s="17"/>
      <c r="T132" s="16"/>
      <c r="V132" s="16"/>
      <c r="X132" s="16"/>
    </row>
    <row r="133" spans="2:24" ht="12">
      <c r="B133" s="17"/>
      <c r="C133" s="17"/>
      <c r="D133" s="17"/>
      <c r="E133" s="17"/>
      <c r="F133" s="17"/>
      <c r="G133" s="17"/>
      <c r="H133" s="17"/>
      <c r="I133" s="17"/>
      <c r="T133" s="16"/>
      <c r="V133" s="16"/>
      <c r="X133" s="16"/>
    </row>
    <row r="134" spans="2:24" ht="12">
      <c r="B134" s="17"/>
      <c r="C134" s="17"/>
      <c r="D134" s="17"/>
      <c r="E134" s="17"/>
      <c r="F134" s="17"/>
      <c r="G134" s="17"/>
      <c r="H134" s="17"/>
      <c r="I134" s="17"/>
      <c r="T134" s="16"/>
      <c r="V134" s="16"/>
      <c r="X134" s="16"/>
    </row>
    <row r="135" spans="2:24" ht="12">
      <c r="B135" s="17"/>
      <c r="C135" s="17"/>
      <c r="D135" s="17"/>
      <c r="E135" s="17"/>
      <c r="F135" s="17"/>
      <c r="G135" s="17"/>
      <c r="H135" s="17"/>
      <c r="I135" s="17"/>
      <c r="T135" s="16"/>
      <c r="V135" s="16"/>
      <c r="X135" s="16"/>
    </row>
    <row r="136" spans="2:24" ht="12">
      <c r="B136" s="17"/>
      <c r="C136" s="17"/>
      <c r="D136" s="17"/>
      <c r="E136" s="17"/>
      <c r="F136" s="17"/>
      <c r="G136" s="17"/>
      <c r="H136" s="17"/>
      <c r="I136" s="17"/>
      <c r="T136" s="16"/>
      <c r="V136" s="16"/>
      <c r="X136" s="16"/>
    </row>
    <row r="137" spans="2:24" ht="12">
      <c r="B137" s="17"/>
      <c r="C137" s="17"/>
      <c r="D137" s="17"/>
      <c r="E137" s="17"/>
      <c r="F137" s="17"/>
      <c r="G137" s="17"/>
      <c r="H137" s="17"/>
      <c r="I137" s="17"/>
      <c r="T137" s="16"/>
      <c r="V137" s="16"/>
      <c r="X137" s="16"/>
    </row>
    <row r="138" spans="2:24" ht="12">
      <c r="B138" s="17"/>
      <c r="C138" s="17"/>
      <c r="D138" s="17"/>
      <c r="E138" s="17"/>
      <c r="F138" s="17"/>
      <c r="G138" s="17"/>
      <c r="H138" s="17"/>
      <c r="I138" s="17"/>
      <c r="T138" s="16"/>
      <c r="V138" s="16"/>
      <c r="X138" s="16"/>
    </row>
    <row r="139" spans="2:24" ht="12">
      <c r="B139" s="17"/>
      <c r="C139" s="17"/>
      <c r="D139" s="17"/>
      <c r="E139" s="17"/>
      <c r="F139" s="17"/>
      <c r="G139" s="17"/>
      <c r="H139" s="17"/>
      <c r="I139" s="17"/>
      <c r="T139" s="16"/>
      <c r="V139" s="16"/>
      <c r="X139" s="16"/>
    </row>
    <row r="140" spans="2:24" ht="12">
      <c r="B140" s="17"/>
      <c r="C140" s="17"/>
      <c r="D140" s="17"/>
      <c r="E140" s="17"/>
      <c r="F140" s="17"/>
      <c r="G140" s="17"/>
      <c r="H140" s="17"/>
      <c r="I140" s="17"/>
      <c r="T140" s="16"/>
      <c r="V140" s="16"/>
      <c r="X140" s="16"/>
    </row>
    <row r="141" spans="2:24" ht="12">
      <c r="B141" s="17"/>
      <c r="C141" s="17"/>
      <c r="D141" s="17"/>
      <c r="E141" s="17"/>
      <c r="F141" s="17"/>
      <c r="G141" s="17"/>
      <c r="H141" s="17"/>
      <c r="I141" s="17"/>
      <c r="T141" s="16"/>
      <c r="V141" s="16"/>
      <c r="X141" s="16"/>
    </row>
    <row r="142" spans="2:24" ht="12">
      <c r="B142" s="17"/>
      <c r="C142" s="17"/>
      <c r="D142" s="17"/>
      <c r="E142" s="17"/>
      <c r="F142" s="17"/>
      <c r="G142" s="17"/>
      <c r="H142" s="17"/>
      <c r="I142" s="17"/>
      <c r="T142" s="16"/>
      <c r="V142" s="16"/>
      <c r="X142" s="16"/>
    </row>
    <row r="143" spans="2:24" ht="12">
      <c r="B143" s="17"/>
      <c r="C143" s="17"/>
      <c r="D143" s="17"/>
      <c r="E143" s="17"/>
      <c r="F143" s="17"/>
      <c r="G143" s="17"/>
      <c r="H143" s="17"/>
      <c r="I143" s="17"/>
      <c r="T143" s="16"/>
      <c r="V143" s="16"/>
      <c r="X143" s="16"/>
    </row>
    <row r="144" spans="2:24" ht="12">
      <c r="B144" s="17"/>
      <c r="C144" s="17"/>
      <c r="D144" s="17"/>
      <c r="E144" s="17"/>
      <c r="F144" s="17"/>
      <c r="G144" s="17"/>
      <c r="H144" s="17"/>
      <c r="I144" s="17"/>
      <c r="T144" s="16"/>
      <c r="V144" s="16"/>
      <c r="X144" s="16"/>
    </row>
    <row r="145" spans="2:24" ht="12">
      <c r="B145" s="17"/>
      <c r="C145" s="17"/>
      <c r="D145" s="17"/>
      <c r="E145" s="17"/>
      <c r="F145" s="17"/>
      <c r="G145" s="17"/>
      <c r="H145" s="17"/>
      <c r="I145" s="17"/>
      <c r="T145" s="16"/>
      <c r="V145" s="16"/>
      <c r="X145" s="16"/>
    </row>
    <row r="146" spans="2:24" ht="12">
      <c r="B146" s="17"/>
      <c r="C146" s="17"/>
      <c r="D146" s="17"/>
      <c r="E146" s="17"/>
      <c r="F146" s="17"/>
      <c r="G146" s="17"/>
      <c r="H146" s="17"/>
      <c r="I146" s="17"/>
      <c r="T146" s="16"/>
      <c r="V146" s="16"/>
      <c r="X146" s="16"/>
    </row>
    <row r="147" spans="2:24" ht="12">
      <c r="B147" s="17"/>
      <c r="C147" s="17"/>
      <c r="D147" s="17"/>
      <c r="E147" s="17"/>
      <c r="F147" s="17"/>
      <c r="G147" s="17"/>
      <c r="H147" s="17"/>
      <c r="I147" s="17"/>
      <c r="T147" s="16"/>
      <c r="X147" s="16"/>
    </row>
    <row r="148" spans="2:24" ht="12">
      <c r="B148" s="17"/>
      <c r="C148" s="17"/>
      <c r="D148" s="17"/>
      <c r="E148" s="17"/>
      <c r="F148" s="17"/>
      <c r="G148" s="17"/>
      <c r="H148" s="17"/>
      <c r="I148" s="17"/>
      <c r="X148" s="16"/>
    </row>
    <row r="149" spans="2:24" ht="12">
      <c r="B149" s="17"/>
      <c r="C149" s="17"/>
      <c r="D149" s="17"/>
      <c r="E149" s="17"/>
      <c r="F149" s="17"/>
      <c r="G149" s="17"/>
      <c r="H149" s="17"/>
      <c r="I149" s="17"/>
      <c r="X149" s="16"/>
    </row>
    <row r="150" spans="2:24" ht="12">
      <c r="B150" s="17"/>
      <c r="C150" s="17"/>
      <c r="D150" s="17"/>
      <c r="E150" s="17"/>
      <c r="F150" s="17"/>
      <c r="G150" s="17"/>
      <c r="H150" s="17"/>
      <c r="I150" s="17"/>
      <c r="X150" s="16"/>
    </row>
    <row r="151" spans="2:9" ht="12">
      <c r="B151" s="17"/>
      <c r="C151" s="17"/>
      <c r="D151" s="17"/>
      <c r="E151" s="17"/>
      <c r="F151" s="17"/>
      <c r="G151" s="17"/>
      <c r="H151" s="17"/>
      <c r="I151" s="17"/>
    </row>
    <row r="152" spans="2:9" ht="12">
      <c r="B152" s="17"/>
      <c r="C152" s="17"/>
      <c r="D152" s="17"/>
      <c r="E152" s="17"/>
      <c r="F152" s="17"/>
      <c r="G152" s="17"/>
      <c r="H152" s="17"/>
      <c r="I152" s="17"/>
    </row>
    <row r="153" spans="2:9" ht="12">
      <c r="B153" s="17"/>
      <c r="C153" s="17"/>
      <c r="D153" s="17"/>
      <c r="E153" s="17"/>
      <c r="F153" s="17"/>
      <c r="G153" s="17"/>
      <c r="H153" s="17"/>
      <c r="I153" s="17"/>
    </row>
    <row r="154" spans="2:9" ht="12">
      <c r="B154" s="17"/>
      <c r="C154" s="17"/>
      <c r="D154" s="17"/>
      <c r="E154" s="17"/>
      <c r="F154" s="17"/>
      <c r="G154" s="17"/>
      <c r="H154" s="17"/>
      <c r="I154" s="17"/>
    </row>
    <row r="155" spans="2:9" ht="12">
      <c r="B155" s="17"/>
      <c r="C155" s="17"/>
      <c r="D155" s="17"/>
      <c r="E155" s="17"/>
      <c r="F155" s="17"/>
      <c r="G155" s="17"/>
      <c r="H155" s="17"/>
      <c r="I155" s="17"/>
    </row>
    <row r="156" spans="2:9" ht="12">
      <c r="B156" s="17"/>
      <c r="C156" s="17"/>
      <c r="D156" s="17"/>
      <c r="E156" s="17"/>
      <c r="F156" s="17"/>
      <c r="G156" s="17"/>
      <c r="H156" s="17"/>
      <c r="I156" s="17"/>
    </row>
    <row r="157" spans="2:9" ht="12">
      <c r="B157" s="17"/>
      <c r="C157" s="17"/>
      <c r="D157" s="17"/>
      <c r="E157" s="17"/>
      <c r="F157" s="17"/>
      <c r="G157" s="17"/>
      <c r="H157" s="17"/>
      <c r="I157" s="17"/>
    </row>
    <row r="158" spans="2:10" ht="12"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2:10" ht="12"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2:10" ht="12"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2:10" ht="12"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2:10" ht="12"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2:9" ht="12">
      <c r="B163" s="17"/>
      <c r="C163" s="17"/>
      <c r="D163" s="17"/>
      <c r="E163" s="17"/>
      <c r="F163" s="17"/>
      <c r="G163" s="17"/>
      <c r="H163" s="17"/>
      <c r="I163" s="17"/>
    </row>
    <row r="164" spans="2:9" ht="12">
      <c r="B164" s="17"/>
      <c r="C164" s="17"/>
      <c r="D164" s="17"/>
      <c r="E164" s="17"/>
      <c r="F164" s="17"/>
      <c r="G164" s="17"/>
      <c r="H164" s="17"/>
      <c r="I164" s="17"/>
    </row>
    <row r="165" spans="2:9" ht="12">
      <c r="B165" s="17"/>
      <c r="C165" s="17"/>
      <c r="D165" s="17"/>
      <c r="E165" s="17"/>
      <c r="F165" s="17"/>
      <c r="G165" s="17"/>
      <c r="H165" s="17"/>
      <c r="I165" s="17"/>
    </row>
    <row r="166" spans="2:9" ht="12">
      <c r="B166" s="17"/>
      <c r="C166" s="17"/>
      <c r="D166" s="17"/>
      <c r="E166" s="17"/>
      <c r="F166" s="17"/>
      <c r="G166" s="17"/>
      <c r="H166" s="17"/>
      <c r="I166" s="17"/>
    </row>
    <row r="167" spans="2:9" ht="12">
      <c r="B167" s="17"/>
      <c r="C167" s="17"/>
      <c r="D167" s="17"/>
      <c r="E167" s="17"/>
      <c r="F167" s="17"/>
      <c r="G167" s="17"/>
      <c r="H167" s="17"/>
      <c r="I167" s="17"/>
    </row>
    <row r="168" spans="2:9" ht="12">
      <c r="B168" s="17"/>
      <c r="C168" s="17"/>
      <c r="D168" s="17"/>
      <c r="E168" s="17"/>
      <c r="F168" s="17"/>
      <c r="G168" s="17"/>
      <c r="H168" s="17"/>
      <c r="I168" s="17"/>
    </row>
    <row r="169" spans="2:9" ht="12">
      <c r="B169" s="17"/>
      <c r="C169" s="17"/>
      <c r="D169" s="17"/>
      <c r="E169" s="17"/>
      <c r="F169" s="17"/>
      <c r="G169" s="17"/>
      <c r="H169" s="17"/>
      <c r="I169" s="17"/>
    </row>
  </sheetData>
  <mergeCells count="6">
    <mergeCell ref="B4:K4"/>
    <mergeCell ref="B34:K34"/>
    <mergeCell ref="B6:J6"/>
    <mergeCell ref="B36:J36"/>
    <mergeCell ref="B35:J35"/>
    <mergeCell ref="B5:J5"/>
  </mergeCells>
  <printOptions/>
  <pageMargins left="0.75" right="0.75" top="1" bottom="1" header="0.5" footer="0.5"/>
  <pageSetup fitToHeight="1" fitToWidth="1" horizontalDpi="300" verticalDpi="300" orientation="portrait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"/>
  <sheetViews>
    <sheetView workbookViewId="0" topLeftCell="A1">
      <selection activeCell="A1" sqref="A1"/>
    </sheetView>
  </sheetViews>
  <sheetFormatPr defaultColWidth="9.00390625" defaultRowHeight="12.75"/>
  <cols>
    <col min="1" max="16384" width="8.875" style="4" customWidth="1"/>
  </cols>
  <sheetData>
    <row r="1" spans="1:17" ht="12.75">
      <c r="A1" s="6"/>
      <c r="B1" s="7" t="str">
        <f>Sludge!B7</f>
        <v>Rocker Cover L</v>
      </c>
      <c r="C1" s="7" t="str">
        <f>Sludge!C7</f>
        <v>Rocker Cover R</v>
      </c>
      <c r="D1" s="7" t="str">
        <f>Sludge!D7</f>
        <v>Rocker Cover Baffle L</v>
      </c>
      <c r="E1" s="7" t="str">
        <f>Sludge!E7</f>
        <v>Rocker Cover Baffle R</v>
      </c>
      <c r="F1" s="7" t="str">
        <f>Sludge!F7</f>
        <v>Timing Chain Cover</v>
      </c>
      <c r="G1" s="7" t="str">
        <f>Sludge!G7</f>
        <v>Oil Pan Baffle</v>
      </c>
      <c r="H1" s="7" t="str">
        <f>Sludge!H7</f>
        <v>Oil Pan</v>
      </c>
      <c r="I1" s="7" t="str">
        <f>Sludge!I7</f>
        <v>Valve Deck Area L</v>
      </c>
      <c r="J1" s="7" t="str">
        <f>Sludge!J7</f>
        <v>Valve Deck Area R</v>
      </c>
      <c r="K1" s="7" t="str">
        <f>Sludge!K7</f>
        <v>Average Sludge</v>
      </c>
      <c r="L1" s="9" t="s">
        <v>2</v>
      </c>
      <c r="M1" s="9" t="s">
        <v>4</v>
      </c>
      <c r="N1" s="12"/>
      <c r="O1" s="12"/>
      <c r="P1" s="12"/>
      <c r="Q1" s="12"/>
    </row>
    <row r="2" spans="2:13" ht="12">
      <c r="B2" s="4" t="s">
        <v>14</v>
      </c>
      <c r="C2" s="4" t="s">
        <v>14</v>
      </c>
      <c r="D2" s="4" t="s">
        <v>14</v>
      </c>
      <c r="E2" s="4" t="s">
        <v>14</v>
      </c>
      <c r="F2" s="4" t="s">
        <v>14</v>
      </c>
      <c r="G2" s="4" t="s">
        <v>14</v>
      </c>
      <c r="H2" s="4" t="s">
        <v>14</v>
      </c>
      <c r="I2" s="4" t="s">
        <v>14</v>
      </c>
      <c r="J2" s="4" t="s">
        <v>14</v>
      </c>
      <c r="K2" s="4" t="s">
        <v>14</v>
      </c>
      <c r="L2" s="4" t="s">
        <v>14</v>
      </c>
      <c r="M2" s="4" t="s">
        <v>14</v>
      </c>
    </row>
    <row r="3" spans="1:17" ht="12.75">
      <c r="A3" s="6"/>
      <c r="B3" s="7" t="str">
        <f>Sludge!B7</f>
        <v>Rocker Cover L</v>
      </c>
      <c r="C3" s="7" t="str">
        <f>Sludge!C7</f>
        <v>Rocker Cover R</v>
      </c>
      <c r="D3" s="7" t="str">
        <f>Sludge!D7</f>
        <v>Rocker Cover Baffle L</v>
      </c>
      <c r="E3" s="7" t="str">
        <f>Sludge!E7</f>
        <v>Rocker Cover Baffle R</v>
      </c>
      <c r="F3" s="7" t="str">
        <f>Sludge!F7</f>
        <v>Timing Chain Cover</v>
      </c>
      <c r="G3" s="7" t="str">
        <f>Sludge!G7</f>
        <v>Oil Pan Baffle</v>
      </c>
      <c r="H3" s="7" t="str">
        <f>Sludge!H7</f>
        <v>Oil Pan</v>
      </c>
      <c r="I3" s="7" t="str">
        <f>Sludge!I7</f>
        <v>Valve Deck Area L</v>
      </c>
      <c r="J3" s="7" t="str">
        <f>Sludge!J7</f>
        <v>Valve Deck Area R</v>
      </c>
      <c r="K3" s="7" t="str">
        <f>Sludge!K7</f>
        <v>Average Sludge</v>
      </c>
      <c r="L3" s="9" t="s">
        <v>2</v>
      </c>
      <c r="M3" s="9" t="s">
        <v>4</v>
      </c>
      <c r="N3" s="12"/>
      <c r="O3" s="12"/>
      <c r="P3" s="12"/>
      <c r="Q3" s="12"/>
    </row>
    <row r="4" spans="2:13" ht="12">
      <c r="B4" s="4" t="s">
        <v>15</v>
      </c>
      <c r="C4" s="4" t="s">
        <v>15</v>
      </c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  <c r="I4" s="4" t="s">
        <v>15</v>
      </c>
      <c r="J4" s="4" t="s">
        <v>15</v>
      </c>
      <c r="K4" s="4" t="s">
        <v>15</v>
      </c>
      <c r="L4" s="4" t="s">
        <v>15</v>
      </c>
      <c r="M4" s="4" t="s">
        <v>15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"/>
  <sheetViews>
    <sheetView workbookViewId="0" topLeftCell="A1">
      <selection activeCell="A1" sqref="A1"/>
    </sheetView>
  </sheetViews>
  <sheetFormatPr defaultColWidth="9.00390625" defaultRowHeight="12.75"/>
  <cols>
    <col min="1" max="16384" width="8.875" style="4" customWidth="1"/>
  </cols>
  <sheetData>
    <row r="1" spans="1:17" ht="12.75">
      <c r="A1" s="6"/>
      <c r="B1" s="7" t="str">
        <f>Varnish!B7</f>
        <v>Piston Skirts (Thrust)</v>
      </c>
      <c r="C1" s="7" t="str">
        <f>Varnish!C7</f>
        <v>Rocker Cover L</v>
      </c>
      <c r="D1" s="7" t="str">
        <f>Varnish!D7</f>
        <v>Rocker Cover R</v>
      </c>
      <c r="E1" s="7" t="str">
        <f>Varnish!E7</f>
        <v> </v>
      </c>
      <c r="F1" s="7" t="str">
        <f>Varnish!F7</f>
        <v> </v>
      </c>
      <c r="G1" s="7" t="str">
        <f>Varnish!G7</f>
        <v> </v>
      </c>
      <c r="H1" s="7" t="str">
        <f>Varnish!H7</f>
        <v> </v>
      </c>
      <c r="I1" s="7" t="str">
        <f>Varnish!I7</f>
        <v> </v>
      </c>
      <c r="J1" s="7" t="str">
        <f>Varnish!J7</f>
        <v> </v>
      </c>
      <c r="K1" s="7" t="str">
        <f>Varnish!K7</f>
        <v>Average Varnish</v>
      </c>
      <c r="L1" s="9" t="s">
        <v>2</v>
      </c>
      <c r="M1" s="9" t="s">
        <v>4</v>
      </c>
      <c r="N1" s="12"/>
      <c r="O1" s="12"/>
      <c r="P1" s="12"/>
      <c r="Q1" s="12"/>
    </row>
    <row r="2" spans="2:13" ht="12">
      <c r="B2" s="4" t="s">
        <v>14</v>
      </c>
      <c r="C2" s="4" t="s">
        <v>14</v>
      </c>
      <c r="D2" s="4" t="s">
        <v>14</v>
      </c>
      <c r="E2" s="4" t="s">
        <v>14</v>
      </c>
      <c r="F2" s="4" t="s">
        <v>14</v>
      </c>
      <c r="G2" s="4" t="s">
        <v>14</v>
      </c>
      <c r="H2" s="4" t="s">
        <v>14</v>
      </c>
      <c r="I2" s="4" t="s">
        <v>14</v>
      </c>
      <c r="J2" s="4" t="s">
        <v>14</v>
      </c>
      <c r="K2" s="4" t="s">
        <v>14</v>
      </c>
      <c r="L2" s="4" t="s">
        <v>14</v>
      </c>
      <c r="M2" s="4" t="s">
        <v>14</v>
      </c>
    </row>
    <row r="3" spans="1:17" ht="12.75">
      <c r="A3" s="6"/>
      <c r="B3" s="7" t="str">
        <f>Varnish!B7</f>
        <v>Piston Skirts (Thrust)</v>
      </c>
      <c r="C3" s="7" t="str">
        <f>Varnish!C7</f>
        <v>Rocker Cover L</v>
      </c>
      <c r="D3" s="7" t="str">
        <f>Varnish!D7</f>
        <v>Rocker Cover R</v>
      </c>
      <c r="E3" s="7" t="str">
        <f>Varnish!E7</f>
        <v> </v>
      </c>
      <c r="F3" s="7" t="str">
        <f>Varnish!F7</f>
        <v> </v>
      </c>
      <c r="G3" s="7" t="str">
        <f>Varnish!G7</f>
        <v> </v>
      </c>
      <c r="H3" s="7" t="str">
        <f>Varnish!H7</f>
        <v> </v>
      </c>
      <c r="I3" s="7" t="str">
        <f>Varnish!I7</f>
        <v> </v>
      </c>
      <c r="J3" s="7" t="str">
        <f>Varnish!J7</f>
        <v> </v>
      </c>
      <c r="K3" s="7" t="str">
        <f>Varnish!K7</f>
        <v>Average Varnish</v>
      </c>
      <c r="L3" s="9" t="s">
        <v>2</v>
      </c>
      <c r="M3" s="9" t="s">
        <v>4</v>
      </c>
      <c r="N3" s="12"/>
      <c r="O3" s="12"/>
      <c r="P3" s="12"/>
      <c r="Q3" s="12"/>
    </row>
    <row r="4" spans="2:13" ht="12">
      <c r="B4" s="4" t="s">
        <v>15</v>
      </c>
      <c r="C4" s="4" t="s">
        <v>15</v>
      </c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  <c r="I4" s="4" t="s">
        <v>15</v>
      </c>
      <c r="J4" s="4" t="s">
        <v>15</v>
      </c>
      <c r="K4" s="4" t="s">
        <v>15</v>
      </c>
      <c r="L4" s="4" t="s">
        <v>15</v>
      </c>
      <c r="M4" s="4" t="s">
        <v>15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"/>
  <sheetViews>
    <sheetView workbookViewId="0" topLeftCell="A1">
      <selection activeCell="A1" sqref="A1"/>
    </sheetView>
  </sheetViews>
  <sheetFormatPr defaultColWidth="9.00390625" defaultRowHeight="12.75"/>
  <cols>
    <col min="1" max="16384" width="8.875" style="4" customWidth="1"/>
  </cols>
  <sheetData>
    <row r="1" spans="1:17" ht="12.75">
      <c r="A1" s="6"/>
      <c r="B1" s="7" t="str">
        <f>Clogging!B7</f>
        <v>Oil Screen %Sludge</v>
      </c>
      <c r="C1" s="7" t="str">
        <f>Clogging!C7</f>
        <v>Oil Screen %Debris</v>
      </c>
      <c r="D1" s="7" t="str">
        <f>Clogging!D7</f>
        <v>Oil Ring %</v>
      </c>
      <c r="E1" s="7" t="str">
        <f>Clogging!E7</f>
        <v> </v>
      </c>
      <c r="F1" s="7" t="str">
        <f>Clogging!F7</f>
        <v> </v>
      </c>
      <c r="G1" s="7" t="str">
        <f>Clogging!G7</f>
        <v> </v>
      </c>
      <c r="H1" s="7" t="str">
        <f>Clogging!H7</f>
        <v> </v>
      </c>
      <c r="I1" s="7" t="str">
        <f>Clogging!I7</f>
        <v> </v>
      </c>
      <c r="J1" s="7" t="str">
        <f>Clogging!J7</f>
        <v> </v>
      </c>
      <c r="K1" s="7" t="str">
        <f>Clogging!K7</f>
        <v> </v>
      </c>
      <c r="L1" s="9" t="s">
        <v>2</v>
      </c>
      <c r="M1" s="9" t="s">
        <v>4</v>
      </c>
      <c r="N1" s="12"/>
      <c r="O1" s="12"/>
      <c r="P1" s="12"/>
      <c r="Q1" s="12"/>
    </row>
    <row r="2" spans="2:13" ht="12">
      <c r="B2" s="4" t="s">
        <v>14</v>
      </c>
      <c r="C2" s="4" t="s">
        <v>14</v>
      </c>
      <c r="D2" s="4" t="s">
        <v>14</v>
      </c>
      <c r="E2" s="4" t="s">
        <v>14</v>
      </c>
      <c r="F2" s="4" t="s">
        <v>14</v>
      </c>
      <c r="G2" s="4" t="s">
        <v>14</v>
      </c>
      <c r="H2" s="4" t="s">
        <v>14</v>
      </c>
      <c r="I2" s="4" t="s">
        <v>14</v>
      </c>
      <c r="J2" s="4" t="s">
        <v>14</v>
      </c>
      <c r="K2" s="4" t="s">
        <v>14</v>
      </c>
      <c r="L2" s="4" t="s">
        <v>14</v>
      </c>
      <c r="M2" s="4" t="s">
        <v>14</v>
      </c>
    </row>
    <row r="3" spans="1:17" ht="12.75">
      <c r="A3" s="6"/>
      <c r="B3" s="7" t="str">
        <f>Clogging!B7</f>
        <v>Oil Screen %Sludge</v>
      </c>
      <c r="C3" s="7" t="str">
        <f>Clogging!C7</f>
        <v>Oil Screen %Debris</v>
      </c>
      <c r="D3" s="7" t="str">
        <f>Clogging!D7</f>
        <v>Oil Ring %</v>
      </c>
      <c r="E3" s="7" t="str">
        <f>Clogging!E7</f>
        <v> </v>
      </c>
      <c r="F3" s="7" t="str">
        <f>Clogging!F7</f>
        <v> </v>
      </c>
      <c r="G3" s="7" t="str">
        <f>Clogging!G7</f>
        <v> </v>
      </c>
      <c r="H3" s="7" t="str">
        <f>Clogging!H7</f>
        <v> </v>
      </c>
      <c r="I3" s="7" t="str">
        <f>Clogging!I7</f>
        <v> </v>
      </c>
      <c r="J3" s="7" t="str">
        <f>Clogging!J7</f>
        <v> </v>
      </c>
      <c r="K3" s="7" t="str">
        <f>Clogging!K7</f>
        <v> </v>
      </c>
      <c r="L3" s="9" t="s">
        <v>2</v>
      </c>
      <c r="M3" s="9" t="s">
        <v>4</v>
      </c>
      <c r="N3" s="12"/>
      <c r="O3" s="12"/>
      <c r="P3" s="12"/>
      <c r="Q3" s="12"/>
    </row>
    <row r="4" spans="2:13" ht="12">
      <c r="B4" s="4" t="s">
        <v>15</v>
      </c>
      <c r="C4" s="4" t="s">
        <v>15</v>
      </c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  <c r="I4" s="4" t="s">
        <v>15</v>
      </c>
      <c r="J4" s="4" t="s">
        <v>15</v>
      </c>
      <c r="K4" s="4" t="s">
        <v>15</v>
      </c>
      <c r="L4" s="4" t="s">
        <v>15</v>
      </c>
      <c r="M4" s="4" t="s">
        <v>15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"/>
  <sheetViews>
    <sheetView workbookViewId="0" topLeftCell="A1">
      <selection activeCell="A1" sqref="A1"/>
    </sheetView>
  </sheetViews>
  <sheetFormatPr defaultColWidth="9.00390625" defaultRowHeight="12.75"/>
  <cols>
    <col min="1" max="16384" width="8.875" style="4" customWidth="1"/>
  </cols>
  <sheetData>
    <row r="1" spans="1:17" ht="12.75">
      <c r="A1" s="6"/>
      <c r="B1" s="7" t="str">
        <f>'Piston Skirts'!B7</f>
        <v>Piston 1</v>
      </c>
      <c r="C1" s="7" t="str">
        <f>'Piston Skirts'!C7</f>
        <v>Piston 2</v>
      </c>
      <c r="D1" s="7" t="str">
        <f>'Piston Skirts'!D7</f>
        <v>Piston 3</v>
      </c>
      <c r="E1" s="7" t="str">
        <f>'Piston Skirts'!E7</f>
        <v>Piston 4</v>
      </c>
      <c r="F1" s="7" t="str">
        <f>'Piston Skirts'!F7</f>
        <v>Piston 5</v>
      </c>
      <c r="G1" s="7" t="str">
        <f>'Piston Skirts'!G7</f>
        <v>Piston 6</v>
      </c>
      <c r="H1" s="7" t="str">
        <f>'Piston Skirts'!H7</f>
        <v>Piston 7</v>
      </c>
      <c r="I1" s="7" t="str">
        <f>'Piston Skirts'!I7</f>
        <v>Piston 8</v>
      </c>
      <c r="J1" s="7" t="str">
        <f>'Piston Skirts'!J7</f>
        <v> </v>
      </c>
      <c r="K1" s="7" t="str">
        <f>'Piston Skirts'!K7</f>
        <v>Average</v>
      </c>
      <c r="L1" s="9" t="s">
        <v>2</v>
      </c>
      <c r="M1" s="9" t="s">
        <v>4</v>
      </c>
      <c r="N1" s="12"/>
      <c r="O1" s="12"/>
      <c r="P1" s="12"/>
      <c r="Q1" s="12"/>
    </row>
    <row r="2" spans="2:13" ht="12">
      <c r="B2" s="4" t="s">
        <v>14</v>
      </c>
      <c r="C2" s="4" t="s">
        <v>14</v>
      </c>
      <c r="D2" s="4" t="s">
        <v>14</v>
      </c>
      <c r="E2" s="4" t="s">
        <v>14</v>
      </c>
      <c r="F2" s="4" t="s">
        <v>14</v>
      </c>
      <c r="G2" s="4" t="s">
        <v>14</v>
      </c>
      <c r="H2" s="4" t="s">
        <v>14</v>
      </c>
      <c r="I2" s="4" t="s">
        <v>14</v>
      </c>
      <c r="J2" s="4" t="s">
        <v>14</v>
      </c>
      <c r="K2" s="4" t="s">
        <v>14</v>
      </c>
      <c r="L2" s="4" t="s">
        <v>14</v>
      </c>
      <c r="M2" s="4" t="s">
        <v>14</v>
      </c>
    </row>
    <row r="3" spans="1:17" ht="12.75">
      <c r="A3" s="6"/>
      <c r="B3" s="7" t="str">
        <f>'Piston Skirts'!B7</f>
        <v>Piston 1</v>
      </c>
      <c r="C3" s="7" t="str">
        <f>'Piston Skirts'!C7</f>
        <v>Piston 2</v>
      </c>
      <c r="D3" s="7" t="str">
        <f>'Piston Skirts'!D7</f>
        <v>Piston 3</v>
      </c>
      <c r="E3" s="7" t="str">
        <f>'Piston Skirts'!E7</f>
        <v>Piston 4</v>
      </c>
      <c r="F3" s="7" t="str">
        <f>'Piston Skirts'!F7</f>
        <v>Piston 5</v>
      </c>
      <c r="G3" s="7" t="str">
        <f>'Piston Skirts'!G7</f>
        <v>Piston 6</v>
      </c>
      <c r="H3" s="7" t="str">
        <f>'Piston Skirts'!H7</f>
        <v>Piston 7</v>
      </c>
      <c r="I3" s="7" t="str">
        <f>'Piston Skirts'!I7</f>
        <v>Piston 8</v>
      </c>
      <c r="J3" s="7" t="str">
        <f>'Piston Skirts'!J7</f>
        <v> </v>
      </c>
      <c r="K3" s="7" t="str">
        <f>'Piston Skirts'!K7</f>
        <v>Average</v>
      </c>
      <c r="L3" s="9" t="s">
        <v>2</v>
      </c>
      <c r="M3" s="9" t="s">
        <v>4</v>
      </c>
      <c r="N3" s="12"/>
      <c r="O3" s="12"/>
      <c r="P3" s="12"/>
      <c r="Q3" s="12"/>
    </row>
    <row r="4" spans="2:13" ht="12">
      <c r="B4" s="4" t="s">
        <v>15</v>
      </c>
      <c r="C4" s="4" t="s">
        <v>15</v>
      </c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  <c r="I4" s="4" t="s">
        <v>15</v>
      </c>
      <c r="J4" s="4" t="s">
        <v>15</v>
      </c>
      <c r="K4" s="4" t="s">
        <v>15</v>
      </c>
      <c r="L4" s="4" t="s">
        <v>15</v>
      </c>
      <c r="M4" s="4" t="s">
        <v>15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"/>
  <sheetViews>
    <sheetView workbookViewId="0" topLeftCell="C1">
      <selection activeCell="A1" sqref="A1"/>
    </sheetView>
  </sheetViews>
  <sheetFormatPr defaultColWidth="9.00390625" defaultRowHeight="12.75"/>
  <cols>
    <col min="1" max="16384" width="8.875" style="4" customWidth="1"/>
  </cols>
  <sheetData>
    <row r="1" spans="1:17" ht="12.75">
      <c r="A1" s="6"/>
      <c r="B1" s="7" t="str">
        <f>Sludge!B7</f>
        <v>Rocker Cover L</v>
      </c>
      <c r="C1" s="7" t="str">
        <f>Sludge!C7</f>
        <v>Rocker Cover R</v>
      </c>
      <c r="D1" s="7" t="str">
        <f>Sludge!D7</f>
        <v>Rocker Cover Baffle L</v>
      </c>
      <c r="E1" s="7" t="str">
        <f>Sludge!E7</f>
        <v>Rocker Cover Baffle R</v>
      </c>
      <c r="F1" s="7" t="str">
        <f>Sludge!F7</f>
        <v>Timing Chain Cover</v>
      </c>
      <c r="G1" s="7" t="str">
        <f>Sludge!G7</f>
        <v>Oil Pan Baffle</v>
      </c>
      <c r="H1" s="7" t="str">
        <f>Sludge!H7</f>
        <v>Oil Pan</v>
      </c>
      <c r="I1" s="7" t="str">
        <f>Sludge!I7</f>
        <v>Valve Deck Area L</v>
      </c>
      <c r="J1" s="7" t="str">
        <f>Sludge!J7</f>
        <v>Valve Deck Area R</v>
      </c>
      <c r="K1" s="7" t="str">
        <f>Sludge!K7</f>
        <v>Average Sludge</v>
      </c>
      <c r="L1" s="9" t="s">
        <v>2</v>
      </c>
      <c r="M1" s="9" t="s">
        <v>4</v>
      </c>
      <c r="N1" s="12"/>
      <c r="O1" s="12"/>
      <c r="P1" s="12"/>
      <c r="Q1" s="12"/>
    </row>
    <row r="2" spans="2:13" ht="12">
      <c r="B2" s="4" t="s">
        <v>14</v>
      </c>
      <c r="C2" s="4" t="s">
        <v>14</v>
      </c>
      <c r="D2" s="4" t="s">
        <v>14</v>
      </c>
      <c r="E2" s="4" t="s">
        <v>14</v>
      </c>
      <c r="F2" s="4" t="s">
        <v>14</v>
      </c>
      <c r="G2" s="4" t="s">
        <v>14</v>
      </c>
      <c r="H2" s="4" t="s">
        <v>14</v>
      </c>
      <c r="I2" s="4" t="s">
        <v>14</v>
      </c>
      <c r="J2" s="4" t="s">
        <v>14</v>
      </c>
      <c r="K2" s="4" t="s">
        <v>14</v>
      </c>
      <c r="L2" s="4" t="s">
        <v>14</v>
      </c>
      <c r="M2" s="4" t="s">
        <v>14</v>
      </c>
    </row>
    <row r="3" spans="1:17" ht="12.75">
      <c r="A3" s="6"/>
      <c r="B3" s="7" t="str">
        <f>Sludge!B7</f>
        <v>Rocker Cover L</v>
      </c>
      <c r="C3" s="7" t="str">
        <f>Sludge!C7</f>
        <v>Rocker Cover R</v>
      </c>
      <c r="D3" s="7" t="str">
        <f>Sludge!D7</f>
        <v>Rocker Cover Baffle L</v>
      </c>
      <c r="E3" s="7" t="str">
        <f>Sludge!E7</f>
        <v>Rocker Cover Baffle R</v>
      </c>
      <c r="F3" s="7" t="str">
        <f>Sludge!F7</f>
        <v>Timing Chain Cover</v>
      </c>
      <c r="G3" s="7" t="str">
        <f>Sludge!G7</f>
        <v>Oil Pan Baffle</v>
      </c>
      <c r="H3" s="7" t="str">
        <f>Sludge!H7</f>
        <v>Oil Pan</v>
      </c>
      <c r="I3" s="7" t="str">
        <f>Sludge!I7</f>
        <v>Valve Deck Area L</v>
      </c>
      <c r="J3" s="7" t="str">
        <f>Sludge!J7</f>
        <v>Valve Deck Area R</v>
      </c>
      <c r="K3" s="7" t="str">
        <f>Sludge!K7</f>
        <v>Average Sludge</v>
      </c>
      <c r="L3" s="9" t="s">
        <v>2</v>
      </c>
      <c r="M3" s="9" t="s">
        <v>4</v>
      </c>
      <c r="N3" s="12"/>
      <c r="O3" s="12"/>
      <c r="P3" s="12"/>
      <c r="Q3" s="12"/>
    </row>
    <row r="4" spans="2:13" ht="12">
      <c r="B4" s="4" t="s">
        <v>15</v>
      </c>
      <c r="C4" s="4" t="s">
        <v>15</v>
      </c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  <c r="I4" s="4" t="s">
        <v>15</v>
      </c>
      <c r="J4" s="4" t="s">
        <v>15</v>
      </c>
      <c r="K4" s="4" t="s">
        <v>15</v>
      </c>
      <c r="L4" s="4" t="s">
        <v>15</v>
      </c>
      <c r="M4" s="4" t="s">
        <v>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Shell Oil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 Oil Company</dc:creator>
  <cp:keywords/>
  <dc:description/>
  <cp:lastModifiedBy>Scott Parke</cp:lastModifiedBy>
  <cp:lastPrinted>2002-09-23T16:13:25Z</cp:lastPrinted>
  <dcterms:created xsi:type="dcterms:W3CDTF">1999-03-05T21:55:02Z</dcterms:created>
  <dcterms:modified xsi:type="dcterms:W3CDTF">2002-09-25T21:02:08Z</dcterms:modified>
  <cp:category/>
  <cp:version/>
  <cp:contentType/>
  <cp:contentStatus/>
</cp:coreProperties>
</file>