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Web\refdata\gas\vie\data\Fuel C of A's\"/>
    </mc:Choice>
  </mc:AlternateContent>
  <bookViews>
    <workbookView xWindow="0" yWindow="0" windowWidth="28800" windowHeight="11745"/>
  </bookViews>
  <sheets>
    <sheet name="Results - EMRE Fuel" sheetId="2" r:id="rId1"/>
    <sheet name="Results - Haltermann Fuel" sheetId="3" r:id="rId2"/>
    <sheet name="Tests Submitted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3" l="1"/>
  <c r="E26" i="2"/>
  <c r="E51" i="3" l="1"/>
  <c r="E51" i="2"/>
</calcChain>
</file>

<file path=xl/sharedStrings.xml><?xml version="1.0" encoding="utf-8"?>
<sst xmlns="http://schemas.openxmlformats.org/spreadsheetml/2006/main" count="429" uniqueCount="137">
  <si>
    <t>Test</t>
  </si>
  <si>
    <t>Midas</t>
  </si>
  <si>
    <t>D5291</t>
  </si>
  <si>
    <t>D130</t>
  </si>
  <si>
    <t>19-083115-4</t>
  </si>
  <si>
    <t>In House Fuel  19-083115-1</t>
  </si>
  <si>
    <t>Halterman Fuel 20-040899-1</t>
  </si>
  <si>
    <t>D86</t>
  </si>
  <si>
    <t>D4815</t>
  </si>
  <si>
    <t>D5453</t>
  </si>
  <si>
    <t>D5769</t>
  </si>
  <si>
    <t>D6550</t>
  </si>
  <si>
    <t>D3237</t>
  </si>
  <si>
    <t>D3831</t>
  </si>
  <si>
    <t>D3231</t>
  </si>
  <si>
    <t>ICP</t>
  </si>
  <si>
    <t>D5452</t>
  </si>
  <si>
    <t>D525</t>
  </si>
  <si>
    <t>D381</t>
  </si>
  <si>
    <t>D2699</t>
  </si>
  <si>
    <t>D2700</t>
  </si>
  <si>
    <t>D2699/2700</t>
  </si>
  <si>
    <t>D3338</t>
  </si>
  <si>
    <t>D240</t>
  </si>
  <si>
    <t>D2709</t>
  </si>
  <si>
    <t>Color Visual</t>
  </si>
  <si>
    <t xml:space="preserve">D4052 </t>
  </si>
  <si>
    <t>One split</t>
  </si>
  <si>
    <t>20-41530</t>
  </si>
  <si>
    <t>20-41519</t>
  </si>
  <si>
    <t>20-41182-0</t>
  </si>
  <si>
    <t>D5191?</t>
  </si>
  <si>
    <t>x</t>
  </si>
  <si>
    <t>Method</t>
  </si>
  <si>
    <t>ASTM D86</t>
  </si>
  <si>
    <t>Distillation - IBP</t>
  </si>
  <si>
    <t>Distillation - EP</t>
  </si>
  <si>
    <t>Units</t>
  </si>
  <si>
    <t>°C</t>
  </si>
  <si>
    <t>Value</t>
  </si>
  <si>
    <t>Recovery</t>
  </si>
  <si>
    <t>Residue</t>
  </si>
  <si>
    <t>Loss</t>
  </si>
  <si>
    <t>Density @ 15 °C</t>
  </si>
  <si>
    <t>Gravity @ 60°F</t>
  </si>
  <si>
    <t>Dry Vapor Press. Equiv.</t>
  </si>
  <si>
    <t>ASTM D4052</t>
  </si>
  <si>
    <t>ASTM D5191</t>
  </si>
  <si>
    <t>vol %</t>
  </si>
  <si>
    <t>°API</t>
  </si>
  <si>
    <t>kg/l</t>
  </si>
  <si>
    <t>kPa</t>
  </si>
  <si>
    <t>Carbon</t>
  </si>
  <si>
    <t>ASTM D3343</t>
  </si>
  <si>
    <t>Hydrogen</t>
  </si>
  <si>
    <t>H/C Ratio</t>
  </si>
  <si>
    <t>Oxygen</t>
  </si>
  <si>
    <t>ASTM D5291</t>
  </si>
  <si>
    <t>ASTM D4815</t>
  </si>
  <si>
    <t>Oxygenates - Ethanol</t>
  </si>
  <si>
    <t>Oxygenates - MTBE</t>
  </si>
  <si>
    <t>Oxygenates - ETBE</t>
  </si>
  <si>
    <t>Oxygenates - Methanol</t>
  </si>
  <si>
    <t>wt%</t>
  </si>
  <si>
    <t>mass%</t>
  </si>
  <si>
    <t>mol/mol</t>
  </si>
  <si>
    <t>Sulfur</t>
  </si>
  <si>
    <t>ASTM D5453</t>
  </si>
  <si>
    <t>mg/kg</t>
  </si>
  <si>
    <t>Comp Aromatics</t>
  </si>
  <si>
    <t>ASTM D5769</t>
  </si>
  <si>
    <t>vol%</t>
  </si>
  <si>
    <t>C6 Aromatics</t>
  </si>
  <si>
    <t>C7 Aromatics</t>
  </si>
  <si>
    <t>C8 Aromatics</t>
  </si>
  <si>
    <t>C9 Aromatics</t>
  </si>
  <si>
    <t>C10+ Aromatics</t>
  </si>
  <si>
    <t>Comp Olefins</t>
  </si>
  <si>
    <t>ASTM D6550</t>
  </si>
  <si>
    <t>Lead</t>
  </si>
  <si>
    <t>Manganese</t>
  </si>
  <si>
    <t>Phosphorous</t>
  </si>
  <si>
    <t>Silicon</t>
  </si>
  <si>
    <t>Particulate Matter</t>
  </si>
  <si>
    <t>Oxidation Stability</t>
  </si>
  <si>
    <t>Copper Corrosion</t>
  </si>
  <si>
    <t>Gum Content, washed</t>
  </si>
  <si>
    <t>Gum Content, unwashed</t>
  </si>
  <si>
    <t>Research Octane Number</t>
  </si>
  <si>
    <t>Motor Octane Number</t>
  </si>
  <si>
    <t>(R+M) / 2</t>
  </si>
  <si>
    <t>Sensitivity</t>
  </si>
  <si>
    <t>Net Heating Value</t>
  </si>
  <si>
    <t>BTU/lb</t>
  </si>
  <si>
    <t>Gross Heating Value</t>
  </si>
  <si>
    <t>Water and Sediment</t>
  </si>
  <si>
    <t>Color</t>
  </si>
  <si>
    <t>Top Tier Additive</t>
  </si>
  <si>
    <t>ASTM D3237</t>
  </si>
  <si>
    <t>ASTM D3831</t>
  </si>
  <si>
    <t>ASTM D3231</t>
  </si>
  <si>
    <t>ASTM D5452</t>
  </si>
  <si>
    <t>ASTM D525</t>
  </si>
  <si>
    <t>ASTM D130</t>
  </si>
  <si>
    <t>ASTM D381</t>
  </si>
  <si>
    <t>ASTM D2699</t>
  </si>
  <si>
    <t>ASTM D2700</t>
  </si>
  <si>
    <t>D2699 / D2700</t>
  </si>
  <si>
    <t>ASTM D3338</t>
  </si>
  <si>
    <t>ASTM D240</t>
  </si>
  <si>
    <t>ASTM D2709</t>
  </si>
  <si>
    <t>Visual</t>
  </si>
  <si>
    <t>report</t>
  </si>
  <si>
    <t>ppm m/m</t>
  </si>
  <si>
    <t>mg/L</t>
  </si>
  <si>
    <t>g / gal</t>
  </si>
  <si>
    <t>minutes</t>
  </si>
  <si>
    <t>mg/100mls</t>
  </si>
  <si>
    <t>Test Lab</t>
  </si>
  <si>
    <t>MIDAS # 20-41530</t>
  </si>
  <si>
    <t>SWRI</t>
  </si>
  <si>
    <t>&lt; 0.2</t>
  </si>
  <si>
    <t>&lt;0.2</t>
  </si>
  <si>
    <t>&lt;0.5</t>
  </si>
  <si>
    <t>&lt; 0.005</t>
  </si>
  <si>
    <t>Red</t>
  </si>
  <si>
    <t>1a</t>
  </si>
  <si>
    <t>EMRE</t>
  </si>
  <si>
    <t>Haltermann Fuel Sample</t>
  </si>
  <si>
    <t>MIDAS # 20-41519</t>
  </si>
  <si>
    <t>Clear</t>
  </si>
  <si>
    <t>&lt; 0.264</t>
  </si>
  <si>
    <t>&lt;0.005</t>
  </si>
  <si>
    <t>Not Avail</t>
  </si>
  <si>
    <t>&lt; 0.00076</t>
  </si>
  <si>
    <t>calculated</t>
  </si>
  <si>
    <t>EMRE Fuel Tank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</si>
</sst>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4" xfId="0" applyBorder="1"/>
    <xf numFmtId="0" fontId="0" fillId="3" borderId="5" xfId="0" applyFill="1" applyBorder="1"/>
    <xf numFmtId="0" fontId="1" fillId="0" borderId="0" xfId="0" applyFont="1"/>
    <xf numFmtId="0" fontId="2" fillId="0" borderId="18" xfId="0" applyFont="1" applyBorder="1"/>
    <xf numFmtId="0" fontId="0" fillId="0" borderId="19" xfId="0" applyBorder="1"/>
    <xf numFmtId="0" fontId="0" fillId="0" borderId="20" xfId="0" applyBorder="1"/>
    <xf numFmtId="0" fontId="0" fillId="3" borderId="20" xfId="0" applyFill="1" applyBorder="1"/>
    <xf numFmtId="0" fontId="0" fillId="3" borderId="21" xfId="0" applyFill="1" applyBorder="1"/>
    <xf numFmtId="0" fontId="0" fillId="0" borderId="24" xfId="0" applyBorder="1"/>
    <xf numFmtId="0" fontId="2" fillId="0" borderId="1" xfId="0" applyFont="1" applyBorder="1"/>
    <xf numFmtId="0" fontId="0" fillId="3" borderId="0" xfId="0" applyFill="1" applyBorder="1"/>
    <xf numFmtId="0" fontId="0" fillId="0" borderId="26" xfId="0" applyBorder="1" applyAlignment="1">
      <alignment horizontal="right"/>
    </xf>
    <xf numFmtId="9" fontId="0" fillId="0" borderId="27" xfId="0" applyNumberFormat="1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25" xfId="0" applyFill="1" applyBorder="1" applyAlignment="1">
      <alignment horizontal="right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5" xfId="0" applyBorder="1"/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7" xfId="0" applyFill="1" applyBorder="1"/>
    <xf numFmtId="0" fontId="0" fillId="0" borderId="26" xfId="0" applyFill="1" applyBorder="1"/>
    <xf numFmtId="0" fontId="0" fillId="0" borderId="28" xfId="0" applyFill="1" applyBorder="1"/>
    <xf numFmtId="0" fontId="0" fillId="0" borderId="25" xfId="0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4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164" fontId="0" fillId="0" borderId="25" xfId="0" applyNumberFormat="1" applyFill="1" applyBorder="1" applyAlignment="1">
      <alignment horizontal="center"/>
    </xf>
    <xf numFmtId="2" fontId="0" fillId="0" borderId="25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8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0" fillId="0" borderId="17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8"/>
  <sheetViews>
    <sheetView tabSelected="1" workbookViewId="0">
      <selection activeCell="E4" sqref="E4:E26"/>
    </sheetView>
  </sheetViews>
  <sheetFormatPr defaultRowHeight="15" x14ac:dyDescent="0.25"/>
  <cols>
    <col min="2" max="2" width="23" customWidth="1"/>
    <col min="3" max="3" width="13.140625" customWidth="1"/>
    <col min="4" max="6" width="10.7109375" style="23" customWidth="1"/>
  </cols>
  <sheetData>
    <row r="2" spans="2:6" x14ac:dyDescent="0.25">
      <c r="B2" s="31" t="s">
        <v>136</v>
      </c>
      <c r="C2" t="s">
        <v>119</v>
      </c>
    </row>
    <row r="3" spans="2:6" x14ac:dyDescent="0.25">
      <c r="B3" s="31" t="s">
        <v>0</v>
      </c>
      <c r="C3" s="31" t="s">
        <v>33</v>
      </c>
      <c r="D3" s="32" t="s">
        <v>37</v>
      </c>
      <c r="E3" s="32" t="s">
        <v>39</v>
      </c>
      <c r="F3" s="32" t="s">
        <v>118</v>
      </c>
    </row>
    <row r="4" spans="2:6" x14ac:dyDescent="0.25">
      <c r="B4" s="14" t="s">
        <v>35</v>
      </c>
      <c r="C4" s="19" t="s">
        <v>34</v>
      </c>
      <c r="D4" s="24"/>
      <c r="E4" s="24">
        <v>30.6</v>
      </c>
      <c r="F4" s="24"/>
    </row>
    <row r="5" spans="2:6" x14ac:dyDescent="0.25">
      <c r="B5" s="15">
        <v>0.05</v>
      </c>
      <c r="C5" s="20"/>
      <c r="D5" s="25"/>
      <c r="E5" s="25">
        <v>42.8</v>
      </c>
      <c r="F5" s="25"/>
    </row>
    <row r="6" spans="2:6" x14ac:dyDescent="0.25">
      <c r="B6" s="15">
        <v>0.1</v>
      </c>
      <c r="C6" s="20"/>
      <c r="D6" s="25"/>
      <c r="E6" s="25">
        <v>49.4</v>
      </c>
      <c r="F6" s="25"/>
    </row>
    <row r="7" spans="2:6" x14ac:dyDescent="0.25">
      <c r="B7" s="15">
        <v>0.2</v>
      </c>
      <c r="C7" s="20"/>
      <c r="D7" s="25"/>
      <c r="E7" s="25">
        <v>58.9</v>
      </c>
      <c r="F7" s="25"/>
    </row>
    <row r="8" spans="2:6" x14ac:dyDescent="0.25">
      <c r="B8" s="15">
        <v>0.3</v>
      </c>
      <c r="C8" s="20"/>
      <c r="D8" s="25"/>
      <c r="E8" s="25">
        <v>70</v>
      </c>
      <c r="F8" s="25"/>
    </row>
    <row r="9" spans="2:6" x14ac:dyDescent="0.25">
      <c r="B9" s="15">
        <v>0.4</v>
      </c>
      <c r="C9" s="20"/>
      <c r="D9" s="25"/>
      <c r="E9" s="25">
        <v>85</v>
      </c>
      <c r="F9" s="25"/>
    </row>
    <row r="10" spans="2:6" x14ac:dyDescent="0.25">
      <c r="B10" s="15">
        <v>0.5</v>
      </c>
      <c r="C10" s="20"/>
      <c r="D10" s="25"/>
      <c r="E10" s="25">
        <v>100.6</v>
      </c>
      <c r="F10" s="25"/>
    </row>
    <row r="11" spans="2:6" x14ac:dyDescent="0.25">
      <c r="B11" s="15">
        <v>0.6</v>
      </c>
      <c r="C11" s="20"/>
      <c r="D11" s="25" t="s">
        <v>38</v>
      </c>
      <c r="E11" s="25">
        <v>110</v>
      </c>
      <c r="F11" s="25" t="s">
        <v>120</v>
      </c>
    </row>
    <row r="12" spans="2:6" x14ac:dyDescent="0.25">
      <c r="B12" s="15">
        <v>0.7</v>
      </c>
      <c r="C12" s="20"/>
      <c r="D12" s="25"/>
      <c r="E12" s="25">
        <v>116.1</v>
      </c>
      <c r="F12" s="25"/>
    </row>
    <row r="13" spans="2:6" x14ac:dyDescent="0.25">
      <c r="B13" s="15">
        <v>0.8</v>
      </c>
      <c r="C13" s="20"/>
      <c r="D13" s="25"/>
      <c r="E13" s="25">
        <v>125.6</v>
      </c>
      <c r="F13" s="25"/>
    </row>
    <row r="14" spans="2:6" x14ac:dyDescent="0.25">
      <c r="B14" s="15">
        <v>0.9</v>
      </c>
      <c r="C14" s="20"/>
      <c r="D14" s="25"/>
      <c r="E14" s="25">
        <v>155.6</v>
      </c>
      <c r="F14" s="25"/>
    </row>
    <row r="15" spans="2:6" x14ac:dyDescent="0.25">
      <c r="B15" s="15">
        <v>0.95</v>
      </c>
      <c r="C15" s="20"/>
      <c r="D15" s="25"/>
      <c r="E15" s="25">
        <v>169.4</v>
      </c>
      <c r="F15" s="25"/>
    </row>
    <row r="16" spans="2:6" x14ac:dyDescent="0.25">
      <c r="B16" s="16" t="s">
        <v>36</v>
      </c>
      <c r="C16" s="20"/>
      <c r="D16" s="25"/>
      <c r="E16" s="25">
        <v>192.8</v>
      </c>
      <c r="F16" s="25"/>
    </row>
    <row r="17" spans="2:6" x14ac:dyDescent="0.25">
      <c r="B17" s="16" t="s">
        <v>40</v>
      </c>
      <c r="C17" s="20"/>
      <c r="D17" s="24"/>
      <c r="E17" s="24">
        <v>97.9</v>
      </c>
      <c r="F17" s="25"/>
    </row>
    <row r="18" spans="2:6" x14ac:dyDescent="0.25">
      <c r="B18" s="16" t="s">
        <v>41</v>
      </c>
      <c r="C18" s="20"/>
      <c r="D18" s="25" t="s">
        <v>48</v>
      </c>
      <c r="E18" s="25">
        <v>0.8</v>
      </c>
      <c r="F18" s="25"/>
    </row>
    <row r="19" spans="2:6" x14ac:dyDescent="0.25">
      <c r="B19" s="17" t="s">
        <v>42</v>
      </c>
      <c r="C19" s="21"/>
      <c r="D19" s="26"/>
      <c r="E19" s="26">
        <v>1.3</v>
      </c>
      <c r="F19" s="26"/>
    </row>
    <row r="20" spans="2:6" x14ac:dyDescent="0.25">
      <c r="B20" s="18" t="s">
        <v>44</v>
      </c>
      <c r="C20" s="22" t="s">
        <v>46</v>
      </c>
      <c r="D20" s="30" t="s">
        <v>49</v>
      </c>
      <c r="E20" s="30">
        <v>59.8</v>
      </c>
      <c r="F20" s="25" t="s">
        <v>120</v>
      </c>
    </row>
    <row r="21" spans="2:6" x14ac:dyDescent="0.25">
      <c r="B21" s="18" t="s">
        <v>43</v>
      </c>
      <c r="C21" s="22" t="s">
        <v>46</v>
      </c>
      <c r="D21" s="30" t="s">
        <v>50</v>
      </c>
      <c r="E21" s="30">
        <v>0.73929999999999996</v>
      </c>
      <c r="F21" s="25" t="s">
        <v>120</v>
      </c>
    </row>
    <row r="22" spans="2:6" x14ac:dyDescent="0.25">
      <c r="B22" s="18" t="s">
        <v>45</v>
      </c>
      <c r="C22" s="22" t="s">
        <v>47</v>
      </c>
      <c r="D22" s="30" t="s">
        <v>51</v>
      </c>
      <c r="E22" s="35">
        <v>57.9</v>
      </c>
      <c r="F22" s="30" t="s">
        <v>120</v>
      </c>
    </row>
    <row r="23" spans="2:6" x14ac:dyDescent="0.25">
      <c r="B23" s="18" t="s">
        <v>52</v>
      </c>
      <c r="C23" s="27" t="s">
        <v>53</v>
      </c>
      <c r="D23" s="30" t="s">
        <v>63</v>
      </c>
      <c r="E23" s="33" t="s">
        <v>133</v>
      </c>
      <c r="F23" s="30"/>
    </row>
    <row r="24" spans="2:6" x14ac:dyDescent="0.25">
      <c r="B24" s="18" t="s">
        <v>52</v>
      </c>
      <c r="C24" s="28"/>
      <c r="D24" s="30" t="s">
        <v>64</v>
      </c>
      <c r="E24" s="35">
        <v>86.58</v>
      </c>
      <c r="F24" s="30" t="s">
        <v>120</v>
      </c>
    </row>
    <row r="25" spans="2:6" x14ac:dyDescent="0.25">
      <c r="B25" s="18" t="s">
        <v>54</v>
      </c>
      <c r="C25" s="27" t="s">
        <v>57</v>
      </c>
      <c r="D25" s="30" t="s">
        <v>64</v>
      </c>
      <c r="E25" s="35">
        <v>13.56</v>
      </c>
      <c r="F25" s="30" t="s">
        <v>120</v>
      </c>
    </row>
    <row r="26" spans="2:6" x14ac:dyDescent="0.25">
      <c r="B26" s="18" t="s">
        <v>55</v>
      </c>
      <c r="C26" s="29"/>
      <c r="D26" s="30" t="s">
        <v>65</v>
      </c>
      <c r="E26" s="36">
        <f xml:space="preserve"> (E25/1.00784) / (E24/12.0107)</f>
        <v>1.866460642258388</v>
      </c>
      <c r="F26" s="30" t="s">
        <v>135</v>
      </c>
    </row>
    <row r="27" spans="2:6" x14ac:dyDescent="0.25">
      <c r="B27" s="18" t="s">
        <v>56</v>
      </c>
      <c r="C27" s="28"/>
      <c r="D27" s="24"/>
      <c r="E27" s="34" t="s">
        <v>122</v>
      </c>
      <c r="F27" s="34"/>
    </row>
    <row r="28" spans="2:6" x14ac:dyDescent="0.25">
      <c r="B28" s="18" t="s">
        <v>59</v>
      </c>
      <c r="C28" s="27"/>
      <c r="D28" s="25"/>
      <c r="E28" s="25" t="s">
        <v>121</v>
      </c>
      <c r="F28" s="25"/>
    </row>
    <row r="29" spans="2:6" x14ac:dyDescent="0.25">
      <c r="B29" s="18" t="s">
        <v>60</v>
      </c>
      <c r="C29" s="20" t="s">
        <v>58</v>
      </c>
      <c r="D29" s="25" t="s">
        <v>63</v>
      </c>
      <c r="E29" s="25" t="s">
        <v>121</v>
      </c>
      <c r="F29" s="25" t="s">
        <v>120</v>
      </c>
    </row>
    <row r="30" spans="2:6" x14ac:dyDescent="0.25">
      <c r="B30" s="18" t="s">
        <v>61</v>
      </c>
      <c r="C30" s="20"/>
      <c r="D30" s="25"/>
      <c r="E30" s="25" t="s">
        <v>122</v>
      </c>
      <c r="F30" s="25"/>
    </row>
    <row r="31" spans="2:6" x14ac:dyDescent="0.25">
      <c r="B31" s="18" t="s">
        <v>62</v>
      </c>
      <c r="C31" s="21"/>
      <c r="D31" s="26"/>
      <c r="E31" s="26" t="s">
        <v>121</v>
      </c>
      <c r="F31" s="26"/>
    </row>
    <row r="32" spans="2:6" x14ac:dyDescent="0.25">
      <c r="B32" s="18" t="s">
        <v>66</v>
      </c>
      <c r="C32" s="22" t="s">
        <v>67</v>
      </c>
      <c r="D32" s="30" t="s">
        <v>68</v>
      </c>
      <c r="E32" s="30">
        <v>2.4</v>
      </c>
      <c r="F32" s="30" t="s">
        <v>120</v>
      </c>
    </row>
    <row r="33" spans="2:6" x14ac:dyDescent="0.25">
      <c r="B33" s="18" t="s">
        <v>69</v>
      </c>
      <c r="C33" s="19"/>
      <c r="D33" s="24"/>
      <c r="E33" s="24">
        <v>30.44</v>
      </c>
      <c r="F33" s="24"/>
    </row>
    <row r="34" spans="2:6" x14ac:dyDescent="0.25">
      <c r="B34" s="18" t="s">
        <v>72</v>
      </c>
      <c r="C34" s="20"/>
      <c r="D34" s="25"/>
      <c r="E34" s="25">
        <v>0.06</v>
      </c>
      <c r="F34" s="25"/>
    </row>
    <row r="35" spans="2:6" x14ac:dyDescent="0.25">
      <c r="B35" s="18" t="s">
        <v>73</v>
      </c>
      <c r="C35" s="20" t="s">
        <v>70</v>
      </c>
      <c r="D35" s="25" t="s">
        <v>71</v>
      </c>
      <c r="E35" s="25">
        <v>18.46</v>
      </c>
      <c r="F35" s="25" t="s">
        <v>120</v>
      </c>
    </row>
    <row r="36" spans="2:6" x14ac:dyDescent="0.25">
      <c r="B36" s="18" t="s">
        <v>74</v>
      </c>
      <c r="C36" s="20"/>
      <c r="D36" s="25"/>
      <c r="E36" s="25">
        <v>1.27</v>
      </c>
      <c r="F36" s="25"/>
    </row>
    <row r="37" spans="2:6" x14ac:dyDescent="0.25">
      <c r="B37" s="18" t="s">
        <v>75</v>
      </c>
      <c r="C37" s="20"/>
      <c r="D37" s="25"/>
      <c r="E37" s="25">
        <v>8.66</v>
      </c>
      <c r="F37" s="25"/>
    </row>
    <row r="38" spans="2:6" x14ac:dyDescent="0.25">
      <c r="B38" s="18" t="s">
        <v>76</v>
      </c>
      <c r="C38" s="21"/>
      <c r="D38" s="26"/>
      <c r="E38" s="26">
        <v>2.0099999999999998</v>
      </c>
      <c r="F38" s="26"/>
    </row>
    <row r="39" spans="2:6" x14ac:dyDescent="0.25">
      <c r="B39" s="18" t="s">
        <v>77</v>
      </c>
      <c r="C39" s="22" t="s">
        <v>78</v>
      </c>
      <c r="D39" s="30" t="s">
        <v>63</v>
      </c>
      <c r="E39" s="30">
        <v>0.05</v>
      </c>
      <c r="F39" s="30" t="s">
        <v>120</v>
      </c>
    </row>
    <row r="40" spans="2:6" x14ac:dyDescent="0.25">
      <c r="B40" s="18" t="s">
        <v>79</v>
      </c>
      <c r="C40" s="22" t="s">
        <v>98</v>
      </c>
      <c r="D40" s="30" t="s">
        <v>114</v>
      </c>
      <c r="E40" s="30">
        <v>0.79249999999999998</v>
      </c>
      <c r="F40" s="30" t="s">
        <v>120</v>
      </c>
    </row>
    <row r="41" spans="2:6" x14ac:dyDescent="0.25">
      <c r="B41" s="18" t="s">
        <v>80</v>
      </c>
      <c r="C41" s="22" t="s">
        <v>99</v>
      </c>
      <c r="D41" s="30" t="s">
        <v>115</v>
      </c>
      <c r="E41" s="30" t="s">
        <v>134</v>
      </c>
      <c r="F41" s="30" t="s">
        <v>120</v>
      </c>
    </row>
    <row r="42" spans="2:6" x14ac:dyDescent="0.25">
      <c r="B42" s="18" t="s">
        <v>81</v>
      </c>
      <c r="C42" s="22" t="s">
        <v>100</v>
      </c>
      <c r="D42" s="30" t="s">
        <v>114</v>
      </c>
      <c r="E42" s="35" t="s">
        <v>122</v>
      </c>
      <c r="F42" s="30" t="s">
        <v>120</v>
      </c>
    </row>
    <row r="43" spans="2:6" x14ac:dyDescent="0.25">
      <c r="B43" s="18" t="s">
        <v>82</v>
      </c>
      <c r="C43" s="22" t="s">
        <v>15</v>
      </c>
      <c r="D43" s="30" t="s">
        <v>68</v>
      </c>
      <c r="E43" s="33" t="s">
        <v>133</v>
      </c>
      <c r="F43" s="30"/>
    </row>
    <row r="44" spans="2:6" x14ac:dyDescent="0.25">
      <c r="B44" s="18" t="s">
        <v>83</v>
      </c>
      <c r="C44" s="22" t="s">
        <v>101</v>
      </c>
      <c r="D44" s="30" t="s">
        <v>114</v>
      </c>
      <c r="E44" s="30">
        <v>1</v>
      </c>
      <c r="F44" s="30" t="s">
        <v>120</v>
      </c>
    </row>
    <row r="45" spans="2:6" x14ac:dyDescent="0.25">
      <c r="B45" s="18" t="s">
        <v>84</v>
      </c>
      <c r="C45" s="22" t="s">
        <v>102</v>
      </c>
      <c r="D45" s="30" t="s">
        <v>116</v>
      </c>
      <c r="E45" s="30">
        <v>1440</v>
      </c>
      <c r="F45" s="30" t="s">
        <v>120</v>
      </c>
    </row>
    <row r="46" spans="2:6" x14ac:dyDescent="0.25">
      <c r="B46" s="18" t="s">
        <v>85</v>
      </c>
      <c r="C46" s="22" t="s">
        <v>103</v>
      </c>
      <c r="D46" s="30"/>
      <c r="E46" s="30" t="s">
        <v>126</v>
      </c>
      <c r="F46" s="30" t="s">
        <v>127</v>
      </c>
    </row>
    <row r="47" spans="2:6" x14ac:dyDescent="0.25">
      <c r="B47" s="18" t="s">
        <v>86</v>
      </c>
      <c r="C47" s="22" t="s">
        <v>104</v>
      </c>
      <c r="D47" s="30" t="s">
        <v>117</v>
      </c>
      <c r="E47" s="30" t="s">
        <v>123</v>
      </c>
      <c r="F47" s="30" t="s">
        <v>120</v>
      </c>
    </row>
    <row r="48" spans="2:6" x14ac:dyDescent="0.25">
      <c r="B48" s="18" t="s">
        <v>87</v>
      </c>
      <c r="C48" s="22" t="s">
        <v>104</v>
      </c>
      <c r="D48" s="30" t="s">
        <v>117</v>
      </c>
      <c r="E48" s="30">
        <v>10</v>
      </c>
      <c r="F48" s="30" t="s">
        <v>120</v>
      </c>
    </row>
    <row r="49" spans="2:6" x14ac:dyDescent="0.25">
      <c r="B49" s="18" t="s">
        <v>88</v>
      </c>
      <c r="C49" s="22" t="s">
        <v>105</v>
      </c>
      <c r="D49" s="30"/>
      <c r="E49" s="30">
        <v>97.4</v>
      </c>
      <c r="F49" s="30" t="s">
        <v>120</v>
      </c>
    </row>
    <row r="50" spans="2:6" x14ac:dyDescent="0.25">
      <c r="B50" s="18" t="s">
        <v>89</v>
      </c>
      <c r="C50" s="22" t="s">
        <v>106</v>
      </c>
      <c r="D50" s="30"/>
      <c r="E50" s="30">
        <v>88</v>
      </c>
      <c r="F50" s="30" t="s">
        <v>120</v>
      </c>
    </row>
    <row r="51" spans="2:6" x14ac:dyDescent="0.25">
      <c r="B51" s="18" t="s">
        <v>90</v>
      </c>
      <c r="C51" s="22" t="s">
        <v>107</v>
      </c>
      <c r="D51" s="30"/>
      <c r="E51" s="30">
        <f>AVERAGE(E49:E50)</f>
        <v>92.7</v>
      </c>
      <c r="F51" s="30" t="s">
        <v>135</v>
      </c>
    </row>
    <row r="52" spans="2:6" x14ac:dyDescent="0.25">
      <c r="B52" s="18" t="s">
        <v>91</v>
      </c>
      <c r="C52" s="22"/>
      <c r="D52" s="30"/>
      <c r="E52" s="30"/>
      <c r="F52" s="30"/>
    </row>
    <row r="53" spans="2:6" x14ac:dyDescent="0.25">
      <c r="B53" s="18" t="s">
        <v>92</v>
      </c>
      <c r="C53" s="22" t="s">
        <v>108</v>
      </c>
      <c r="D53" s="30" t="s">
        <v>93</v>
      </c>
      <c r="E53" s="35">
        <v>18369</v>
      </c>
      <c r="F53" s="30" t="s">
        <v>120</v>
      </c>
    </row>
    <row r="54" spans="2:6" x14ac:dyDescent="0.25">
      <c r="B54" s="18" t="s">
        <v>94</v>
      </c>
      <c r="C54" s="22" t="s">
        <v>109</v>
      </c>
      <c r="D54" s="30" t="s">
        <v>93</v>
      </c>
      <c r="E54" s="30">
        <v>19842</v>
      </c>
      <c r="F54" s="30" t="s">
        <v>120</v>
      </c>
    </row>
    <row r="55" spans="2:6" x14ac:dyDescent="0.25">
      <c r="B55" s="18" t="s">
        <v>92</v>
      </c>
      <c r="C55" s="22" t="s">
        <v>109</v>
      </c>
      <c r="D55" s="30" t="s">
        <v>93</v>
      </c>
      <c r="E55" s="30">
        <v>18574</v>
      </c>
      <c r="F55" s="30" t="s">
        <v>120</v>
      </c>
    </row>
    <row r="56" spans="2:6" x14ac:dyDescent="0.25">
      <c r="B56" s="18" t="s">
        <v>95</v>
      </c>
      <c r="C56" s="22" t="s">
        <v>110</v>
      </c>
      <c r="D56" s="30" t="s">
        <v>71</v>
      </c>
      <c r="E56" s="30" t="s">
        <v>124</v>
      </c>
      <c r="F56" s="30" t="s">
        <v>120</v>
      </c>
    </row>
    <row r="57" spans="2:6" x14ac:dyDescent="0.25">
      <c r="B57" s="18" t="s">
        <v>96</v>
      </c>
      <c r="C57" s="22" t="s">
        <v>111</v>
      </c>
      <c r="D57" s="30"/>
      <c r="E57" s="30" t="s">
        <v>125</v>
      </c>
      <c r="F57" s="30" t="s">
        <v>127</v>
      </c>
    </row>
    <row r="58" spans="2:6" x14ac:dyDescent="0.25">
      <c r="B58" s="18" t="s">
        <v>97</v>
      </c>
      <c r="C58" s="22" t="s">
        <v>112</v>
      </c>
      <c r="D58" s="30" t="s">
        <v>113</v>
      </c>
      <c r="E58" s="30"/>
      <c r="F58" s="3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8"/>
  <sheetViews>
    <sheetView topLeftCell="A28" workbookViewId="0">
      <selection activeCell="E53" sqref="E53:E57"/>
    </sheetView>
  </sheetViews>
  <sheetFormatPr defaultRowHeight="15" x14ac:dyDescent="0.25"/>
  <cols>
    <col min="2" max="2" width="23" customWidth="1"/>
    <col min="3" max="3" width="13.140625" customWidth="1"/>
    <col min="4" max="6" width="10.7109375" style="23" customWidth="1"/>
  </cols>
  <sheetData>
    <row r="2" spans="2:6" x14ac:dyDescent="0.25">
      <c r="B2" s="31" t="s">
        <v>128</v>
      </c>
      <c r="C2" t="s">
        <v>129</v>
      </c>
    </row>
    <row r="3" spans="2:6" x14ac:dyDescent="0.25">
      <c r="B3" s="31" t="s">
        <v>0</v>
      </c>
      <c r="C3" s="31" t="s">
        <v>33</v>
      </c>
      <c r="D3" s="32" t="s">
        <v>37</v>
      </c>
      <c r="E3" s="32" t="s">
        <v>39</v>
      </c>
      <c r="F3" s="32" t="s">
        <v>118</v>
      </c>
    </row>
    <row r="4" spans="2:6" x14ac:dyDescent="0.25">
      <c r="B4" s="14" t="s">
        <v>35</v>
      </c>
      <c r="C4" s="19" t="s">
        <v>34</v>
      </c>
      <c r="D4" s="24"/>
      <c r="E4" s="24">
        <v>32.200000000000003</v>
      </c>
      <c r="F4" s="24"/>
    </row>
    <row r="5" spans="2:6" x14ac:dyDescent="0.25">
      <c r="B5" s="15">
        <v>0.05</v>
      </c>
      <c r="C5" s="20"/>
      <c r="D5" s="25"/>
      <c r="E5" s="25">
        <v>43.9</v>
      </c>
      <c r="F5" s="25"/>
    </row>
    <row r="6" spans="2:6" x14ac:dyDescent="0.25">
      <c r="B6" s="15">
        <v>0.1</v>
      </c>
      <c r="C6" s="20"/>
      <c r="D6" s="25"/>
      <c r="E6" s="25">
        <v>50.6</v>
      </c>
      <c r="F6" s="25"/>
    </row>
    <row r="7" spans="2:6" x14ac:dyDescent="0.25">
      <c r="B7" s="15">
        <v>0.2</v>
      </c>
      <c r="C7" s="20"/>
      <c r="D7" s="25"/>
      <c r="E7" s="25">
        <v>60.6</v>
      </c>
      <c r="F7" s="25"/>
    </row>
    <row r="8" spans="2:6" x14ac:dyDescent="0.25">
      <c r="B8" s="15">
        <v>0.3</v>
      </c>
      <c r="C8" s="20"/>
      <c r="D8" s="25"/>
      <c r="E8" s="25">
        <v>71.7</v>
      </c>
      <c r="F8" s="25"/>
    </row>
    <row r="9" spans="2:6" x14ac:dyDescent="0.25">
      <c r="B9" s="15">
        <v>0.4</v>
      </c>
      <c r="C9" s="20"/>
      <c r="D9" s="25"/>
      <c r="E9" s="25">
        <v>87.2</v>
      </c>
      <c r="F9" s="25"/>
    </row>
    <row r="10" spans="2:6" x14ac:dyDescent="0.25">
      <c r="B10" s="15">
        <v>0.5</v>
      </c>
      <c r="C10" s="20"/>
      <c r="D10" s="25"/>
      <c r="E10" s="25">
        <v>102.2</v>
      </c>
      <c r="F10" s="25"/>
    </row>
    <row r="11" spans="2:6" x14ac:dyDescent="0.25">
      <c r="B11" s="15">
        <v>0.6</v>
      </c>
      <c r="C11" s="20"/>
      <c r="D11" s="25" t="s">
        <v>38</v>
      </c>
      <c r="E11" s="25">
        <v>110.6</v>
      </c>
      <c r="F11" s="25" t="s">
        <v>120</v>
      </c>
    </row>
    <row r="12" spans="2:6" x14ac:dyDescent="0.25">
      <c r="B12" s="15">
        <v>0.7</v>
      </c>
      <c r="C12" s="20"/>
      <c r="D12" s="25"/>
      <c r="E12" s="25">
        <v>116.7</v>
      </c>
      <c r="F12" s="25"/>
    </row>
    <row r="13" spans="2:6" x14ac:dyDescent="0.25">
      <c r="B13" s="15">
        <v>0.8</v>
      </c>
      <c r="C13" s="20"/>
      <c r="D13" s="25"/>
      <c r="E13" s="25">
        <v>126.7</v>
      </c>
      <c r="F13" s="25"/>
    </row>
    <row r="14" spans="2:6" x14ac:dyDescent="0.25">
      <c r="B14" s="15">
        <v>0.9</v>
      </c>
      <c r="C14" s="20"/>
      <c r="D14" s="25"/>
      <c r="E14" s="25">
        <v>156.1</v>
      </c>
      <c r="F14" s="25"/>
    </row>
    <row r="15" spans="2:6" x14ac:dyDescent="0.25">
      <c r="B15" s="15">
        <v>0.95</v>
      </c>
      <c r="C15" s="20"/>
      <c r="D15" s="25"/>
      <c r="E15" s="25">
        <v>169.4</v>
      </c>
      <c r="F15" s="25"/>
    </row>
    <row r="16" spans="2:6" x14ac:dyDescent="0.25">
      <c r="B16" s="16" t="s">
        <v>36</v>
      </c>
      <c r="C16" s="20"/>
      <c r="D16" s="25"/>
      <c r="E16" s="25">
        <v>196.1</v>
      </c>
      <c r="F16" s="25"/>
    </row>
    <row r="17" spans="2:6" x14ac:dyDescent="0.25">
      <c r="B17" s="16" t="s">
        <v>40</v>
      </c>
      <c r="C17" s="20"/>
      <c r="D17" s="24"/>
      <c r="E17" s="24">
        <v>98.3</v>
      </c>
      <c r="F17" s="25"/>
    </row>
    <row r="18" spans="2:6" x14ac:dyDescent="0.25">
      <c r="B18" s="16" t="s">
        <v>41</v>
      </c>
      <c r="C18" s="20"/>
      <c r="D18" s="25" t="s">
        <v>48</v>
      </c>
      <c r="E18" s="25">
        <v>0.6</v>
      </c>
      <c r="F18" s="25"/>
    </row>
    <row r="19" spans="2:6" x14ac:dyDescent="0.25">
      <c r="B19" s="17" t="s">
        <v>42</v>
      </c>
      <c r="C19" s="21"/>
      <c r="D19" s="26"/>
      <c r="E19" s="26">
        <v>1.1000000000000001</v>
      </c>
      <c r="F19" s="26"/>
    </row>
    <row r="20" spans="2:6" x14ac:dyDescent="0.25">
      <c r="B20" s="18" t="s">
        <v>44</v>
      </c>
      <c r="C20" s="22" t="s">
        <v>46</v>
      </c>
      <c r="D20" s="30" t="s">
        <v>49</v>
      </c>
      <c r="E20" s="30">
        <v>59.4</v>
      </c>
      <c r="F20" s="25" t="s">
        <v>120</v>
      </c>
    </row>
    <row r="21" spans="2:6" x14ac:dyDescent="0.25">
      <c r="B21" s="18" t="s">
        <v>43</v>
      </c>
      <c r="C21" s="22" t="s">
        <v>46</v>
      </c>
      <c r="D21" s="30" t="s">
        <v>50</v>
      </c>
      <c r="E21" s="30">
        <v>0.74080000000000001</v>
      </c>
      <c r="F21" s="25" t="s">
        <v>120</v>
      </c>
    </row>
    <row r="22" spans="2:6" x14ac:dyDescent="0.25">
      <c r="B22" s="18" t="s">
        <v>45</v>
      </c>
      <c r="C22" s="22" t="s">
        <v>47</v>
      </c>
      <c r="D22" s="30" t="s">
        <v>51</v>
      </c>
      <c r="E22" s="35">
        <v>56.52</v>
      </c>
      <c r="F22" s="30" t="s">
        <v>120</v>
      </c>
    </row>
    <row r="23" spans="2:6" x14ac:dyDescent="0.25">
      <c r="B23" s="18" t="s">
        <v>52</v>
      </c>
      <c r="C23" s="27" t="s">
        <v>53</v>
      </c>
      <c r="D23" s="30" t="s">
        <v>63</v>
      </c>
      <c r="E23" s="33" t="s">
        <v>133</v>
      </c>
      <c r="F23" s="30"/>
    </row>
    <row r="24" spans="2:6" x14ac:dyDescent="0.25">
      <c r="B24" s="18" t="s">
        <v>52</v>
      </c>
      <c r="C24" s="28"/>
      <c r="D24" s="30" t="s">
        <v>64</v>
      </c>
      <c r="E24" s="37">
        <v>86.9</v>
      </c>
      <c r="F24" s="30" t="s">
        <v>120</v>
      </c>
    </row>
    <row r="25" spans="2:6" x14ac:dyDescent="0.25">
      <c r="B25" s="18" t="s">
        <v>54</v>
      </c>
      <c r="C25" s="27" t="s">
        <v>57</v>
      </c>
      <c r="D25" s="30" t="s">
        <v>64</v>
      </c>
      <c r="E25" s="35">
        <v>13.58</v>
      </c>
      <c r="F25" s="30" t="s">
        <v>120</v>
      </c>
    </row>
    <row r="26" spans="2:6" x14ac:dyDescent="0.25">
      <c r="B26" s="18" t="s">
        <v>55</v>
      </c>
      <c r="C26" s="29"/>
      <c r="D26" s="30" t="s">
        <v>65</v>
      </c>
      <c r="E26" s="36">
        <f>(E25/1.00784) / (E24/12.0107)</f>
        <v>1.8623303541888667</v>
      </c>
      <c r="F26" s="30" t="s">
        <v>135</v>
      </c>
    </row>
    <row r="27" spans="2:6" x14ac:dyDescent="0.25">
      <c r="B27" s="18" t="s">
        <v>56</v>
      </c>
      <c r="C27" s="28"/>
      <c r="D27" s="24"/>
      <c r="E27" s="34" t="s">
        <v>122</v>
      </c>
      <c r="F27" s="34"/>
    </row>
    <row r="28" spans="2:6" x14ac:dyDescent="0.25">
      <c r="B28" s="18" t="s">
        <v>59</v>
      </c>
      <c r="C28" s="27"/>
      <c r="D28" s="25"/>
      <c r="E28" s="25" t="s">
        <v>121</v>
      </c>
      <c r="F28" s="25"/>
    </row>
    <row r="29" spans="2:6" x14ac:dyDescent="0.25">
      <c r="B29" s="18" t="s">
        <v>60</v>
      </c>
      <c r="C29" s="20" t="s">
        <v>58</v>
      </c>
      <c r="D29" s="25" t="s">
        <v>63</v>
      </c>
      <c r="E29" s="25" t="s">
        <v>121</v>
      </c>
      <c r="F29" s="25" t="s">
        <v>120</v>
      </c>
    </row>
    <row r="30" spans="2:6" x14ac:dyDescent="0.25">
      <c r="B30" s="18" t="s">
        <v>61</v>
      </c>
      <c r="C30" s="20"/>
      <c r="D30" s="25"/>
      <c r="E30" s="25" t="s">
        <v>122</v>
      </c>
      <c r="F30" s="25"/>
    </row>
    <row r="31" spans="2:6" x14ac:dyDescent="0.25">
      <c r="B31" s="18" t="s">
        <v>62</v>
      </c>
      <c r="C31" s="21"/>
      <c r="D31" s="26"/>
      <c r="E31" s="26" t="s">
        <v>121</v>
      </c>
      <c r="F31" s="26"/>
    </row>
    <row r="32" spans="2:6" x14ac:dyDescent="0.25">
      <c r="B32" s="18" t="s">
        <v>66</v>
      </c>
      <c r="C32" s="22" t="s">
        <v>67</v>
      </c>
      <c r="D32" s="30" t="s">
        <v>68</v>
      </c>
      <c r="E32" s="35">
        <v>2.2999999999999998</v>
      </c>
      <c r="F32" s="30" t="s">
        <v>120</v>
      </c>
    </row>
    <row r="33" spans="2:6" x14ac:dyDescent="0.25">
      <c r="B33" s="18" t="s">
        <v>69</v>
      </c>
      <c r="C33" s="19"/>
      <c r="D33" s="24"/>
      <c r="E33" s="24">
        <v>31.16</v>
      </c>
      <c r="F33" s="24"/>
    </row>
    <row r="34" spans="2:6" x14ac:dyDescent="0.25">
      <c r="B34" s="18" t="s">
        <v>72</v>
      </c>
      <c r="C34" s="20"/>
      <c r="D34" s="25"/>
      <c r="E34" s="25">
        <v>0.05</v>
      </c>
      <c r="F34" s="25"/>
    </row>
    <row r="35" spans="2:6" x14ac:dyDescent="0.25">
      <c r="B35" s="18" t="s">
        <v>73</v>
      </c>
      <c r="C35" s="20" t="s">
        <v>70</v>
      </c>
      <c r="D35" s="25" t="s">
        <v>71</v>
      </c>
      <c r="E35" s="25">
        <v>18.82</v>
      </c>
      <c r="F35" s="25" t="s">
        <v>120</v>
      </c>
    </row>
    <row r="36" spans="2:6" x14ac:dyDescent="0.25">
      <c r="B36" s="18" t="s">
        <v>74</v>
      </c>
      <c r="C36" s="20"/>
      <c r="D36" s="25"/>
      <c r="E36" s="25">
        <v>1.3</v>
      </c>
      <c r="F36" s="25"/>
    </row>
    <row r="37" spans="2:6" x14ac:dyDescent="0.25">
      <c r="B37" s="18" t="s">
        <v>75</v>
      </c>
      <c r="C37" s="20"/>
      <c r="D37" s="25"/>
      <c r="E37" s="25">
        <v>8.93</v>
      </c>
      <c r="F37" s="25"/>
    </row>
    <row r="38" spans="2:6" x14ac:dyDescent="0.25">
      <c r="B38" s="18" t="s">
        <v>76</v>
      </c>
      <c r="C38" s="21"/>
      <c r="D38" s="26"/>
      <c r="E38" s="26">
        <v>2.06</v>
      </c>
      <c r="F38" s="26"/>
    </row>
    <row r="39" spans="2:6" x14ac:dyDescent="0.25">
      <c r="B39" s="18" t="s">
        <v>77</v>
      </c>
      <c r="C39" s="22" t="s">
        <v>78</v>
      </c>
      <c r="D39" s="30" t="s">
        <v>63</v>
      </c>
      <c r="E39" s="30">
        <v>0.04</v>
      </c>
      <c r="F39" s="30" t="s">
        <v>120</v>
      </c>
    </row>
    <row r="40" spans="2:6" x14ac:dyDescent="0.25">
      <c r="B40" s="18" t="s">
        <v>79</v>
      </c>
      <c r="C40" s="22" t="s">
        <v>98</v>
      </c>
      <c r="D40" s="30" t="s">
        <v>114</v>
      </c>
      <c r="E40" s="30" t="s">
        <v>131</v>
      </c>
      <c r="F40" s="30" t="s">
        <v>120</v>
      </c>
    </row>
    <row r="41" spans="2:6" x14ac:dyDescent="0.25">
      <c r="B41" s="18" t="s">
        <v>80</v>
      </c>
      <c r="C41" s="22" t="s">
        <v>99</v>
      </c>
      <c r="D41" s="30" t="s">
        <v>115</v>
      </c>
      <c r="E41" s="30" t="s">
        <v>134</v>
      </c>
      <c r="F41" s="30" t="s">
        <v>120</v>
      </c>
    </row>
    <row r="42" spans="2:6" x14ac:dyDescent="0.25">
      <c r="B42" s="18" t="s">
        <v>81</v>
      </c>
      <c r="C42" s="22" t="s">
        <v>100</v>
      </c>
      <c r="D42" s="30" t="s">
        <v>114</v>
      </c>
      <c r="E42" s="35" t="s">
        <v>122</v>
      </c>
      <c r="F42" s="30" t="s">
        <v>120</v>
      </c>
    </row>
    <row r="43" spans="2:6" x14ac:dyDescent="0.25">
      <c r="B43" s="18" t="s">
        <v>82</v>
      </c>
      <c r="C43" s="22" t="s">
        <v>15</v>
      </c>
      <c r="D43" s="30" t="s">
        <v>68</v>
      </c>
      <c r="E43" s="33" t="s">
        <v>133</v>
      </c>
      <c r="F43" s="30"/>
    </row>
    <row r="44" spans="2:6" x14ac:dyDescent="0.25">
      <c r="B44" s="18" t="s">
        <v>83</v>
      </c>
      <c r="C44" s="22" t="s">
        <v>101</v>
      </c>
      <c r="D44" s="30" t="s">
        <v>114</v>
      </c>
      <c r="E44" s="30">
        <v>0.8</v>
      </c>
      <c r="F44" s="30" t="s">
        <v>120</v>
      </c>
    </row>
    <row r="45" spans="2:6" x14ac:dyDescent="0.25">
      <c r="B45" s="18" t="s">
        <v>84</v>
      </c>
      <c r="C45" s="22" t="s">
        <v>102</v>
      </c>
      <c r="D45" s="30" t="s">
        <v>116</v>
      </c>
      <c r="E45" s="35">
        <v>1440</v>
      </c>
      <c r="F45" s="30" t="s">
        <v>120</v>
      </c>
    </row>
    <row r="46" spans="2:6" x14ac:dyDescent="0.25">
      <c r="B46" s="18" t="s">
        <v>85</v>
      </c>
      <c r="C46" s="22" t="s">
        <v>103</v>
      </c>
      <c r="D46" s="30"/>
      <c r="E46" s="30" t="s">
        <v>126</v>
      </c>
      <c r="F46" s="30" t="s">
        <v>127</v>
      </c>
    </row>
    <row r="47" spans="2:6" x14ac:dyDescent="0.25">
      <c r="B47" s="18" t="s">
        <v>86</v>
      </c>
      <c r="C47" s="22" t="s">
        <v>104</v>
      </c>
      <c r="D47" s="30" t="s">
        <v>117</v>
      </c>
      <c r="E47" s="30" t="s">
        <v>123</v>
      </c>
      <c r="F47" s="30" t="s">
        <v>120</v>
      </c>
    </row>
    <row r="48" spans="2:6" x14ac:dyDescent="0.25">
      <c r="B48" s="18" t="s">
        <v>87</v>
      </c>
      <c r="C48" s="22" t="s">
        <v>104</v>
      </c>
      <c r="D48" s="30" t="s">
        <v>117</v>
      </c>
      <c r="E48" s="30">
        <v>11</v>
      </c>
      <c r="F48" s="30" t="s">
        <v>120</v>
      </c>
    </row>
    <row r="49" spans="2:6" x14ac:dyDescent="0.25">
      <c r="B49" s="18" t="s">
        <v>88</v>
      </c>
      <c r="C49" s="22" t="s">
        <v>105</v>
      </c>
      <c r="D49" s="30"/>
      <c r="E49" s="30">
        <v>96.7</v>
      </c>
      <c r="F49" s="30" t="s">
        <v>120</v>
      </c>
    </row>
    <row r="50" spans="2:6" x14ac:dyDescent="0.25">
      <c r="B50" s="18" t="s">
        <v>89</v>
      </c>
      <c r="C50" s="22" t="s">
        <v>106</v>
      </c>
      <c r="D50" s="30"/>
      <c r="E50" s="30">
        <v>88</v>
      </c>
      <c r="F50" s="30" t="s">
        <v>120</v>
      </c>
    </row>
    <row r="51" spans="2:6" x14ac:dyDescent="0.25">
      <c r="B51" s="18" t="s">
        <v>90</v>
      </c>
      <c r="C51" s="22" t="s">
        <v>107</v>
      </c>
      <c r="D51" s="30"/>
      <c r="E51" s="30">
        <f>AVERAGE(E49:E50)</f>
        <v>92.35</v>
      </c>
      <c r="F51" s="30" t="s">
        <v>135</v>
      </c>
    </row>
    <row r="52" spans="2:6" x14ac:dyDescent="0.25">
      <c r="B52" s="18" t="s">
        <v>91</v>
      </c>
      <c r="C52" s="22"/>
      <c r="D52" s="30"/>
      <c r="E52" s="30"/>
      <c r="F52" s="30"/>
    </row>
    <row r="53" spans="2:6" x14ac:dyDescent="0.25">
      <c r="B53" s="18" t="s">
        <v>92</v>
      </c>
      <c r="C53" s="22" t="s">
        <v>108</v>
      </c>
      <c r="D53" s="30" t="s">
        <v>93</v>
      </c>
      <c r="E53" s="35">
        <v>18359</v>
      </c>
      <c r="F53" s="30" t="s">
        <v>120</v>
      </c>
    </row>
    <row r="54" spans="2:6" x14ac:dyDescent="0.25">
      <c r="B54" s="18" t="s">
        <v>94</v>
      </c>
      <c r="C54" s="22" t="s">
        <v>109</v>
      </c>
      <c r="D54" s="30" t="s">
        <v>93</v>
      </c>
      <c r="E54" s="30">
        <v>19858</v>
      </c>
      <c r="F54" s="30" t="s">
        <v>120</v>
      </c>
    </row>
    <row r="55" spans="2:6" x14ac:dyDescent="0.25">
      <c r="B55" s="18" t="s">
        <v>92</v>
      </c>
      <c r="C55" s="22" t="s">
        <v>109</v>
      </c>
      <c r="D55" s="30" t="s">
        <v>93</v>
      </c>
      <c r="E55" s="30">
        <v>18639</v>
      </c>
      <c r="F55" s="30" t="s">
        <v>120</v>
      </c>
    </row>
    <row r="56" spans="2:6" x14ac:dyDescent="0.25">
      <c r="B56" s="18" t="s">
        <v>95</v>
      </c>
      <c r="C56" s="22" t="s">
        <v>110</v>
      </c>
      <c r="D56" s="30" t="s">
        <v>71</v>
      </c>
      <c r="E56" s="30" t="s">
        <v>132</v>
      </c>
      <c r="F56" s="30" t="s">
        <v>120</v>
      </c>
    </row>
    <row r="57" spans="2:6" x14ac:dyDescent="0.25">
      <c r="B57" s="18" t="s">
        <v>96</v>
      </c>
      <c r="C57" s="22" t="s">
        <v>111</v>
      </c>
      <c r="D57" s="30"/>
      <c r="E57" s="30" t="s">
        <v>130</v>
      </c>
      <c r="F57" s="30" t="s">
        <v>127</v>
      </c>
    </row>
    <row r="58" spans="2:6" x14ac:dyDescent="0.25">
      <c r="B58" s="18" t="s">
        <v>97</v>
      </c>
      <c r="C58" s="22" t="s">
        <v>112</v>
      </c>
      <c r="D58" s="30" t="s">
        <v>113</v>
      </c>
      <c r="E58" s="30"/>
      <c r="F58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B9" sqref="B9"/>
    </sheetView>
  </sheetViews>
  <sheetFormatPr defaultRowHeight="15" x14ac:dyDescent="0.25"/>
  <cols>
    <col min="2" max="2" width="27" customWidth="1"/>
    <col min="7" max="7" width="25.85546875" bestFit="1" customWidth="1"/>
  </cols>
  <sheetData>
    <row r="1" spans="1:15" ht="15.75" thickBot="1" x14ac:dyDescent="0.3"/>
    <row r="2" spans="1:15" ht="19.5" thickBot="1" x14ac:dyDescent="0.35">
      <c r="B2" s="49" t="s">
        <v>6</v>
      </c>
      <c r="C2" s="50"/>
      <c r="D2" s="51"/>
      <c r="G2" s="49" t="s">
        <v>5</v>
      </c>
      <c r="H2" s="50"/>
      <c r="I2" s="51"/>
    </row>
    <row r="3" spans="1:15" ht="15.75" thickBot="1" x14ac:dyDescent="0.3"/>
    <row r="4" spans="1:15" ht="19.5" thickBot="1" x14ac:dyDescent="0.35">
      <c r="B4" s="6" t="s">
        <v>0</v>
      </c>
      <c r="C4" s="52" t="s">
        <v>1</v>
      </c>
      <c r="D4" s="53"/>
      <c r="G4" s="12" t="s">
        <v>0</v>
      </c>
      <c r="H4" s="52" t="s">
        <v>1</v>
      </c>
      <c r="I4" s="53"/>
    </row>
    <row r="5" spans="1:15" x14ac:dyDescent="0.25">
      <c r="B5" s="7" t="s">
        <v>2</v>
      </c>
      <c r="C5" s="54" t="s">
        <v>29</v>
      </c>
      <c r="D5" s="42"/>
      <c r="G5" s="11" t="s">
        <v>2</v>
      </c>
      <c r="H5" s="41" t="s">
        <v>28</v>
      </c>
      <c r="I5" s="42"/>
    </row>
    <row r="6" spans="1:15" ht="15.75" thickBot="1" x14ac:dyDescent="0.3">
      <c r="A6" t="s">
        <v>32</v>
      </c>
      <c r="B6" s="8" t="s">
        <v>3</v>
      </c>
      <c r="C6" s="38" t="s">
        <v>4</v>
      </c>
      <c r="D6" s="39"/>
      <c r="F6" t="s">
        <v>32</v>
      </c>
      <c r="G6" s="1" t="s">
        <v>3</v>
      </c>
      <c r="H6" s="40" t="s">
        <v>30</v>
      </c>
      <c r="I6" s="39"/>
    </row>
    <row r="7" spans="1:15" x14ac:dyDescent="0.25">
      <c r="A7" t="s">
        <v>32</v>
      </c>
      <c r="B7" s="9" t="s">
        <v>7</v>
      </c>
      <c r="C7" s="38" t="s">
        <v>29</v>
      </c>
      <c r="D7" s="39"/>
      <c r="E7" s="45" t="s">
        <v>27</v>
      </c>
      <c r="F7" t="s">
        <v>32</v>
      </c>
      <c r="G7" s="4" t="s">
        <v>7</v>
      </c>
      <c r="H7" s="40" t="s">
        <v>28</v>
      </c>
      <c r="I7" s="39"/>
      <c r="J7" s="45" t="s">
        <v>27</v>
      </c>
      <c r="N7" s="41"/>
      <c r="O7" s="42"/>
    </row>
    <row r="8" spans="1:15" x14ac:dyDescent="0.25">
      <c r="A8" t="s">
        <v>32</v>
      </c>
      <c r="B8" s="9" t="s">
        <v>26</v>
      </c>
      <c r="C8" s="38" t="s">
        <v>29</v>
      </c>
      <c r="D8" s="39"/>
      <c r="E8" s="46"/>
      <c r="F8" t="s">
        <v>32</v>
      </c>
      <c r="G8" s="4" t="s">
        <v>26</v>
      </c>
      <c r="H8" s="40" t="s">
        <v>28</v>
      </c>
      <c r="I8" s="39"/>
      <c r="J8" s="46"/>
      <c r="N8" s="40"/>
      <c r="O8" s="39"/>
    </row>
    <row r="9" spans="1:15" x14ac:dyDescent="0.25">
      <c r="A9" s="5"/>
      <c r="B9" s="9" t="s">
        <v>2</v>
      </c>
      <c r="C9" s="38" t="s">
        <v>29</v>
      </c>
      <c r="D9" s="39"/>
      <c r="E9" s="46"/>
      <c r="F9" s="5"/>
      <c r="G9" s="1" t="s">
        <v>2</v>
      </c>
      <c r="H9" s="40" t="s">
        <v>28</v>
      </c>
      <c r="I9" s="39"/>
      <c r="J9" s="46"/>
    </row>
    <row r="10" spans="1:15" x14ac:dyDescent="0.25">
      <c r="A10" t="s">
        <v>32</v>
      </c>
      <c r="B10" s="9" t="s">
        <v>8</v>
      </c>
      <c r="C10" s="38" t="s">
        <v>29</v>
      </c>
      <c r="D10" s="39"/>
      <c r="E10" s="46"/>
      <c r="F10" t="s">
        <v>32</v>
      </c>
      <c r="G10" s="4" t="s">
        <v>8</v>
      </c>
      <c r="H10" s="40" t="s">
        <v>28</v>
      </c>
      <c r="I10" s="39"/>
      <c r="J10" s="46"/>
    </row>
    <row r="11" spans="1:15" x14ac:dyDescent="0.25">
      <c r="B11" s="9" t="s">
        <v>9</v>
      </c>
      <c r="C11" s="38" t="s">
        <v>29</v>
      </c>
      <c r="D11" s="39"/>
      <c r="E11" s="46"/>
      <c r="F11" t="s">
        <v>32</v>
      </c>
      <c r="G11" s="4" t="s">
        <v>9</v>
      </c>
      <c r="H11" s="40" t="s">
        <v>28</v>
      </c>
      <c r="I11" s="39"/>
      <c r="J11" s="46"/>
    </row>
    <row r="12" spans="1:15" x14ac:dyDescent="0.25">
      <c r="A12" t="s">
        <v>32</v>
      </c>
      <c r="B12" s="9" t="s">
        <v>10</v>
      </c>
      <c r="C12" s="38" t="s">
        <v>29</v>
      </c>
      <c r="D12" s="39"/>
      <c r="E12" s="46"/>
      <c r="F12" t="s">
        <v>32</v>
      </c>
      <c r="G12" s="4" t="s">
        <v>10</v>
      </c>
      <c r="H12" s="40" t="s">
        <v>28</v>
      </c>
      <c r="I12" s="39"/>
      <c r="J12" s="46"/>
    </row>
    <row r="13" spans="1:15" x14ac:dyDescent="0.25">
      <c r="A13" t="s">
        <v>32</v>
      </c>
      <c r="B13" s="9" t="s">
        <v>11</v>
      </c>
      <c r="C13" s="38" t="s">
        <v>29</v>
      </c>
      <c r="D13" s="39"/>
      <c r="E13" s="46"/>
      <c r="F13" t="s">
        <v>32</v>
      </c>
      <c r="G13" s="1" t="s">
        <v>11</v>
      </c>
      <c r="H13" s="40" t="s">
        <v>28</v>
      </c>
      <c r="I13" s="39"/>
      <c r="J13" s="46"/>
    </row>
    <row r="14" spans="1:15" x14ac:dyDescent="0.25">
      <c r="B14" s="9" t="s">
        <v>12</v>
      </c>
      <c r="C14" s="38" t="s">
        <v>29</v>
      </c>
      <c r="D14" s="39"/>
      <c r="E14" s="46"/>
      <c r="F14" t="s">
        <v>32</v>
      </c>
      <c r="G14" s="1" t="s">
        <v>12</v>
      </c>
      <c r="H14" s="40" t="s">
        <v>28</v>
      </c>
      <c r="I14" s="39"/>
      <c r="J14" s="46"/>
    </row>
    <row r="15" spans="1:15" x14ac:dyDescent="0.25">
      <c r="A15" t="s">
        <v>32</v>
      </c>
      <c r="B15" s="9" t="s">
        <v>13</v>
      </c>
      <c r="C15" s="38" t="s">
        <v>29</v>
      </c>
      <c r="D15" s="39"/>
      <c r="E15" s="46"/>
      <c r="F15" t="s">
        <v>32</v>
      </c>
      <c r="G15" s="1" t="s">
        <v>13</v>
      </c>
      <c r="H15" s="40" t="s">
        <v>28</v>
      </c>
      <c r="I15" s="39"/>
      <c r="J15" s="46"/>
    </row>
    <row r="16" spans="1:15" x14ac:dyDescent="0.25">
      <c r="B16" s="9" t="s">
        <v>14</v>
      </c>
      <c r="C16" s="38" t="s">
        <v>29</v>
      </c>
      <c r="D16" s="39"/>
      <c r="E16" s="46"/>
      <c r="G16" s="1" t="s">
        <v>14</v>
      </c>
      <c r="H16" s="40" t="s">
        <v>28</v>
      </c>
      <c r="I16" s="39"/>
      <c r="J16" s="46"/>
    </row>
    <row r="17" spans="1:10" x14ac:dyDescent="0.25">
      <c r="B17" s="9" t="s">
        <v>15</v>
      </c>
      <c r="C17" s="38" t="s">
        <v>29</v>
      </c>
      <c r="D17" s="39"/>
      <c r="E17" s="46"/>
      <c r="G17" s="1" t="s">
        <v>15</v>
      </c>
      <c r="H17" s="40" t="s">
        <v>28</v>
      </c>
      <c r="I17" s="39"/>
      <c r="J17" s="46"/>
    </row>
    <row r="18" spans="1:10" x14ac:dyDescent="0.25">
      <c r="B18" s="9" t="s">
        <v>16</v>
      </c>
      <c r="C18" s="38" t="s">
        <v>29</v>
      </c>
      <c r="D18" s="39"/>
      <c r="E18" s="46"/>
      <c r="G18" s="1" t="s">
        <v>16</v>
      </c>
      <c r="H18" s="40" t="s">
        <v>28</v>
      </c>
      <c r="I18" s="39"/>
      <c r="J18" s="46"/>
    </row>
    <row r="19" spans="1:10" x14ac:dyDescent="0.25">
      <c r="B19" s="9" t="s">
        <v>17</v>
      </c>
      <c r="C19" s="38" t="s">
        <v>29</v>
      </c>
      <c r="D19" s="39"/>
      <c r="E19" s="46"/>
      <c r="F19" t="s">
        <v>32</v>
      </c>
      <c r="G19" s="1" t="s">
        <v>17</v>
      </c>
      <c r="H19" s="40" t="s">
        <v>28</v>
      </c>
      <c r="I19" s="39"/>
      <c r="J19" s="46"/>
    </row>
    <row r="20" spans="1:10" x14ac:dyDescent="0.25">
      <c r="A20" t="s">
        <v>32</v>
      </c>
      <c r="B20" s="9" t="s">
        <v>3</v>
      </c>
      <c r="C20" s="38" t="s">
        <v>29</v>
      </c>
      <c r="D20" s="39"/>
      <c r="E20" s="46"/>
      <c r="F20" t="s">
        <v>32</v>
      </c>
      <c r="G20" s="1" t="s">
        <v>3</v>
      </c>
      <c r="H20" s="40" t="s">
        <v>28</v>
      </c>
      <c r="I20" s="39"/>
      <c r="J20" s="46"/>
    </row>
    <row r="21" spans="1:10" x14ac:dyDescent="0.25">
      <c r="A21" t="s">
        <v>32</v>
      </c>
      <c r="B21" s="9" t="s">
        <v>18</v>
      </c>
      <c r="C21" s="38" t="s">
        <v>29</v>
      </c>
      <c r="D21" s="39"/>
      <c r="E21" s="46"/>
      <c r="F21" t="s">
        <v>32</v>
      </c>
      <c r="G21" s="1" t="s">
        <v>18</v>
      </c>
      <c r="H21" s="40" t="s">
        <v>28</v>
      </c>
      <c r="I21" s="39"/>
      <c r="J21" s="46"/>
    </row>
    <row r="22" spans="1:10" x14ac:dyDescent="0.25">
      <c r="A22" t="s">
        <v>32</v>
      </c>
      <c r="B22" s="9" t="s">
        <v>19</v>
      </c>
      <c r="C22" s="38" t="s">
        <v>29</v>
      </c>
      <c r="D22" s="39"/>
      <c r="E22" s="46"/>
      <c r="F22" t="s">
        <v>32</v>
      </c>
      <c r="G22" s="1" t="s">
        <v>19</v>
      </c>
      <c r="H22" s="40" t="s">
        <v>28</v>
      </c>
      <c r="I22" s="39"/>
      <c r="J22" s="46"/>
    </row>
    <row r="23" spans="1:10" x14ac:dyDescent="0.25">
      <c r="A23" t="s">
        <v>32</v>
      </c>
      <c r="B23" s="9" t="s">
        <v>20</v>
      </c>
      <c r="C23" s="38" t="s">
        <v>29</v>
      </c>
      <c r="D23" s="39"/>
      <c r="E23" s="46"/>
      <c r="F23" t="s">
        <v>32</v>
      </c>
      <c r="G23" s="1" t="s">
        <v>20</v>
      </c>
      <c r="H23" s="40" t="s">
        <v>28</v>
      </c>
      <c r="I23" s="39"/>
      <c r="J23" s="46"/>
    </row>
    <row r="24" spans="1:10" x14ac:dyDescent="0.25">
      <c r="A24" t="s">
        <v>32</v>
      </c>
      <c r="B24" s="9" t="s">
        <v>21</v>
      </c>
      <c r="C24" s="38" t="s">
        <v>29</v>
      </c>
      <c r="D24" s="39"/>
      <c r="E24" s="46"/>
      <c r="F24" t="s">
        <v>32</v>
      </c>
      <c r="G24" s="1" t="s">
        <v>21</v>
      </c>
      <c r="H24" s="40" t="s">
        <v>28</v>
      </c>
      <c r="I24" s="39"/>
      <c r="J24" s="46"/>
    </row>
    <row r="25" spans="1:10" x14ac:dyDescent="0.25">
      <c r="B25" s="9" t="s">
        <v>22</v>
      </c>
      <c r="C25" s="38" t="s">
        <v>29</v>
      </c>
      <c r="D25" s="39"/>
      <c r="E25" s="46"/>
      <c r="G25" s="1" t="s">
        <v>22</v>
      </c>
      <c r="H25" s="40" t="s">
        <v>28</v>
      </c>
      <c r="I25" s="39"/>
      <c r="J25" s="46"/>
    </row>
    <row r="26" spans="1:10" x14ac:dyDescent="0.25">
      <c r="A26" t="s">
        <v>32</v>
      </c>
      <c r="B26" s="9" t="s">
        <v>23</v>
      </c>
      <c r="C26" s="38" t="s">
        <v>29</v>
      </c>
      <c r="D26" s="39"/>
      <c r="E26" s="46"/>
      <c r="F26" t="s">
        <v>32</v>
      </c>
      <c r="G26" s="3" t="s">
        <v>23</v>
      </c>
      <c r="H26" s="40" t="s">
        <v>28</v>
      </c>
      <c r="I26" s="39"/>
      <c r="J26" s="46"/>
    </row>
    <row r="27" spans="1:10" x14ac:dyDescent="0.25">
      <c r="A27" t="s">
        <v>32</v>
      </c>
      <c r="B27" s="9" t="s">
        <v>24</v>
      </c>
      <c r="C27" s="38" t="s">
        <v>29</v>
      </c>
      <c r="D27" s="39"/>
      <c r="E27" s="46"/>
      <c r="F27" t="s">
        <v>32</v>
      </c>
      <c r="G27" s="3" t="s">
        <v>24</v>
      </c>
      <c r="H27" s="40" t="s">
        <v>28</v>
      </c>
      <c r="I27" s="39"/>
      <c r="J27" s="46"/>
    </row>
    <row r="28" spans="1:10" ht="15.75" thickBot="1" x14ac:dyDescent="0.3">
      <c r="A28" t="s">
        <v>32</v>
      </c>
      <c r="B28" s="10" t="s">
        <v>25</v>
      </c>
      <c r="C28" s="48" t="s">
        <v>29</v>
      </c>
      <c r="D28" s="44"/>
      <c r="E28" s="47"/>
      <c r="F28" t="s">
        <v>32</v>
      </c>
      <c r="G28" s="2" t="s">
        <v>25</v>
      </c>
      <c r="H28" s="43" t="s">
        <v>28</v>
      </c>
      <c r="I28" s="44"/>
      <c r="J28" s="47"/>
    </row>
    <row r="30" spans="1:10" x14ac:dyDescent="0.25">
      <c r="B30" s="13" t="s">
        <v>31</v>
      </c>
    </row>
  </sheetData>
  <mergeCells count="56">
    <mergeCell ref="C8:D8"/>
    <mergeCell ref="C9:D9"/>
    <mergeCell ref="C10:D10"/>
    <mergeCell ref="C11:D11"/>
    <mergeCell ref="C12:D12"/>
    <mergeCell ref="B2:D2"/>
    <mergeCell ref="C4:D4"/>
    <mergeCell ref="C5:D5"/>
    <mergeCell ref="C6:D6"/>
    <mergeCell ref="C7:D7"/>
    <mergeCell ref="G2:I2"/>
    <mergeCell ref="H4:I4"/>
    <mergeCell ref="H5:I5"/>
    <mergeCell ref="H6:I6"/>
    <mergeCell ref="H7:I7"/>
    <mergeCell ref="C27:D27"/>
    <mergeCell ref="C28:D28"/>
    <mergeCell ref="C25:D25"/>
    <mergeCell ref="H19:I19"/>
    <mergeCell ref="H20:I20"/>
    <mergeCell ref="H21:I21"/>
    <mergeCell ref="E7:E28"/>
    <mergeCell ref="C26:D26"/>
    <mergeCell ref="C20:D20"/>
    <mergeCell ref="C21:D21"/>
    <mergeCell ref="C22:D22"/>
    <mergeCell ref="C23:D23"/>
    <mergeCell ref="C24:D24"/>
    <mergeCell ref="C19:D19"/>
    <mergeCell ref="H8:I8"/>
    <mergeCell ref="H9:I9"/>
    <mergeCell ref="N7:O7"/>
    <mergeCell ref="N8:O8"/>
    <mergeCell ref="H26:I26"/>
    <mergeCell ref="H27:I27"/>
    <mergeCell ref="H28:I28"/>
    <mergeCell ref="H23:I23"/>
    <mergeCell ref="H24:I24"/>
    <mergeCell ref="H25:I25"/>
    <mergeCell ref="H16:I16"/>
    <mergeCell ref="H17:I17"/>
    <mergeCell ref="H18:I18"/>
    <mergeCell ref="H10:I10"/>
    <mergeCell ref="H14:I14"/>
    <mergeCell ref="H15:I15"/>
    <mergeCell ref="J7:J28"/>
    <mergeCell ref="C14:D14"/>
    <mergeCell ref="H22:I22"/>
    <mergeCell ref="H11:I11"/>
    <mergeCell ref="H12:I12"/>
    <mergeCell ref="H13:I13"/>
    <mergeCell ref="C13:D13"/>
    <mergeCell ref="C15:D15"/>
    <mergeCell ref="C16:D16"/>
    <mergeCell ref="C17:D17"/>
    <mergeCell ref="C18:D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 - EMRE Fuel</vt:lpstr>
      <vt:lpstr>Results - Haltermann Fuel</vt:lpstr>
      <vt:lpstr>Tests Submitted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Veiga, Victor M</dc:creator>
  <cp:lastModifiedBy>Rich Grundza</cp:lastModifiedBy>
  <dcterms:created xsi:type="dcterms:W3CDTF">2020-06-09T11:18:53Z</dcterms:created>
  <dcterms:modified xsi:type="dcterms:W3CDTF">2020-08-03T18:31:44Z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-1864205944</vt:i4>
  </property>
  <property fmtid="{D5CDD505-2E9C-101B-9397-08002B2CF9AE}" pid="3" name="_NewReviewCycle">
    <vt:lpwstr/>
  </property>
  <property fmtid="{D5CDD505-2E9C-101B-9397-08002B2CF9AE}" pid="4" name="_EmailSubject">
    <vt:lpwstr>VIE Fuel Sample Analyses</vt:lpwstr>
  </property>
  <property fmtid="{D5CDD505-2E9C-101B-9397-08002B2CF9AE}" pid="5" name="_AuthorEmail">
    <vt:lpwstr>paul.j.rubas@exxonmobil.com</vt:lpwstr>
  </property>
  <property fmtid="{D5CDD505-2E9C-101B-9397-08002B2CF9AE}" pid="6" name="_AuthorEmailDisplayName">
    <vt:lpwstr>Rubas, Paul J</vt:lpwstr>
  </property>
  <property fmtid="{D5CDD505-2E9C-101B-9397-08002B2CF9AE}" pid="7" name="_PreviousAdHocReviewCycleID">
    <vt:i4>1790287326</vt:i4>
  </property>
  <property fmtid="{D5CDD505-2E9C-101B-9397-08002B2CF9AE}" pid="8" name="_ReviewingToolsShownOnce">
    <vt:lpwstr/>
  </property>
</Properties>
</file>