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Testing\Wickliffe\MET\MT Driveline\Gear\ASTM S Panels\L37-1SP\Test Data\"/>
    </mc:Choice>
  </mc:AlternateContent>
  <bookViews>
    <workbookView xWindow="0" yWindow="0" windowWidth="25200" windowHeight="11985"/>
  </bookViews>
  <sheets>
    <sheet name="Gleason 2015" sheetId="11" r:id="rId1"/>
    <sheet name="Gleason Case Depth" sheetId="13" r:id="rId2"/>
    <sheet name="Gleason Aug 2013" sheetId="10" r:id="rId3"/>
    <sheet name="AAM 218 Zeta Oct 2013" sheetId="9" r:id="rId4"/>
    <sheet name="AAM 218 Zeta 2012" sheetId="5" r:id="rId5"/>
  </sheets>
  <definedNames>
    <definedName name="_xlnm._FilterDatabase" localSheetId="4" hidden="1">'AAM 218 Zeta 2012'!$A$2:$R$25</definedName>
    <definedName name="_xlnm._FilterDatabase" localSheetId="0" hidden="1">'Gleason 2015'!$F$1:$F$121</definedName>
    <definedName name="data">#REF!</definedName>
    <definedName name="_xlnm.Print_Area" localSheetId="1">'Gleason Case Depth'!$A$1:$L$30</definedName>
    <definedName name="_xlnm.Print_Titles" localSheetId="4">'AAM 218 Zeta 2012'!$1:$2</definedName>
  </definedNames>
  <calcPr calcId="152511"/>
</workbook>
</file>

<file path=xl/calcChain.xml><?xml version="1.0" encoding="utf-8"?>
<calcChain xmlns="http://schemas.openxmlformats.org/spreadsheetml/2006/main">
  <c r="L22" i="11" l="1"/>
  <c r="L23" i="11"/>
  <c r="T98" i="11"/>
  <c r="T99" i="11"/>
  <c r="T100" i="11"/>
  <c r="T101" i="11"/>
  <c r="T102" i="11"/>
  <c r="T75" i="11"/>
  <c r="T76" i="11"/>
  <c r="T77" i="11"/>
  <c r="T78" i="11"/>
  <c r="T79" i="11"/>
  <c r="T80" i="11"/>
  <c r="T81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55" i="11"/>
  <c r="T56" i="11"/>
  <c r="T57" i="11"/>
  <c r="T48" i="11"/>
  <c r="T49" i="11"/>
  <c r="T50" i="11"/>
  <c r="T39" i="11"/>
  <c r="T40" i="11"/>
  <c r="T41" i="11"/>
  <c r="T42" i="11"/>
  <c r="T43" i="11"/>
  <c r="T44" i="11"/>
  <c r="T45" i="11"/>
  <c r="T38" i="11"/>
  <c r="T28" i="11"/>
  <c r="T29" i="11"/>
  <c r="T30" i="11"/>
  <c r="T31" i="11"/>
  <c r="T32" i="11"/>
  <c r="T33" i="11"/>
  <c r="T34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4" i="11"/>
  <c r="T5" i="11"/>
  <c r="T6" i="11"/>
  <c r="T7" i="11"/>
  <c r="T8" i="11"/>
  <c r="T9" i="11"/>
  <c r="T10" i="11"/>
  <c r="T97" i="11"/>
  <c r="T93" i="11"/>
  <c r="T92" i="11"/>
  <c r="T88" i="11"/>
  <c r="T84" i="11"/>
  <c r="T83" i="11"/>
  <c r="T74" i="11"/>
  <c r="T59" i="11"/>
  <c r="T54" i="11"/>
  <c r="T47" i="11"/>
  <c r="T36" i="11"/>
  <c r="T27" i="11"/>
  <c r="T12" i="11"/>
  <c r="T3" i="11"/>
  <c r="S98" i="11"/>
  <c r="S99" i="11"/>
  <c r="S100" i="11"/>
  <c r="S101" i="11"/>
  <c r="S102" i="11"/>
  <c r="S75" i="11"/>
  <c r="S76" i="11"/>
  <c r="S77" i="11"/>
  <c r="S78" i="11"/>
  <c r="S79" i="11"/>
  <c r="S80" i="11"/>
  <c r="S81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55" i="11"/>
  <c r="S56" i="11"/>
  <c r="S57" i="11"/>
  <c r="S48" i="11"/>
  <c r="S49" i="11"/>
  <c r="S50" i="11"/>
  <c r="S39" i="11"/>
  <c r="S40" i="11"/>
  <c r="S41" i="11"/>
  <c r="S42" i="11"/>
  <c r="S43" i="11"/>
  <c r="S44" i="11"/>
  <c r="S45" i="11"/>
  <c r="S97" i="11"/>
  <c r="S93" i="11"/>
  <c r="S92" i="11"/>
  <c r="S88" i="11"/>
  <c r="S84" i="11"/>
  <c r="S83" i="11"/>
  <c r="S74" i="11"/>
  <c r="S59" i="11"/>
  <c r="S54" i="11"/>
  <c r="S47" i="11"/>
  <c r="S38" i="11"/>
  <c r="S36" i="11"/>
  <c r="S28" i="11"/>
  <c r="S29" i="11"/>
  <c r="S30" i="11"/>
  <c r="S31" i="11"/>
  <c r="S32" i="11"/>
  <c r="S33" i="11"/>
  <c r="S34" i="11"/>
  <c r="S27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12" i="11"/>
  <c r="S4" i="11"/>
  <c r="S5" i="11"/>
  <c r="S6" i="11"/>
  <c r="S7" i="11"/>
  <c r="S8" i="11"/>
  <c r="S9" i="11"/>
  <c r="S10" i="11"/>
  <c r="S3" i="11"/>
  <c r="M54" i="11"/>
  <c r="L54" i="11"/>
  <c r="M98" i="11"/>
  <c r="M99" i="11"/>
  <c r="M100" i="11"/>
  <c r="M101" i="11"/>
  <c r="M102" i="11"/>
  <c r="M75" i="11"/>
  <c r="M76" i="11"/>
  <c r="M77" i="11"/>
  <c r="M78" i="11"/>
  <c r="M79" i="11"/>
  <c r="M80" i="11"/>
  <c r="M81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55" i="11"/>
  <c r="M56" i="11"/>
  <c r="M57" i="11"/>
  <c r="M48" i="11"/>
  <c r="M49" i="11"/>
  <c r="M50" i="11"/>
  <c r="M39" i="11"/>
  <c r="M40" i="11"/>
  <c r="M41" i="11"/>
  <c r="M42" i="11"/>
  <c r="M43" i="11"/>
  <c r="M44" i="11"/>
  <c r="M45" i="11"/>
  <c r="M28" i="11"/>
  <c r="M29" i="11"/>
  <c r="M30" i="11"/>
  <c r="M31" i="11"/>
  <c r="M32" i="11"/>
  <c r="M33" i="11"/>
  <c r="M34" i="11"/>
  <c r="M97" i="11"/>
  <c r="M84" i="11"/>
  <c r="M93" i="11"/>
  <c r="M92" i="11"/>
  <c r="M88" i="11"/>
  <c r="M83" i="11"/>
  <c r="M74" i="11"/>
  <c r="M59" i="11"/>
  <c r="M47" i="11"/>
  <c r="M38" i="11"/>
  <c r="M36" i="11"/>
  <c r="M27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12" i="11"/>
  <c r="M4" i="11"/>
  <c r="M5" i="11"/>
  <c r="M6" i="11"/>
  <c r="M7" i="11"/>
  <c r="M8" i="11"/>
  <c r="M9" i="11"/>
  <c r="M10" i="11"/>
  <c r="M3" i="11"/>
  <c r="L3" i="11"/>
  <c r="L98" i="11"/>
  <c r="L99" i="11"/>
  <c r="L100" i="11"/>
  <c r="L101" i="11"/>
  <c r="L102" i="11"/>
  <c r="L97" i="11"/>
  <c r="L93" i="11"/>
  <c r="L92" i="11"/>
  <c r="L88" i="11"/>
  <c r="L84" i="11"/>
  <c r="L83" i="11"/>
  <c r="L75" i="11"/>
  <c r="L76" i="11"/>
  <c r="L77" i="11"/>
  <c r="L78" i="11"/>
  <c r="L79" i="11"/>
  <c r="L80" i="11"/>
  <c r="L81" i="11"/>
  <c r="L74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59" i="11"/>
  <c r="L55" i="11"/>
  <c r="L56" i="11"/>
  <c r="L57" i="11"/>
  <c r="L48" i="11"/>
  <c r="L49" i="11"/>
  <c r="L50" i="11"/>
  <c r="L47" i="11"/>
  <c r="L39" i="11"/>
  <c r="L40" i="11"/>
  <c r="L41" i="11"/>
  <c r="L42" i="11"/>
  <c r="L43" i="11"/>
  <c r="L44" i="11"/>
  <c r="L45" i="11"/>
  <c r="L38" i="11"/>
  <c r="L36" i="11"/>
  <c r="L28" i="11"/>
  <c r="L29" i="11"/>
  <c r="L30" i="11"/>
  <c r="L31" i="11"/>
  <c r="L32" i="11"/>
  <c r="L33" i="11"/>
  <c r="L34" i="11"/>
  <c r="L27" i="11"/>
  <c r="L13" i="11"/>
  <c r="L14" i="11"/>
  <c r="L15" i="11"/>
  <c r="L16" i="11"/>
  <c r="L17" i="11"/>
  <c r="L18" i="11"/>
  <c r="L19" i="11"/>
  <c r="L20" i="11"/>
  <c r="L21" i="11"/>
  <c r="L24" i="11"/>
  <c r="L25" i="11"/>
  <c r="L4" i="11"/>
  <c r="L5" i="11"/>
  <c r="L6" i="11"/>
  <c r="L7" i="11"/>
  <c r="L8" i="11"/>
  <c r="L9" i="11"/>
  <c r="L10" i="11"/>
  <c r="L12" i="11"/>
  <c r="L119" i="11" l="1"/>
  <c r="L115" i="11"/>
  <c r="L112" i="11"/>
  <c r="U108" i="11"/>
  <c r="T108" i="11"/>
  <c r="S108" i="11"/>
  <c r="R108" i="11"/>
  <c r="Q108" i="11"/>
  <c r="P108" i="11"/>
  <c r="O108" i="11"/>
  <c r="N108" i="11"/>
  <c r="M108" i="11"/>
  <c r="L108" i="11"/>
  <c r="L107" i="11"/>
  <c r="M115" i="11" l="1"/>
  <c r="N115" i="11"/>
  <c r="O115" i="11"/>
  <c r="P115" i="11"/>
  <c r="Q115" i="11"/>
  <c r="R115" i="11"/>
  <c r="S115" i="11"/>
  <c r="T115" i="11"/>
  <c r="U115" i="11"/>
  <c r="M112" i="11"/>
  <c r="N112" i="11"/>
  <c r="O112" i="11"/>
  <c r="P112" i="11"/>
  <c r="Q112" i="11"/>
  <c r="R112" i="11"/>
  <c r="S112" i="11"/>
  <c r="T112" i="11"/>
  <c r="U112" i="11"/>
  <c r="M107" i="11"/>
  <c r="N107" i="11"/>
  <c r="O107" i="11"/>
  <c r="P107" i="11"/>
  <c r="Q107" i="11"/>
  <c r="R107" i="11"/>
  <c r="S107" i="11"/>
  <c r="T107" i="11"/>
  <c r="U107" i="11"/>
  <c r="O119" i="11" l="1"/>
  <c r="P119" i="11"/>
  <c r="Q119" i="11"/>
  <c r="R119" i="11"/>
  <c r="S119" i="11"/>
  <c r="T119" i="11"/>
  <c r="U119" i="11"/>
  <c r="N119" i="11"/>
  <c r="M119" i="11"/>
</calcChain>
</file>

<file path=xl/sharedStrings.xml><?xml version="1.0" encoding="utf-8"?>
<sst xmlns="http://schemas.openxmlformats.org/spreadsheetml/2006/main" count="1573" uniqueCount="501">
  <si>
    <t>LTMSLAB</t>
  </si>
  <si>
    <t>LTMSAPP</t>
  </si>
  <si>
    <t>IND</t>
  </si>
  <si>
    <t>SERIALNO</t>
  </si>
  <si>
    <t>LTMSDATE</t>
  </si>
  <si>
    <t>WEAR</t>
  </si>
  <si>
    <t>RIDG</t>
  </si>
  <si>
    <t>RIPP</t>
  </si>
  <si>
    <t>SPIT</t>
  </si>
  <si>
    <t>SCOR</t>
  </si>
  <si>
    <t>TVERSION</t>
  </si>
  <si>
    <t>D</t>
  </si>
  <si>
    <t>152-1</t>
  </si>
  <si>
    <t>STANDARD</t>
  </si>
  <si>
    <t>B</t>
  </si>
  <si>
    <t>A</t>
  </si>
  <si>
    <t>CANADIAN</t>
  </si>
  <si>
    <t>WEARR</t>
  </si>
  <si>
    <t>RIDGR</t>
  </si>
  <si>
    <t>RIPPR</t>
  </si>
  <si>
    <t>SPITR</t>
  </si>
  <si>
    <t>SCORR</t>
  </si>
  <si>
    <t>COMMENT</t>
  </si>
  <si>
    <t>Industry Oil Code (TMC Oil)</t>
  </si>
  <si>
    <t>Test Version (Standard or Canadian)</t>
  </si>
  <si>
    <t>Hardware Identification</t>
  </si>
  <si>
    <t>Lab</t>
  </si>
  <si>
    <t>Stand</t>
  </si>
  <si>
    <t>EOT Date</t>
  </si>
  <si>
    <t>Pinion Rating</t>
  </si>
  <si>
    <t>Ring Rating</t>
  </si>
  <si>
    <t>Free-form Comment</t>
  </si>
  <si>
    <t>GGAD12063093932</t>
  </si>
  <si>
    <t>This is a non-lubrited AAM Zeta axle - Batch 2012.  Conducted per Lubrizol proposed procedure.</t>
  </si>
  <si>
    <t>GGAD12063124110</t>
  </si>
  <si>
    <t>GGAD12063132945</t>
  </si>
  <si>
    <t>GGAD12047090210</t>
  </si>
  <si>
    <t>Non-lubrited AAM Zeta axle - Batch 2012.  Conducted per Lubrizol proposed procedure.  Cracked tooth on ring gear</t>
  </si>
  <si>
    <t>GGAD12063130725</t>
  </si>
  <si>
    <t>GGAD12047090125</t>
  </si>
  <si>
    <t>GGAD12063140809</t>
  </si>
  <si>
    <t>GGAD12063112723</t>
  </si>
  <si>
    <t>Non-lubrited AAM Zeta axle - Batch 2012.  Conducted per Lubrizol proposed procedure.</t>
  </si>
  <si>
    <t>GGAD12063122708</t>
  </si>
  <si>
    <t>GGRD12063092600</t>
  </si>
  <si>
    <t>GGAD12063093332</t>
  </si>
  <si>
    <t>GGAD12063134922</t>
  </si>
  <si>
    <t>GGAD12063092414</t>
  </si>
  <si>
    <t>GGAD120036- - - - -</t>
  </si>
  <si>
    <t>GGAD120631- - - - -</t>
  </si>
  <si>
    <t>GGAD12047081449</t>
  </si>
  <si>
    <t>1-A</t>
  </si>
  <si>
    <t>1-B</t>
  </si>
  <si>
    <t>GGAD12063093015</t>
  </si>
  <si>
    <t>GGAS22928327218</t>
  </si>
  <si>
    <t>GGAD12063093135</t>
  </si>
  <si>
    <t>Test Hardware</t>
  </si>
  <si>
    <t>TESTHARD</t>
  </si>
  <si>
    <t>NONLUBRITED</t>
  </si>
  <si>
    <t>LUBRITED</t>
  </si>
  <si>
    <t>G</t>
  </si>
  <si>
    <t>Non-lubrited AAM Zeta axle - Batch 2012.  Conducted per Lubrizol proposed procedure.  Non-interpretable.  Distress - Heavy to Catastrophic.  Broken teeth on pinion and ring.</t>
  </si>
  <si>
    <t>GGAD12063094027</t>
  </si>
  <si>
    <t>GGAD12063123814</t>
  </si>
  <si>
    <t>GGAD12063111151</t>
  </si>
  <si>
    <t>GGAD12063113036</t>
  </si>
  <si>
    <t>GGAD12063112939</t>
  </si>
  <si>
    <t>1500 torque, 16.5 hours.  This was supposed to be 134 but we had a mix up during oil assignment and 152-1 was ran instead.</t>
  </si>
  <si>
    <t>16.5 hour, 1650 lb-ft torque</t>
  </si>
  <si>
    <t>AAM Zeta axle - Batch 2012.  Conducted per Lubrizol proposed procedure.  7 spall on inner cone of head bearing.</t>
  </si>
  <si>
    <t>AAM Zeta axle - Batch 2012.  Conducted per Lubrizol proposed procedure.</t>
  </si>
  <si>
    <t>AAM Zeta axle - Batch 2012.  Conducted per Lubrizol proposed procedure.  Last 5 digits of serial number missing.</t>
  </si>
  <si>
    <t>AAM Zeta axle - Batch 2012.  Conducted per Lubrizol proposed procedure.  Test ran for 11hrs. - all teeth broken, catastrophic failure.  Last 5 digits of serial number missing.</t>
  </si>
  <si>
    <t>AAM Zeta axle - Batch 2012.  Conducted per Lubrizol proposed procedure.  Test ran for 11.25hrs. - all teeth broken, pinion unrateable.</t>
  </si>
  <si>
    <t>AAM Zeta axle - Batch 2012.  Conducted per Lubrizol proposed procedure.  Broken teeth on pinion.  Damage to ring.  Shut down due to vibration at 15 hrs 37 min (on test).</t>
  </si>
  <si>
    <t>AAM Zeta axle - Batch 2012.  Conducted per Lubrizol proposed procedure.  High vibration at 8.5hrs. - pinion teeth cracked.</t>
  </si>
  <si>
    <t xml:space="preserve">AAM Zeta axle - Batch 2012.  Conducted per Lubrizol proposed procedure.  Shutdown due to excessive vibration at 5:01 test hours.  </t>
  </si>
  <si>
    <t>AAM Zeta axle - Batch 2012.  Conducted per Lubrizol proposed procedure.  Light coast side scoring observed</t>
  </si>
  <si>
    <t>AAM Zeta axle - Batch 2012.  Conducted per Lubrizol proposed procedure.  This ran at 1350 lb-ft torque.</t>
  </si>
  <si>
    <t>AAM Zeta axle - Batch 2012.  Conducted per Lubrizol proposed procedure.  This ran at 1500 lb-ft torque.</t>
  </si>
  <si>
    <t>AAM Zeta axle - Batch 2012.  Conducted per Lubrizol proposed procedure.  This ran at 1650 lb-ft torque for 11hrs.</t>
  </si>
  <si>
    <t>AAM Zeta axle - Batch 2012.  Conducted per Lubrizol proposed procedure.  This ran a special test length of 11 hours.</t>
  </si>
  <si>
    <t>16.5 hour, 1350 lb-ft torque</t>
  </si>
  <si>
    <t>16.5 hour, 1500 lb-ft torque</t>
  </si>
  <si>
    <t>11 hour, 1650 lb-ft torque</t>
  </si>
  <si>
    <t>1650 torque, 11 hours, Problems controlling to Canadian conditions with current valve setup (3 nozzles @ 100% on)</t>
  </si>
  <si>
    <t>GGAD12063112848</t>
  </si>
  <si>
    <t>AAM Zeta axle - Batch 2012.  11 hr test length, 1650 lb-ft torque.</t>
  </si>
  <si>
    <t>GGAD12063110037</t>
  </si>
  <si>
    <t>1650 torque, 11 hours</t>
  </si>
  <si>
    <t>GGAD12063111331</t>
  </si>
  <si>
    <t>GGAD12063094334</t>
  </si>
  <si>
    <t>GGAD12063092127</t>
  </si>
  <si>
    <t>AAM Zeta axle - Batch 2012.  Conducted per Lubrizol proposed procedure.  11 hrs.</t>
  </si>
  <si>
    <t>GGAD12063093822</t>
  </si>
  <si>
    <t>GGAD12063103742</t>
  </si>
  <si>
    <t>GGAD1206311115</t>
  </si>
  <si>
    <t>GGAD12063113138</t>
  </si>
  <si>
    <t>GGAD12063093512</t>
  </si>
  <si>
    <t>Ran Lubrizol recommended test conditions except ran oil set points as L-37 Canadian.  Used Oil 1-A.  Non-lubrited AAM Zeta axle - Batch 2012.</t>
  </si>
  <si>
    <t>GGAD12063093242</t>
  </si>
  <si>
    <t>Ran Lubrizol recommended test conditions except ran oil set points as L-37 Canadian.  Used Oil 1-B.  Non-lubrited AAM Zeta axle - Batch 2012.</t>
  </si>
  <si>
    <t>GGAD12063091633</t>
  </si>
  <si>
    <t>1650 torque, 11 hours - 1450 ml fill</t>
  </si>
  <si>
    <t>N/A</t>
  </si>
  <si>
    <t>Highly Modified Break-In Run</t>
  </si>
  <si>
    <t>11 hour, 1650 lb-ft torque, Highly Modified Break-In</t>
  </si>
  <si>
    <t>GGAD12063112</t>
  </si>
  <si>
    <t>11 hour, 1650 lb-ft torque, Overfilled (1450ml)</t>
  </si>
  <si>
    <t>16.5 hour, 1650 lb-ft torque, Highly Modified Break-In</t>
  </si>
  <si>
    <t>GGAD12063092213</t>
  </si>
  <si>
    <t>Non-lubrited AAM Zeta axle - Batch 2012.  Conducted per SwRI highly modified break-in.  950 ml oil charge. Standard temp. Matrix test.</t>
  </si>
  <si>
    <t>GGAD12047074125</t>
  </si>
  <si>
    <t>Highly Modified Break-In Run
Test stopped at 6 hours due to vibration.</t>
  </si>
  <si>
    <t>GGAD12047092818</t>
  </si>
  <si>
    <t>Highly Modified Break-In Run
Test stopped at 5:25 due to vibration</t>
  </si>
  <si>
    <t>GGAD12047080902</t>
  </si>
  <si>
    <t>GGAD12047085304</t>
  </si>
  <si>
    <t>Test stopped at 7.8 hours due to broken teeth.</t>
  </si>
  <si>
    <t>No tag on axle</t>
  </si>
  <si>
    <t>GGAD12063113</t>
  </si>
  <si>
    <t>20130731</t>
  </si>
  <si>
    <t xml:space="preserve">Invalid Test Pinion Ratings: 6 Wear, 5 Ridge, 6 Ripple, 10 Spit, 10 Score.  Ring Ratings: 7 Wear, 6 Ridge, 10 Ripple, 10 Spit, 10 Score. </t>
  </si>
  <si>
    <t>GGAD12063092024</t>
  </si>
  <si>
    <t>7 pinion teeth broken, 10 ring gear teeth broken, failure at 11.5 hours</t>
  </si>
  <si>
    <t>broken teeth at 14.5 hours</t>
  </si>
  <si>
    <t>16.5 hour, 1500 lb-ft torque, Highly Modified Break-In</t>
  </si>
  <si>
    <t>Conditioning</t>
  </si>
  <si>
    <t>Test</t>
  </si>
  <si>
    <t>Test Length</t>
  </si>
  <si>
    <t>Fill Volume</t>
  </si>
  <si>
    <t>Modified Break In</t>
  </si>
  <si>
    <t>Test EOT Early?</t>
  </si>
  <si>
    <t>Speed</t>
  </si>
  <si>
    <t>Load</t>
  </si>
  <si>
    <t>Hours</t>
  </si>
  <si>
    <t>mL</t>
  </si>
  <si>
    <t>Broken Tooth</t>
  </si>
  <si>
    <t>Broken Tooth Location</t>
  </si>
  <si>
    <t>No</t>
  </si>
  <si>
    <t>Yes</t>
  </si>
  <si>
    <t>Ring</t>
  </si>
  <si>
    <t>Ring &amp; Pinion</t>
  </si>
  <si>
    <t>6/24 broken pinion/ring gear teeth</t>
  </si>
  <si>
    <t>Most ring gear teeth cracked.</t>
  </si>
  <si>
    <t>L-100</t>
  </si>
  <si>
    <t>L-32</t>
  </si>
  <si>
    <t>L-20</t>
  </si>
  <si>
    <t>L-61</t>
  </si>
  <si>
    <t>LX-40</t>
  </si>
  <si>
    <t>L58-58</t>
  </si>
  <si>
    <t>L-40</t>
  </si>
  <si>
    <t>L87-88</t>
  </si>
  <si>
    <t>L8-38</t>
  </si>
  <si>
    <t>L89-50</t>
  </si>
  <si>
    <t>L23-57</t>
  </si>
  <si>
    <t>Pinion &amp; Ring</t>
  </si>
  <si>
    <t>L12-67</t>
  </si>
  <si>
    <t>L93-39</t>
  </si>
  <si>
    <t>L44-46</t>
  </si>
  <si>
    <t>L7-45</t>
  </si>
  <si>
    <t>L34-20</t>
  </si>
  <si>
    <t>L47-31</t>
  </si>
  <si>
    <t>L-116-22</t>
  </si>
  <si>
    <t>L10-37</t>
  </si>
  <si>
    <t>L108-110</t>
  </si>
  <si>
    <t>L17-53</t>
  </si>
  <si>
    <t>L71-54</t>
  </si>
  <si>
    <t>Gear Batch</t>
  </si>
  <si>
    <t>Gear Number</t>
  </si>
  <si>
    <t>Run Number</t>
  </si>
  <si>
    <t>Oil</t>
  </si>
  <si>
    <t>CMIR</t>
  </si>
  <si>
    <t>Housing</t>
  </si>
  <si>
    <t>Pinion</t>
  </si>
  <si>
    <t>Comments</t>
  </si>
  <si>
    <t>Wear</t>
  </si>
  <si>
    <t>Ripple</t>
  </si>
  <si>
    <t>Ridge</t>
  </si>
  <si>
    <t>Spitt</t>
  </si>
  <si>
    <t>Score</t>
  </si>
  <si>
    <t>001</t>
  </si>
  <si>
    <t>3-110</t>
  </si>
  <si>
    <t>G-1</t>
  </si>
  <si>
    <t>002</t>
  </si>
  <si>
    <t>3-111</t>
  </si>
  <si>
    <t>155-1</t>
  </si>
  <si>
    <t>003</t>
  </si>
  <si>
    <t>3-112</t>
  </si>
  <si>
    <t>-</t>
  </si>
  <si>
    <t>G-2</t>
  </si>
  <si>
    <t>004</t>
  </si>
  <si>
    <t>3-113</t>
  </si>
  <si>
    <t>G-3</t>
  </si>
  <si>
    <t xml:space="preserve">Power failure at 4hrs 25min.  Shutdown for 14:08 min.  Restarted and completed. </t>
  </si>
  <si>
    <t>005</t>
  </si>
  <si>
    <t>3-114</t>
  </si>
  <si>
    <t>006</t>
  </si>
  <si>
    <t>3-115</t>
  </si>
  <si>
    <t>007</t>
  </si>
  <si>
    <t>3-116</t>
  </si>
  <si>
    <t>2 broken teeth on ring.</t>
  </si>
  <si>
    <t>008</t>
  </si>
  <si>
    <t>3-117</t>
  </si>
  <si>
    <t>Chipping on pinion.</t>
  </si>
  <si>
    <t>013</t>
  </si>
  <si>
    <t>3-121</t>
  </si>
  <si>
    <t>GL-5 off-the-shelf fluid with QPL #</t>
  </si>
  <si>
    <t>009</t>
  </si>
  <si>
    <t>3-118</t>
  </si>
  <si>
    <t>010</t>
  </si>
  <si>
    <t>3-119</t>
  </si>
  <si>
    <t>011</t>
  </si>
  <si>
    <t>Unusual finish observed during CMM evaluation.  Returned to Gleason because it had not been shot peened.</t>
  </si>
  <si>
    <t>012</t>
  </si>
  <si>
    <t>3-120</t>
  </si>
  <si>
    <t>PASS</t>
  </si>
  <si>
    <t>5 min</t>
  </si>
  <si>
    <t>8 min</t>
  </si>
  <si>
    <t>9.3 min</t>
  </si>
  <si>
    <t>10 min</t>
  </si>
  <si>
    <t>V2</t>
  </si>
  <si>
    <t>L75-13</t>
  </si>
  <si>
    <t>L124-26</t>
  </si>
  <si>
    <t>L86-12</t>
  </si>
  <si>
    <t>L112-8</t>
  </si>
  <si>
    <t>L7-116</t>
  </si>
  <si>
    <t>V2 Breakin - Length Experiment:</t>
  </si>
  <si>
    <t>Phase 1 Test Redesign Matrix:</t>
  </si>
  <si>
    <t>L3-35</t>
  </si>
  <si>
    <t>L10-42</t>
  </si>
  <si>
    <t>LX-64</t>
  </si>
  <si>
    <t>Standard Conditions:</t>
  </si>
  <si>
    <t>Canadian Conditions:</t>
  </si>
  <si>
    <t>Test Version</t>
  </si>
  <si>
    <t>Standard</t>
  </si>
  <si>
    <t>Shutdown at 7hrs 2min for 11:20 min due to high left torque.  Restarted and ran through full duration.  Chipping on pinion.</t>
  </si>
  <si>
    <t>1354684-18</t>
  </si>
  <si>
    <t>3-138</t>
  </si>
  <si>
    <t>90200, 90201, 90202</t>
  </si>
  <si>
    <t>Tooth breakage- test terminated at 7hrs 15 min.
Chipping on pinion.  Broken tooth on pinion.  2 broken teeth on ring.
Test temp out for 13 min 13 sec [1.3%].</t>
  </si>
  <si>
    <t>1354684-16</t>
  </si>
  <si>
    <t>3-139</t>
  </si>
  <si>
    <t>90203, 90204, 90205</t>
  </si>
  <si>
    <t>Test temp out for 4 min [0.4%].</t>
  </si>
  <si>
    <t>1354684-14</t>
  </si>
  <si>
    <t>3-141</t>
  </si>
  <si>
    <t>Canadian</t>
  </si>
  <si>
    <t>Chipping on pinion.  Test temp out for 8 min 41 sec [0.9%].</t>
  </si>
  <si>
    <t>1354684-1</t>
  </si>
  <si>
    <t>3-136</t>
  </si>
  <si>
    <t>96475, 96476</t>
  </si>
  <si>
    <t>Shutdown for 4 min 41 sec, due to loss of process water (pump failure).  Test temp out for 5 min [0.6%].</t>
  </si>
  <si>
    <t>1354684-24</t>
  </si>
  <si>
    <t>3-137</t>
  </si>
  <si>
    <t>96477, 96478</t>
  </si>
  <si>
    <t>Test temp out for 4 min 20 sec [0.5%]</t>
  </si>
  <si>
    <t>1354684-15</t>
  </si>
  <si>
    <t>3-140</t>
  </si>
  <si>
    <t>96474, 96479</t>
  </si>
  <si>
    <t>Test temp out for 5 min 20 sec [0.6%].</t>
  </si>
  <si>
    <t>G-2/G-3</t>
  </si>
  <si>
    <t>Test oil temp out for 3 min 19 sec [0.3%].</t>
  </si>
  <si>
    <t>Pasty oil residue on ring and pinion.  Not sludge.  Test oil temp out for 4 min [0.4%].</t>
  </si>
  <si>
    <t>Test oil temp out for 3 min 40 sec [0.3%].</t>
  </si>
  <si>
    <t>Standard Lubrited Conditions:</t>
  </si>
  <si>
    <t>SERIALNO / Hardware ID</t>
  </si>
  <si>
    <t>Hardware Type</t>
  </si>
  <si>
    <t>Non-lubrited</t>
  </si>
  <si>
    <t>1354684-8</t>
  </si>
  <si>
    <t>3-150</t>
  </si>
  <si>
    <t>152-2</t>
  </si>
  <si>
    <t>Test oil temp out 5 min 40 sec [0.7%].</t>
  </si>
  <si>
    <t>1354684-12</t>
  </si>
  <si>
    <t>3-147</t>
  </si>
  <si>
    <t>90207, 90208, 90209</t>
  </si>
  <si>
    <t>Test oil temp out for 5 min 40 sec [0.6%].</t>
  </si>
  <si>
    <t>1354684-4</t>
  </si>
  <si>
    <t>3-145</t>
  </si>
  <si>
    <t>90230, 90231, 90232</t>
  </si>
  <si>
    <t>Test oil temp out for 10 min 40 sec [0.8%].</t>
  </si>
  <si>
    <t>1354684-7</t>
  </si>
  <si>
    <t>3-146</t>
  </si>
  <si>
    <t>90233, 90234, 90235</t>
  </si>
  <si>
    <t>Test oil temp out for 7 min 59 sec [0.8%].</t>
  </si>
  <si>
    <t>1354684-13</t>
  </si>
  <si>
    <t>3-143</t>
  </si>
  <si>
    <t>Test temp out for 10min 59 sec [0.3%].</t>
  </si>
  <si>
    <t>1354684-17</t>
  </si>
  <si>
    <t>3-144</t>
  </si>
  <si>
    <t>Shutdown for 4 hours 31 min due to loss of process water (pump failure).  Test temp out for 9 min 40 sec [0.7%].</t>
  </si>
  <si>
    <t>1354684-19</t>
  </si>
  <si>
    <t>3-142</t>
  </si>
  <si>
    <t>High Temp</t>
  </si>
  <si>
    <t>Commercial fluid; expected to fail.</t>
  </si>
  <si>
    <t>1354684-9</t>
  </si>
  <si>
    <t>3-148</t>
  </si>
  <si>
    <t>Commercial fluid; off-the-shelf; 75W-140</t>
  </si>
  <si>
    <t>1354684-2</t>
  </si>
  <si>
    <t>3-149</t>
  </si>
  <si>
    <t>Commercial fluid; expected to pass.</t>
  </si>
  <si>
    <t>Test invalid due to multiple shutdowns.  Did not run full 24 hours.</t>
  </si>
  <si>
    <t>Unconfirmed Fluid: 1-B</t>
  </si>
  <si>
    <t>EOT at 18 hr 22 min.  No rating; broken teeth on ring and pinion; test did not complete.</t>
  </si>
  <si>
    <t>1354682-11</t>
  </si>
  <si>
    <t>L-37-1--25</t>
  </si>
  <si>
    <t>1354682-3</t>
  </si>
  <si>
    <t>L-37-1-026</t>
  </si>
  <si>
    <t>361-273</t>
  </si>
  <si>
    <t>1254654-20</t>
  </si>
  <si>
    <t>J2360 Fluid</t>
  </si>
  <si>
    <t>Matrix Axle 5</t>
  </si>
  <si>
    <t xml:space="preserve"> LAB-A0022-01</t>
  </si>
  <si>
    <t xml:space="preserve"> LAB-A0021-01</t>
  </si>
  <si>
    <t>Non-Lubrited</t>
  </si>
  <si>
    <t>Broken Pinion Tooth</t>
  </si>
  <si>
    <t xml:space="preserve">90169-L371                            </t>
  </si>
  <si>
    <t xml:space="preserve">106972-L371                           </t>
  </si>
  <si>
    <t>Pre-Workshop Run</t>
  </si>
  <si>
    <t xml:space="preserve"> LAB-A0032-01</t>
  </si>
  <si>
    <t>Chipping on pinion teeth</t>
  </si>
  <si>
    <t>LAB-A0024-01</t>
  </si>
  <si>
    <t>Chipping on one tooth</t>
  </si>
  <si>
    <t>LAB-A0022-02</t>
  </si>
  <si>
    <t>Matrix Axle 8</t>
  </si>
  <si>
    <t>LAB-A0025-01</t>
  </si>
  <si>
    <t>Matrix Axle 1</t>
  </si>
  <si>
    <t>Matrix Axle 3</t>
  </si>
  <si>
    <t>Failed</t>
  </si>
  <si>
    <t>LAB-A0027-01</t>
  </si>
  <si>
    <t xml:space="preserve"> LAB-A0029-01</t>
  </si>
  <si>
    <t xml:space="preserve"> LAB-A0028-01</t>
  </si>
  <si>
    <t>3-186</t>
  </si>
  <si>
    <t>3-194</t>
  </si>
  <si>
    <t>3-195</t>
  </si>
  <si>
    <t>3-197</t>
  </si>
  <si>
    <t>3-198</t>
  </si>
  <si>
    <t>3-184</t>
  </si>
  <si>
    <t>3-196</t>
  </si>
  <si>
    <t>3-199</t>
  </si>
  <si>
    <t xml:space="preserve">106145-L371 </t>
  </si>
  <si>
    <t xml:space="preserve">106146-L371 </t>
  </si>
  <si>
    <t xml:space="preserve">96487-L371  </t>
  </si>
  <si>
    <t xml:space="preserve">96490-L371  </t>
  </si>
  <si>
    <t xml:space="preserve">106973-L371 </t>
  </si>
  <si>
    <t xml:space="preserve">107271-L371 </t>
  </si>
  <si>
    <t xml:space="preserve">107272-L371 </t>
  </si>
  <si>
    <t xml:space="preserve">107273-L371 </t>
  </si>
  <si>
    <t>152 (-1-2)</t>
  </si>
  <si>
    <t>Reference Data</t>
  </si>
  <si>
    <t>155 (-1)</t>
  </si>
  <si>
    <t>Dana</t>
  </si>
  <si>
    <t>Gleason</t>
  </si>
  <si>
    <t>Data</t>
  </si>
  <si>
    <t>N= 28</t>
  </si>
  <si>
    <t>N= 94</t>
  </si>
  <si>
    <t>N= 67</t>
  </si>
  <si>
    <t>STD</t>
  </si>
  <si>
    <t>CAN</t>
  </si>
  <si>
    <t>N= 26</t>
  </si>
  <si>
    <t>3-200</t>
  </si>
  <si>
    <t>3-201</t>
  </si>
  <si>
    <t>Matrix Axle 2</t>
  </si>
  <si>
    <t>106968-L371</t>
  </si>
  <si>
    <t>Matrix Axle 4</t>
  </si>
  <si>
    <t>98239-L371</t>
  </si>
  <si>
    <t>106969-L371</t>
  </si>
  <si>
    <t>Chipping on Pinion Teeth</t>
  </si>
  <si>
    <t>99172-L371</t>
  </si>
  <si>
    <t>Shut down at 14 hours on Test. 5 Pinion Teeth Broken, All except 3 Ring Gear Teeth Broken (those 3 are cracked)</t>
  </si>
  <si>
    <t>96483-L371</t>
  </si>
  <si>
    <t>Unusual wear on pinion. Possibly scored and polished out</t>
  </si>
  <si>
    <t>3-205</t>
  </si>
  <si>
    <t>3-206</t>
  </si>
  <si>
    <t>3-207</t>
  </si>
  <si>
    <t>99173-L371</t>
  </si>
  <si>
    <t>Chipping on 2 pinion teeth</t>
  </si>
  <si>
    <t>96484-L371</t>
  </si>
  <si>
    <t>Unusual contact on pinion. 1 shutdown due to power outage</t>
  </si>
  <si>
    <t>107311-L371</t>
  </si>
  <si>
    <t>Chipping on pinion teeth. 8 broken ring gear teeth</t>
  </si>
  <si>
    <t>1 Shut down due to dyno output 100%</t>
  </si>
  <si>
    <t>99174-L371</t>
  </si>
  <si>
    <t>99175-L371</t>
  </si>
  <si>
    <t>Non-Typical look on Pinion.  Similar to scoring that has been polished out</t>
  </si>
  <si>
    <t>Lubrited</t>
  </si>
  <si>
    <t>106970-L371</t>
  </si>
  <si>
    <t>IND 1</t>
  </si>
  <si>
    <t>independent</t>
  </si>
  <si>
    <t>107190-L371</t>
  </si>
  <si>
    <t>LAB-G0001-01</t>
  </si>
  <si>
    <t>Chipping on pinion teeth. 3 broken ring gear teeth</t>
  </si>
  <si>
    <t>Matrix Axle 9</t>
  </si>
  <si>
    <t>96496-L37-1</t>
  </si>
  <si>
    <t>Matrix Axle 7</t>
  </si>
  <si>
    <t>108140-L371</t>
  </si>
  <si>
    <t>106964-L371</t>
  </si>
  <si>
    <t>LAB-G0002-01</t>
  </si>
  <si>
    <t>106965-L371</t>
  </si>
  <si>
    <t>LAB-G0003-01</t>
  </si>
  <si>
    <t>107194-L371</t>
  </si>
  <si>
    <t>LAB-G0003-02</t>
  </si>
  <si>
    <t>107195-L371</t>
  </si>
  <si>
    <t>3-226</t>
  </si>
  <si>
    <t>3-227</t>
  </si>
  <si>
    <t>1645 N-m</t>
  </si>
  <si>
    <t>3-229</t>
  </si>
  <si>
    <t>3-230</t>
  </si>
  <si>
    <t>3-231</t>
  </si>
  <si>
    <t>1.5 times (800 N-m) breakin, full load test; chipping/spalling on pinion</t>
  </si>
  <si>
    <t>108142-L371</t>
  </si>
  <si>
    <t>108141-L371</t>
  </si>
  <si>
    <t>Built 0.010 into mesh (into the root)</t>
  </si>
  <si>
    <t>Built 0.010 out of mesh (out of the root)</t>
  </si>
  <si>
    <t>ALTERNATIVE BREAKIN  LOADS</t>
  </si>
  <si>
    <t>ALTERNATIVE HARDWARE</t>
  </si>
  <si>
    <t>1650 N-m</t>
  </si>
  <si>
    <t>3-234</t>
  </si>
  <si>
    <t>1.5 times (800 N-m) breakin, full load test</t>
  </si>
  <si>
    <t>106148-L371</t>
  </si>
  <si>
    <t>LAB-A0035-01</t>
  </si>
  <si>
    <t>106147-L371</t>
  </si>
  <si>
    <t>LAB-A0034-01</t>
  </si>
  <si>
    <t>05-0057</t>
  </si>
  <si>
    <t>LAB-A0036-01</t>
  </si>
  <si>
    <t>05-0058</t>
  </si>
  <si>
    <t>LAB-A0037-01</t>
  </si>
  <si>
    <t>1645 N-m Test Load</t>
  </si>
  <si>
    <t>1645 N-m - High vibration during test phase</t>
  </si>
  <si>
    <t>10% reduction in dyno load</t>
  </si>
  <si>
    <t>1645 N-m - LZ built axle</t>
  </si>
  <si>
    <t>3-240</t>
  </si>
  <si>
    <t>3-241</t>
  </si>
  <si>
    <t>Pinion Batch</t>
  </si>
  <si>
    <t>Ring Batch</t>
  </si>
  <si>
    <t>V1L528</t>
  </si>
  <si>
    <t>P4T883A</t>
  </si>
  <si>
    <t>99160-L371</t>
  </si>
  <si>
    <t>99159-L371</t>
  </si>
  <si>
    <t>99167-L371</t>
  </si>
  <si>
    <t>99168-L371</t>
  </si>
  <si>
    <t>98455-L371</t>
  </si>
  <si>
    <t>99169-L371</t>
  </si>
  <si>
    <t>99170-L371</t>
  </si>
  <si>
    <t>99171-L371</t>
  </si>
  <si>
    <t>LAB-A0026-01</t>
  </si>
  <si>
    <t>106960-L371</t>
  </si>
  <si>
    <t>99163-L371</t>
  </si>
  <si>
    <t>99162-L371</t>
  </si>
  <si>
    <t>108589-L371</t>
  </si>
  <si>
    <t>106961-L371</t>
  </si>
  <si>
    <t>99166-L371</t>
  </si>
  <si>
    <t>99161-L371</t>
  </si>
  <si>
    <t>108548-L371</t>
  </si>
  <si>
    <t>112515-L371</t>
  </si>
  <si>
    <t>108590-L371</t>
  </si>
  <si>
    <t>112516-L371</t>
  </si>
  <si>
    <t>99164-L371</t>
  </si>
  <si>
    <t>99165-L371</t>
  </si>
  <si>
    <t>full load 2359 N-m, Dana hardware</t>
  </si>
  <si>
    <t>107191-L371</t>
  </si>
  <si>
    <t>107192-L371</t>
  </si>
  <si>
    <t>107169-L371</t>
  </si>
  <si>
    <t>107197-L371</t>
  </si>
  <si>
    <t>106966-L371</t>
  </si>
  <si>
    <t>101842-L371</t>
  </si>
  <si>
    <t>LAB-G0009-01</t>
  </si>
  <si>
    <t>LAB-G0010-01</t>
  </si>
  <si>
    <t>LAB-G0002-02</t>
  </si>
  <si>
    <t>LAB-G0002-03</t>
  </si>
  <si>
    <t>LAB-G0004-01</t>
  </si>
  <si>
    <t>LAB-G0004-02</t>
  </si>
  <si>
    <t>LAB-G0004-03</t>
  </si>
  <si>
    <t>LAB-G0012-01</t>
  </si>
  <si>
    <t>LAB-G0013-01</t>
  </si>
  <si>
    <t>LAB-G0021-01</t>
  </si>
  <si>
    <t>LAB-G0022-01</t>
  </si>
  <si>
    <t>ASTM</t>
  </si>
  <si>
    <t>SET</t>
  </si>
  <si>
    <t>GEAR</t>
  </si>
  <si>
    <t>PINION</t>
  </si>
  <si>
    <t xml:space="preserve">Batch </t>
  </si>
  <si>
    <t xml:space="preserve">
1564633</t>
  </si>
  <si>
    <t xml:space="preserve">
1564635</t>
  </si>
  <si>
    <t>Case Depth</t>
  </si>
  <si>
    <t>Hardness</t>
  </si>
  <si>
    <t xml:space="preserve">
1564634</t>
  </si>
  <si>
    <t>COATED SETS HERE DOWN</t>
  </si>
  <si>
    <t>107301-L371</t>
  </si>
  <si>
    <t>108833-L371</t>
  </si>
  <si>
    <t>108834-L371</t>
  </si>
  <si>
    <t>108835-L371</t>
  </si>
  <si>
    <t>106971-L371</t>
  </si>
  <si>
    <t>106974-L371</t>
  </si>
  <si>
    <t>107302-L371</t>
  </si>
  <si>
    <t>106975-L371</t>
  </si>
  <si>
    <t>107305-L371</t>
  </si>
  <si>
    <t>107306-L371</t>
  </si>
  <si>
    <t>114309-L371</t>
  </si>
  <si>
    <t>114310-L371</t>
  </si>
  <si>
    <t>114311-L371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</si>
</sst>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sz val="8"/>
      <name val="MS Sans Serif"/>
      <family val="2"/>
    </font>
    <font>
      <b/>
      <sz val="13.5"/>
      <color theme="0"/>
      <name val="MS Sans Serif"/>
      <family val="2"/>
    </font>
    <font>
      <sz val="10"/>
      <color theme="0"/>
      <name val="MS Sans Serif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color theme="0" tint="-0.34998626667073579"/>
      <name val="Arial"/>
      <family val="2"/>
    </font>
    <font>
      <sz val="11"/>
      <color theme="0" tint="-0.34998626667073579"/>
      <name val="Arial"/>
      <family val="2"/>
    </font>
    <font>
      <sz val="11"/>
      <color rgb="FFFF0000"/>
      <name val="Arial"/>
      <family val="2"/>
    </font>
    <font>
      <b/>
      <u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13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449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8" fillId="2" borderId="0" xfId="0" applyFont="1" applyFill="1"/>
    <xf numFmtId="0" fontId="9" fillId="2" borderId="0" xfId="0" applyFont="1" applyFill="1"/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/>
    </xf>
    <xf numFmtId="0" fontId="0" fillId="2" borderId="3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0" fillId="3" borderId="24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0" borderId="36" xfId="0" applyFont="1" applyFill="1" applyBorder="1" applyAlignment="1">
      <alignment horizontal="left" vertical="center" wrapText="1"/>
    </xf>
    <xf numFmtId="0" fontId="0" fillId="3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 wrapText="1"/>
    </xf>
    <xf numFmtId="0" fontId="0" fillId="0" borderId="46" xfId="0" applyFont="1" applyFill="1" applyBorder="1" applyAlignment="1">
      <alignment vertical="center" wrapText="1"/>
    </xf>
    <xf numFmtId="0" fontId="0" fillId="3" borderId="46" xfId="0" applyFont="1" applyFill="1" applyBorder="1" applyAlignment="1">
      <alignment vertical="center" wrapText="1"/>
    </xf>
    <xf numFmtId="0" fontId="0" fillId="3" borderId="24" xfId="0" applyFont="1" applyFill="1" applyBorder="1" applyAlignment="1">
      <alignment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2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Border="1"/>
    <xf numFmtId="0" fontId="12" fillId="0" borderId="1" xfId="0" applyFont="1" applyFill="1" applyBorder="1" applyAlignment="1">
      <alignment horizontal="center" vertical="center"/>
    </xf>
    <xf numFmtId="0" fontId="11" fillId="0" borderId="1" xfId="1" applyFont="1" applyBorder="1"/>
    <xf numFmtId="0" fontId="11" fillId="0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1" xfId="1" applyFont="1" applyFill="1" applyBorder="1" applyAlignment="1">
      <alignment horizontal="center" vertical="center"/>
    </xf>
    <xf numFmtId="0" fontId="11" fillId="0" borderId="1" xfId="1" applyFont="1" applyFill="1" applyBorder="1"/>
    <xf numFmtId="0" fontId="12" fillId="0" borderId="1" xfId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4" fillId="0" borderId="1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Border="1"/>
    <xf numFmtId="0" fontId="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7" fillId="2" borderId="0" xfId="1" applyFont="1" applyFill="1" applyBorder="1" applyAlignment="1">
      <alignment horizontal="center"/>
    </xf>
    <xf numFmtId="0" fontId="17" fillId="2" borderId="0" xfId="1" applyFont="1" applyFill="1" applyBorder="1" applyAlignment="1">
      <alignment horizontal="center" vertical="center"/>
    </xf>
    <xf numFmtId="0" fontId="17" fillId="2" borderId="0" xfId="1" applyFont="1" applyFill="1" applyBorder="1"/>
    <xf numFmtId="0" fontId="17" fillId="2" borderId="0" xfId="0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left"/>
    </xf>
    <xf numFmtId="0" fontId="18" fillId="2" borderId="0" xfId="0" applyFont="1" applyFill="1" applyAlignment="1">
      <alignment horizontal="left" vertical="center"/>
    </xf>
    <xf numFmtId="0" fontId="19" fillId="0" borderId="1" xfId="3" applyFont="1" applyBorder="1" applyAlignment="1">
      <alignment horizontal="center"/>
    </xf>
    <xf numFmtId="0" fontId="11" fillId="0" borderId="1" xfId="3" applyFont="1" applyBorder="1" applyAlignment="1">
      <alignment horizontal="center"/>
    </xf>
    <xf numFmtId="0" fontId="11" fillId="0" borderId="1" xfId="3" applyFont="1" applyBorder="1"/>
    <xf numFmtId="0" fontId="11" fillId="0" borderId="1" xfId="0" applyFont="1" applyBorder="1" applyAlignment="1">
      <alignment horizontal="left"/>
    </xf>
    <xf numFmtId="0" fontId="11" fillId="0" borderId="0" xfId="0" applyFont="1"/>
    <xf numFmtId="0" fontId="11" fillId="0" borderId="1" xfId="5" applyFont="1" applyFill="1" applyBorder="1" applyAlignment="1">
      <alignment horizontal="center" vertical="center"/>
    </xf>
    <xf numFmtId="0" fontId="11" fillId="0" borderId="1" xfId="5" applyFont="1" applyBorder="1" applyAlignment="1">
      <alignment horizontal="center"/>
    </xf>
    <xf numFmtId="0" fontId="11" fillId="0" borderId="1" xfId="5" applyFont="1" applyFill="1" applyBorder="1" applyAlignment="1">
      <alignment horizontal="center"/>
    </xf>
    <xf numFmtId="0" fontId="3" fillId="0" borderId="1" xfId="5" applyFont="1" applyFill="1" applyBorder="1" applyAlignment="1">
      <alignment horizontal="center"/>
    </xf>
    <xf numFmtId="0" fontId="11" fillId="0" borderId="0" xfId="5" applyFont="1" applyBorder="1" applyAlignment="1">
      <alignment horizontal="left"/>
    </xf>
    <xf numFmtId="0" fontId="11" fillId="0" borderId="0" xfId="5" applyFont="1" applyFill="1" applyBorder="1" applyAlignment="1">
      <alignment horizontal="center" vertical="center"/>
    </xf>
    <xf numFmtId="0" fontId="3" fillId="0" borderId="0" xfId="5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/>
    </xf>
    <xf numFmtId="0" fontId="19" fillId="0" borderId="1" xfId="5" applyFont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3" fillId="0" borderId="1" xfId="5" applyFont="1" applyBorder="1" applyAlignment="1">
      <alignment horizontal="center" vertical="center"/>
    </xf>
    <xf numFmtId="0" fontId="11" fillId="6" borderId="0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/>
    <xf numFmtId="0" fontId="14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/>
    </xf>
    <xf numFmtId="0" fontId="16" fillId="5" borderId="1" xfId="4" applyFont="1" applyFill="1" applyBorder="1" applyAlignment="1">
      <alignment vertical="center"/>
    </xf>
    <xf numFmtId="49" fontId="16" fillId="5" borderId="1" xfId="4" applyNumberFormat="1" applyFont="1" applyFill="1" applyBorder="1" applyAlignment="1">
      <alignment vertical="center"/>
    </xf>
    <xf numFmtId="0" fontId="0" fillId="0" borderId="1" xfId="0" applyFont="1" applyBorder="1" applyAlignment="1"/>
    <xf numFmtId="0" fontId="0" fillId="5" borderId="1" xfId="0" applyFont="1" applyFill="1" applyBorder="1" applyAlignment="1">
      <alignment horizontal="center"/>
    </xf>
    <xf numFmtId="0" fontId="16" fillId="5" borderId="1" xfId="4" applyFont="1" applyFill="1" applyBorder="1" applyAlignment="1">
      <alignment horizontal="center" vertical="center"/>
    </xf>
    <xf numFmtId="164" fontId="16" fillId="5" borderId="1" xfId="4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4" applyFont="1" applyBorder="1" applyAlignment="1">
      <alignment horizontal="center" vertical="center"/>
    </xf>
    <xf numFmtId="49" fontId="20" fillId="0" borderId="1" xfId="4" applyNumberFormat="1" applyFont="1" applyBorder="1" applyAlignment="1">
      <alignment horizontal="center" vertical="center"/>
    </xf>
    <xf numFmtId="0" fontId="20" fillId="0" borderId="1" xfId="4" applyFont="1" applyFill="1" applyBorder="1" applyAlignment="1">
      <alignment horizontal="center" vertical="center"/>
    </xf>
    <xf numFmtId="14" fontId="20" fillId="0" borderId="1" xfId="4" applyNumberFormat="1" applyFont="1" applyBorder="1" applyAlignment="1">
      <alignment horizontal="center" vertical="center"/>
    </xf>
    <xf numFmtId="164" fontId="20" fillId="0" borderId="1" xfId="4" applyNumberFormat="1" applyFont="1" applyBorder="1" applyAlignment="1">
      <alignment horizontal="center" vertical="center"/>
    </xf>
    <xf numFmtId="0" fontId="20" fillId="0" borderId="1" xfId="4" applyFont="1" applyBorder="1" applyAlignment="1">
      <alignment horizontal="left" vertical="center"/>
    </xf>
    <xf numFmtId="0" fontId="20" fillId="0" borderId="1" xfId="0" applyFont="1" applyBorder="1" applyAlignment="1"/>
    <xf numFmtId="49" fontId="0" fillId="0" borderId="1" xfId="4" applyNumberFormat="1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/>
    </xf>
    <xf numFmtId="14" fontId="0" fillId="0" borderId="1" xfId="4" applyNumberFormat="1" applyFont="1" applyFill="1" applyBorder="1" applyAlignment="1">
      <alignment horizontal="center" vertical="center"/>
    </xf>
    <xf numFmtId="164" fontId="0" fillId="0" borderId="1" xfId="4" applyNumberFormat="1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0" fillId="7" borderId="1" xfId="4" applyFont="1" applyFill="1" applyBorder="1" applyAlignment="1">
      <alignment horizontal="center" vertical="center"/>
    </xf>
    <xf numFmtId="0" fontId="20" fillId="5" borderId="1" xfId="4" applyFont="1" applyFill="1" applyBorder="1" applyAlignment="1">
      <alignment vertical="center"/>
    </xf>
    <xf numFmtId="49" fontId="0" fillId="0" borderId="1" xfId="4" applyNumberFormat="1" applyFont="1" applyBorder="1" applyAlignment="1">
      <alignment horizontal="center" vertical="center"/>
    </xf>
    <xf numFmtId="0" fontId="0" fillId="0" borderId="1" xfId="4" applyFont="1" applyBorder="1" applyAlignment="1">
      <alignment horizontal="center" vertical="center"/>
    </xf>
    <xf numFmtId="14" fontId="0" fillId="0" borderId="1" xfId="4" applyNumberFormat="1" applyFont="1" applyBorder="1" applyAlignment="1">
      <alignment horizontal="center" vertical="center"/>
    </xf>
    <xf numFmtId="164" fontId="0" fillId="0" borderId="1" xfId="4" applyNumberFormat="1" applyFont="1" applyBorder="1" applyAlignment="1">
      <alignment horizontal="center" vertical="center"/>
    </xf>
    <xf numFmtId="0" fontId="0" fillId="0" borderId="1" xfId="4" applyFont="1" applyBorder="1" applyAlignment="1">
      <alignment horizontal="left" vertical="center"/>
    </xf>
    <xf numFmtId="0" fontId="15" fillId="0" borderId="1" xfId="4" applyFont="1" applyBorder="1" applyAlignment="1">
      <alignment horizontal="left" vertical="center"/>
    </xf>
    <xf numFmtId="0" fontId="20" fillId="0" borderId="0" xfId="4" applyFont="1" applyFill="1" applyBorder="1" applyAlignment="1">
      <alignment horizontal="center" vertical="center"/>
    </xf>
    <xf numFmtId="49" fontId="0" fillId="0" borderId="0" xfId="4" applyNumberFormat="1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center" vertical="center"/>
    </xf>
    <xf numFmtId="14" fontId="0" fillId="0" borderId="0" xfId="4" applyNumberFormat="1" applyFont="1" applyFill="1" applyBorder="1" applyAlignment="1">
      <alignment horizontal="center" vertical="center"/>
    </xf>
    <xf numFmtId="164" fontId="0" fillId="0" borderId="0" xfId="4" applyNumberFormat="1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0" fillId="0" borderId="0" xfId="0" applyFont="1" applyBorder="1" applyAlignment="1">
      <alignment horizontal="center"/>
    </xf>
    <xf numFmtId="0" fontId="20" fillId="0" borderId="0" xfId="4" applyFont="1" applyBorder="1" applyAlignment="1">
      <alignment horizontal="center" vertical="center"/>
    </xf>
    <xf numFmtId="49" fontId="0" fillId="0" borderId="0" xfId="4" applyNumberFormat="1" applyFont="1" applyBorder="1" applyAlignment="1">
      <alignment horizontal="center" vertical="center"/>
    </xf>
    <xf numFmtId="0" fontId="0" fillId="0" borderId="0" xfId="4" applyFont="1" applyBorder="1" applyAlignment="1">
      <alignment horizontal="center" vertical="center"/>
    </xf>
    <xf numFmtId="14" fontId="0" fillId="0" borderId="0" xfId="4" applyNumberFormat="1" applyFont="1" applyBorder="1" applyAlignment="1">
      <alignment horizontal="center" vertical="center"/>
    </xf>
    <xf numFmtId="164" fontId="0" fillId="0" borderId="0" xfId="4" applyNumberFormat="1" applyFont="1" applyBorder="1" applyAlignment="1">
      <alignment horizontal="center" vertical="center"/>
    </xf>
    <xf numFmtId="0" fontId="0" fillId="0" borderId="0" xfId="4" applyFont="1" applyBorder="1" applyAlignment="1">
      <alignment horizontal="left" vertical="center"/>
    </xf>
    <xf numFmtId="0" fontId="0" fillId="0" borderId="0" xfId="0" applyFont="1" applyBorder="1" applyAlignment="1"/>
    <xf numFmtId="164" fontId="0" fillId="0" borderId="0" xfId="0" applyNumberFormat="1" applyFont="1" applyBorder="1" applyAlignment="1"/>
    <xf numFmtId="0" fontId="15" fillId="0" borderId="0" xfId="4" applyFont="1" applyFill="1" applyBorder="1" applyAlignment="1">
      <alignment horizontal="center" vertical="center"/>
    </xf>
    <xf numFmtId="49" fontId="15" fillId="0" borderId="0" xfId="4" applyNumberFormat="1" applyFont="1" applyFill="1" applyBorder="1" applyAlignment="1">
      <alignment horizontal="center" vertical="center"/>
    </xf>
    <xf numFmtId="14" fontId="15" fillId="0" borderId="0" xfId="4" applyNumberFormat="1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64" fontId="15" fillId="0" borderId="0" xfId="4" applyNumberFormat="1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left" vertical="center"/>
    </xf>
    <xf numFmtId="49" fontId="20" fillId="0" borderId="1" xfId="4" applyNumberFormat="1" applyFont="1" applyFill="1" applyBorder="1" applyAlignment="1">
      <alignment horizontal="center" vertical="center"/>
    </xf>
    <xf numFmtId="14" fontId="20" fillId="0" borderId="1" xfId="4" applyNumberFormat="1" applyFont="1" applyFill="1" applyBorder="1" applyAlignment="1">
      <alignment horizontal="center" vertical="center"/>
    </xf>
    <xf numFmtId="164" fontId="20" fillId="0" borderId="1" xfId="4" applyNumberFormat="1" applyFont="1" applyFill="1" applyBorder="1" applyAlignment="1">
      <alignment horizontal="center" vertical="center"/>
    </xf>
    <xf numFmtId="0" fontId="20" fillId="0" borderId="1" xfId="4" applyFont="1" applyFill="1" applyBorder="1" applyAlignment="1">
      <alignment horizontal="left" vertical="center"/>
    </xf>
    <xf numFmtId="0" fontId="20" fillId="0" borderId="0" xfId="4" applyFont="1" applyBorder="1" applyAlignment="1"/>
    <xf numFmtId="164" fontId="20" fillId="0" borderId="0" xfId="4" applyNumberFormat="1" applyFont="1" applyBorder="1" applyAlignment="1"/>
    <xf numFmtId="0" fontId="20" fillId="0" borderId="0" xfId="4" applyFont="1" applyBorder="1" applyAlignment="1">
      <alignment horizontal="left" vertical="center"/>
    </xf>
    <xf numFmtId="0" fontId="20" fillId="7" borderId="1" xfId="4" applyFont="1" applyFill="1" applyBorder="1" applyAlignment="1">
      <alignment horizontal="center" vertical="center"/>
    </xf>
    <xf numFmtId="164" fontId="20" fillId="7" borderId="1" xfId="4" applyNumberFormat="1" applyFont="1" applyFill="1" applyBorder="1" applyAlignment="1">
      <alignment horizontal="center" vertical="center"/>
    </xf>
    <xf numFmtId="164" fontId="0" fillId="7" borderId="1" xfId="4" applyNumberFormat="1" applyFont="1" applyFill="1" applyBorder="1" applyAlignment="1">
      <alignment horizontal="center" vertical="center"/>
    </xf>
    <xf numFmtId="0" fontId="20" fillId="8" borderId="1" xfId="4" applyFont="1" applyFill="1" applyBorder="1" applyAlignment="1">
      <alignment horizontal="center" vertical="center"/>
    </xf>
    <xf numFmtId="0" fontId="0" fillId="8" borderId="1" xfId="4" applyFont="1" applyFill="1" applyBorder="1" applyAlignment="1">
      <alignment horizontal="center" vertical="center"/>
    </xf>
    <xf numFmtId="0" fontId="0" fillId="9" borderId="1" xfId="4" applyFont="1" applyFill="1" applyBorder="1" applyAlignment="1">
      <alignment horizontal="center" vertical="center"/>
    </xf>
    <xf numFmtId="0" fontId="0" fillId="10" borderId="1" xfId="4" applyFont="1" applyFill="1" applyBorder="1" applyAlignment="1">
      <alignment horizontal="center" vertical="center"/>
    </xf>
    <xf numFmtId="0" fontId="0" fillId="11" borderId="1" xfId="4" applyFont="1" applyFill="1" applyBorder="1" applyAlignment="1">
      <alignment horizontal="center" vertical="center"/>
    </xf>
    <xf numFmtId="0" fontId="22" fillId="8" borderId="1" xfId="4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/>
    </xf>
    <xf numFmtId="0" fontId="23" fillId="5" borderId="1" xfId="4" applyFont="1" applyFill="1" applyBorder="1" applyAlignment="1">
      <alignment vertical="center"/>
    </xf>
    <xf numFmtId="49" fontId="23" fillId="5" borderId="1" xfId="4" applyNumberFormat="1" applyFont="1" applyFill="1" applyBorder="1" applyAlignment="1">
      <alignment vertical="center"/>
    </xf>
    <xf numFmtId="0" fontId="23" fillId="5" borderId="1" xfId="4" applyFont="1" applyFill="1" applyBorder="1" applyAlignment="1">
      <alignment horizontal="center" vertical="center"/>
    </xf>
    <xf numFmtId="164" fontId="23" fillId="5" borderId="1" xfId="4" applyNumberFormat="1" applyFont="1" applyFill="1" applyBorder="1" applyAlignment="1">
      <alignment horizontal="center" vertical="center"/>
    </xf>
    <xf numFmtId="0" fontId="23" fillId="5" borderId="1" xfId="4" applyFont="1" applyFill="1" applyBorder="1" applyAlignment="1">
      <alignment vertical="center" wrapText="1"/>
    </xf>
    <xf numFmtId="0" fontId="22" fillId="0" borderId="0" xfId="0" applyFont="1"/>
    <xf numFmtId="0" fontId="22" fillId="5" borderId="1" xfId="0" applyFont="1" applyFill="1" applyBorder="1" applyAlignment="1">
      <alignment horizontal="center"/>
    </xf>
    <xf numFmtId="0" fontId="22" fillId="0" borderId="1" xfId="0" applyFont="1" applyBorder="1"/>
    <xf numFmtId="0" fontId="22" fillId="7" borderId="1" xfId="0" applyFont="1" applyFill="1" applyBorder="1"/>
    <xf numFmtId="0" fontId="22" fillId="9" borderId="1" xfId="4" applyFont="1" applyFill="1" applyBorder="1" applyAlignment="1">
      <alignment horizontal="center" vertical="center"/>
    </xf>
    <xf numFmtId="0" fontId="22" fillId="10" borderId="1" xfId="4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2" fillId="0" borderId="1" xfId="0" applyFont="1" applyFill="1" applyBorder="1"/>
    <xf numFmtId="0" fontId="22" fillId="5" borderId="0" xfId="0" applyFont="1" applyFill="1"/>
    <xf numFmtId="0" fontId="22" fillId="0" borderId="15" xfId="0" applyFont="1" applyBorder="1"/>
    <xf numFmtId="0" fontId="22" fillId="10" borderId="15" xfId="4" applyFont="1" applyFill="1" applyBorder="1" applyAlignment="1">
      <alignment horizontal="center" vertical="center"/>
    </xf>
    <xf numFmtId="0" fontId="22" fillId="7" borderId="15" xfId="0" applyFont="1" applyFill="1" applyBorder="1"/>
    <xf numFmtId="0" fontId="22" fillId="0" borderId="1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4" fillId="0" borderId="15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5" borderId="0" xfId="0" applyFont="1" applyFill="1" applyAlignment="1">
      <alignment horizontal="center"/>
    </xf>
    <xf numFmtId="0" fontId="22" fillId="0" borderId="0" xfId="0" applyFont="1" applyBorder="1"/>
    <xf numFmtId="0" fontId="25" fillId="0" borderId="1" xfId="0" applyFont="1" applyBorder="1"/>
    <xf numFmtId="0" fontId="25" fillId="9" borderId="1" xfId="4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6" borderId="1" xfId="0" applyFont="1" applyFill="1" applyBorder="1"/>
    <xf numFmtId="0" fontId="25" fillId="7" borderId="1" xfId="0" applyFont="1" applyFill="1" applyBorder="1"/>
    <xf numFmtId="0" fontId="26" fillId="0" borderId="0" xfId="0" applyFont="1"/>
    <xf numFmtId="0" fontId="22" fillId="0" borderId="0" xfId="0" applyFont="1" applyAlignment="1">
      <alignment horizontal="right"/>
    </xf>
    <xf numFmtId="164" fontId="22" fillId="0" borderId="1" xfId="0" applyNumberFormat="1" applyFont="1" applyBorder="1"/>
    <xf numFmtId="1" fontId="22" fillId="0" borderId="1" xfId="0" applyNumberFormat="1" applyFont="1" applyBorder="1"/>
    <xf numFmtId="0" fontId="22" fillId="0" borderId="1" xfId="0" applyFont="1" applyBorder="1" applyAlignment="1">
      <alignment horizontal="right"/>
    </xf>
    <xf numFmtId="0" fontId="22" fillId="0" borderId="21" xfId="0" applyFont="1" applyBorder="1" applyAlignment="1">
      <alignment horizontal="right"/>
    </xf>
    <xf numFmtId="0" fontId="22" fillId="0" borderId="15" xfId="0" applyFont="1" applyBorder="1" applyAlignment="1">
      <alignment horizontal="right"/>
    </xf>
    <xf numFmtId="164" fontId="22" fillId="0" borderId="21" xfId="0" applyNumberFormat="1" applyFont="1" applyBorder="1" applyAlignment="1">
      <alignment horizontal="right"/>
    </xf>
    <xf numFmtId="0" fontId="22" fillId="0" borderId="0" xfId="0" applyFont="1" applyFill="1" applyBorder="1"/>
    <xf numFmtId="0" fontId="0" fillId="0" borderId="1" xfId="0" applyBorder="1"/>
    <xf numFmtId="16" fontId="22" fillId="0" borderId="1" xfId="0" applyNumberFormat="1" applyFont="1" applyFill="1" applyBorder="1" applyAlignment="1">
      <alignment horizontal="center"/>
    </xf>
    <xf numFmtId="0" fontId="22" fillId="12" borderId="1" xfId="0" applyFont="1" applyFill="1" applyBorder="1"/>
    <xf numFmtId="0" fontId="22" fillId="9" borderId="15" xfId="4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2" fillId="0" borderId="0" xfId="4" applyFont="1" applyFill="1" applyBorder="1" applyAlignment="1">
      <alignment horizontal="center" vertical="center"/>
    </xf>
    <xf numFmtId="0" fontId="0" fillId="0" borderId="0" xfId="0" applyBorder="1"/>
    <xf numFmtId="0" fontId="23" fillId="5" borderId="13" xfId="4" applyFont="1" applyFill="1" applyBorder="1" applyAlignment="1">
      <alignment horizontal="center" vertical="center"/>
    </xf>
    <xf numFmtId="164" fontId="23" fillId="5" borderId="13" xfId="4" applyNumberFormat="1" applyFont="1" applyFill="1" applyBorder="1" applyAlignment="1">
      <alignment horizontal="center" vertical="center"/>
    </xf>
    <xf numFmtId="0" fontId="23" fillId="5" borderId="1" xfId="4" applyFont="1" applyFill="1" applyBorder="1" applyAlignment="1">
      <alignment horizontal="center" vertical="center"/>
    </xf>
    <xf numFmtId="0" fontId="22" fillId="13" borderId="1" xfId="0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/>
    </xf>
    <xf numFmtId="0" fontId="22" fillId="11" borderId="15" xfId="0" applyFont="1" applyFill="1" applyBorder="1" applyAlignment="1">
      <alignment horizontal="center"/>
    </xf>
    <xf numFmtId="2" fontId="22" fillId="0" borderId="1" xfId="0" applyNumberFormat="1" applyFont="1" applyBorder="1"/>
    <xf numFmtId="2" fontId="22" fillId="7" borderId="1" xfId="0" applyNumberFormat="1" applyFont="1" applyFill="1" applyBorder="1"/>
    <xf numFmtId="0" fontId="22" fillId="0" borderId="0" xfId="0" applyFont="1" applyBorder="1" applyAlignment="1">
      <alignment horizontal="center"/>
    </xf>
    <xf numFmtId="0" fontId="22" fillId="5" borderId="0" xfId="0" applyFont="1" applyFill="1" applyBorder="1"/>
    <xf numFmtId="0" fontId="22" fillId="5" borderId="0" xfId="0" applyFont="1" applyFill="1" applyBorder="1" applyAlignment="1">
      <alignment horizontal="center"/>
    </xf>
    <xf numFmtId="0" fontId="22" fillId="14" borderId="1" xfId="0" applyFont="1" applyFill="1" applyBorder="1"/>
    <xf numFmtId="0" fontId="22" fillId="10" borderId="1" xfId="0" applyFont="1" applyFill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5" xfId="0" applyFont="1" applyFill="1" applyBorder="1"/>
    <xf numFmtId="0" fontId="22" fillId="0" borderId="13" xfId="0" applyFont="1" applyBorder="1"/>
    <xf numFmtId="0" fontId="22" fillId="8" borderId="13" xfId="4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/>
    </xf>
    <xf numFmtId="0" fontId="22" fillId="0" borderId="13" xfId="0" applyFont="1" applyFill="1" applyBorder="1"/>
    <xf numFmtId="0" fontId="22" fillId="7" borderId="13" xfId="0" applyFont="1" applyFill="1" applyBorder="1"/>
    <xf numFmtId="0" fontId="22" fillId="14" borderId="15" xfId="0" applyFont="1" applyFill="1" applyBorder="1"/>
    <xf numFmtId="0" fontId="22" fillId="13" borderId="15" xfId="4" applyFont="1" applyFill="1" applyBorder="1" applyAlignment="1">
      <alignment horizontal="center" vertical="center"/>
    </xf>
    <xf numFmtId="2" fontId="22" fillId="0" borderId="1" xfId="0" applyNumberFormat="1" applyFont="1" applyFill="1" applyBorder="1"/>
    <xf numFmtId="0" fontId="22" fillId="8" borderId="1" xfId="4" applyFont="1" applyFill="1" applyBorder="1" applyAlignment="1">
      <alignment horizontal="center" vertical="center"/>
    </xf>
    <xf numFmtId="0" fontId="22" fillId="0" borderId="0" xfId="0" applyFont="1"/>
    <xf numFmtId="0" fontId="22" fillId="0" borderId="1" xfId="0" applyFont="1" applyBorder="1"/>
    <xf numFmtId="0" fontId="22" fillId="7" borderId="1" xfId="0" applyFont="1" applyFill="1" applyBorder="1"/>
    <xf numFmtId="0" fontId="22" fillId="10" borderId="1" xfId="4" applyFont="1" applyFill="1" applyBorder="1" applyAlignment="1">
      <alignment horizontal="center" vertical="center"/>
    </xf>
    <xf numFmtId="0" fontId="22" fillId="0" borderId="1" xfId="0" applyFont="1" applyFill="1" applyBorder="1"/>
    <xf numFmtId="0" fontId="22" fillId="5" borderId="0" xfId="0" applyFont="1" applyFill="1"/>
    <xf numFmtId="0" fontId="22" fillId="0" borderId="1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2" fillId="0" borderId="1" xfId="0" applyFont="1" applyFill="1" applyBorder="1" applyAlignment="1">
      <alignment horizontal="left"/>
    </xf>
    <xf numFmtId="0" fontId="23" fillId="0" borderId="1" xfId="4" applyFont="1" applyFill="1" applyBorder="1" applyAlignment="1">
      <alignment vertical="center"/>
    </xf>
    <xf numFmtId="49" fontId="23" fillId="0" borderId="1" xfId="4" applyNumberFormat="1" applyFont="1" applyFill="1" applyBorder="1" applyAlignment="1">
      <alignment vertical="center"/>
    </xf>
    <xf numFmtId="0" fontId="23" fillId="0" borderId="1" xfId="4" applyFont="1" applyFill="1" applyBorder="1" applyAlignment="1">
      <alignment horizontal="center" vertical="center"/>
    </xf>
    <xf numFmtId="0" fontId="23" fillId="0" borderId="1" xfId="4" applyFont="1" applyFill="1" applyBorder="1" applyAlignment="1">
      <alignment horizontal="right" vertical="center"/>
    </xf>
    <xf numFmtId="164" fontId="23" fillId="0" borderId="1" xfId="4" applyNumberFormat="1" applyFont="1" applyFill="1" applyBorder="1" applyAlignment="1">
      <alignment horizontal="right" vertical="center"/>
    </xf>
    <xf numFmtId="0" fontId="23" fillId="8" borderId="1" xfId="4" applyFont="1" applyFill="1" applyBorder="1" applyAlignment="1">
      <alignment horizontal="center" vertical="center"/>
    </xf>
    <xf numFmtId="0" fontId="23" fillId="7" borderId="1" xfId="4" applyFont="1" applyFill="1" applyBorder="1" applyAlignment="1">
      <alignment horizontal="right" vertical="center"/>
    </xf>
    <xf numFmtId="164" fontId="23" fillId="7" borderId="1" xfId="4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/>
    </xf>
    <xf numFmtId="0" fontId="23" fillId="0" borderId="0" xfId="4" applyFont="1" applyFill="1" applyBorder="1" applyAlignment="1">
      <alignment vertical="center"/>
    </xf>
    <xf numFmtId="49" fontId="23" fillId="0" borderId="0" xfId="4" applyNumberFormat="1" applyFont="1" applyFill="1" applyBorder="1" applyAlignment="1">
      <alignment vertical="center"/>
    </xf>
    <xf numFmtId="0" fontId="23" fillId="0" borderId="0" xfId="4" applyFont="1" applyFill="1" applyBorder="1" applyAlignment="1">
      <alignment horizontal="center" vertical="center"/>
    </xf>
    <xf numFmtId="0" fontId="23" fillId="0" borderId="0" xfId="4" applyFont="1" applyFill="1" applyBorder="1" applyAlignment="1">
      <alignment horizontal="right" vertical="center"/>
    </xf>
    <xf numFmtId="164" fontId="23" fillId="0" borderId="0" xfId="4" applyNumberFormat="1" applyFont="1" applyFill="1" applyBorder="1" applyAlignment="1">
      <alignment horizontal="right" vertical="center"/>
    </xf>
    <xf numFmtId="0" fontId="22" fillId="9" borderId="1" xfId="0" applyFont="1" applyFill="1" applyBorder="1" applyAlignment="1">
      <alignment horizontal="center"/>
    </xf>
    <xf numFmtId="0" fontId="22" fillId="0" borderId="1" xfId="0" applyFont="1" applyBorder="1" applyAlignment="1">
      <alignment vertical="center"/>
    </xf>
    <xf numFmtId="0" fontId="22" fillId="9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3" fillId="5" borderId="1" xfId="4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22" fillId="8" borderId="1" xfId="0" applyFont="1" applyFill="1" applyBorder="1"/>
    <xf numFmtId="0" fontId="25" fillId="0" borderId="1" xfId="0" applyFont="1" applyFill="1" applyBorder="1"/>
    <xf numFmtId="0" fontId="28" fillId="0" borderId="0" xfId="9" applyFont="1" applyAlignment="1"/>
    <xf numFmtId="0" fontId="28" fillId="0" borderId="0" xfId="9" applyFont="1" applyAlignment="1">
      <alignment horizontal="center"/>
    </xf>
    <xf numFmtId="0" fontId="1" fillId="0" borderId="0" xfId="9" applyFill="1"/>
    <xf numFmtId="0" fontId="1" fillId="0" borderId="0" xfId="9"/>
    <xf numFmtId="0" fontId="28" fillId="0" borderId="32" xfId="9" applyFont="1" applyBorder="1" applyAlignment="1">
      <alignment horizontal="center"/>
    </xf>
    <xf numFmtId="0" fontId="28" fillId="0" borderId="15" xfId="9" applyFont="1" applyBorder="1" applyAlignment="1">
      <alignment horizontal="center" wrapText="1"/>
    </xf>
    <xf numFmtId="0" fontId="28" fillId="16" borderId="50" xfId="9" applyNumberFormat="1" applyFont="1" applyFill="1" applyBorder="1" applyAlignment="1">
      <alignment horizontal="center" wrapText="1" readingOrder="1"/>
    </xf>
    <xf numFmtId="0" fontId="28" fillId="0" borderId="51" xfId="9" applyFont="1" applyBorder="1" applyAlignment="1">
      <alignment horizontal="center" wrapText="1"/>
    </xf>
    <xf numFmtId="0" fontId="28" fillId="0" borderId="50" xfId="9" applyFont="1" applyBorder="1" applyAlignment="1">
      <alignment horizontal="center" wrapText="1"/>
    </xf>
    <xf numFmtId="0" fontId="29" fillId="0" borderId="52" xfId="9" applyFont="1" applyBorder="1" applyAlignment="1">
      <alignment horizontal="center" wrapText="1"/>
    </xf>
    <xf numFmtId="0" fontId="29" fillId="0" borderId="53" xfId="9" applyFont="1" applyBorder="1" applyAlignment="1">
      <alignment horizontal="center" wrapText="1"/>
    </xf>
    <xf numFmtId="1" fontId="30" fillId="0" borderId="0" xfId="9" applyNumberFormat="1" applyFont="1" applyFill="1" applyAlignment="1">
      <alignment textRotation="255"/>
    </xf>
    <xf numFmtId="0" fontId="1" fillId="16" borderId="32" xfId="9" applyFill="1" applyBorder="1" applyAlignment="1">
      <alignment horizontal="center"/>
    </xf>
    <xf numFmtId="0" fontId="1" fillId="6" borderId="28" xfId="9" applyFill="1" applyBorder="1" applyAlignment="1">
      <alignment horizontal="center"/>
    </xf>
    <xf numFmtId="0" fontId="20" fillId="17" borderId="32" xfId="9" applyFont="1" applyFill="1" applyBorder="1" applyAlignment="1">
      <alignment horizontal="center"/>
    </xf>
    <xf numFmtId="0" fontId="1" fillId="6" borderId="0" xfId="9" applyFill="1" applyBorder="1" applyAlignment="1">
      <alignment horizontal="center"/>
    </xf>
    <xf numFmtId="0" fontId="1" fillId="6" borderId="33" xfId="9" applyFill="1" applyBorder="1" applyAlignment="1">
      <alignment horizontal="center"/>
    </xf>
    <xf numFmtId="0" fontId="1" fillId="17" borderId="32" xfId="9" applyFill="1" applyBorder="1" applyAlignment="1">
      <alignment horizontal="center"/>
    </xf>
    <xf numFmtId="1" fontId="1" fillId="0" borderId="0" xfId="9" applyNumberFormat="1"/>
    <xf numFmtId="0" fontId="1" fillId="0" borderId="0" xfId="9" applyAlignment="1">
      <alignment horizontal="center"/>
    </xf>
    <xf numFmtId="0" fontId="1" fillId="0" borderId="0" xfId="9" applyFill="1" applyAlignment="1">
      <alignment horizontal="center"/>
    </xf>
    <xf numFmtId="0" fontId="20" fillId="6" borderId="28" xfId="9" applyFont="1" applyFill="1" applyBorder="1" applyAlignment="1">
      <alignment horizontal="center"/>
    </xf>
    <xf numFmtId="0" fontId="20" fillId="6" borderId="0" xfId="9" applyFont="1" applyFill="1" applyBorder="1" applyAlignment="1">
      <alignment horizontal="center"/>
    </xf>
    <xf numFmtId="0" fontId="20" fillId="6" borderId="33" xfId="9" applyFont="1" applyFill="1" applyBorder="1" applyAlignment="1">
      <alignment horizontal="center"/>
    </xf>
    <xf numFmtId="0" fontId="20" fillId="8" borderId="0" xfId="9" applyFont="1" applyFill="1" applyBorder="1" applyAlignment="1">
      <alignment horizontal="center"/>
    </xf>
    <xf numFmtId="0" fontId="1" fillId="0" borderId="0" xfId="9" applyAlignment="1">
      <alignment horizontal="left"/>
    </xf>
    <xf numFmtId="0" fontId="1" fillId="6" borderId="32" xfId="9" applyFill="1" applyBorder="1" applyAlignment="1">
      <alignment horizontal="center"/>
    </xf>
    <xf numFmtId="0" fontId="1" fillId="17" borderId="54" xfId="9" applyFill="1" applyBorder="1" applyAlignment="1">
      <alignment horizontal="center"/>
    </xf>
    <xf numFmtId="0" fontId="1" fillId="17" borderId="30" xfId="9" applyFill="1" applyBorder="1" applyAlignment="1">
      <alignment horizontal="center"/>
    </xf>
    <xf numFmtId="0" fontId="1" fillId="8" borderId="0" xfId="9" applyFill="1" applyBorder="1" applyAlignment="1">
      <alignment horizontal="center"/>
    </xf>
    <xf numFmtId="0" fontId="1" fillId="16" borderId="50" xfId="9" applyFill="1" applyBorder="1" applyAlignment="1">
      <alignment horizontal="center"/>
    </xf>
    <xf numFmtId="0" fontId="1" fillId="6" borderId="50" xfId="9" applyFill="1" applyBorder="1" applyAlignment="1">
      <alignment horizontal="center"/>
    </xf>
    <xf numFmtId="0" fontId="1" fillId="17" borderId="31" xfId="9" applyFill="1" applyBorder="1" applyAlignment="1">
      <alignment horizontal="center"/>
    </xf>
    <xf numFmtId="0" fontId="1" fillId="6" borderId="52" xfId="9" applyFill="1" applyBorder="1" applyAlignment="1">
      <alignment horizontal="center"/>
    </xf>
    <xf numFmtId="0" fontId="1" fillId="6" borderId="53" xfId="9" applyFill="1" applyBorder="1" applyAlignment="1">
      <alignment horizontal="center"/>
    </xf>
    <xf numFmtId="1" fontId="1" fillId="0" borderId="52" xfId="9" applyNumberFormat="1" applyBorder="1"/>
    <xf numFmtId="0" fontId="1" fillId="0" borderId="52" xfId="9" applyBorder="1" applyAlignment="1">
      <alignment horizontal="left"/>
    </xf>
    <xf numFmtId="0" fontId="1" fillId="0" borderId="52" xfId="9" applyBorder="1" applyAlignment="1">
      <alignment horizontal="center"/>
    </xf>
    <xf numFmtId="1" fontId="1" fillId="16" borderId="32" xfId="9" applyNumberFormat="1" applyFill="1" applyBorder="1" applyAlignment="1">
      <alignment horizontal="center"/>
    </xf>
    <xf numFmtId="1" fontId="1" fillId="0" borderId="0" xfId="9" applyNumberFormat="1" applyAlignment="1">
      <alignment horizontal="center"/>
    </xf>
    <xf numFmtId="1" fontId="20" fillId="16" borderId="32" xfId="9" applyNumberFormat="1" applyFont="1" applyFill="1" applyBorder="1" applyAlignment="1">
      <alignment horizontal="center"/>
    </xf>
    <xf numFmtId="1" fontId="1" fillId="0" borderId="0" xfId="9" applyNumberFormat="1" applyFill="1" applyBorder="1"/>
    <xf numFmtId="0" fontId="1" fillId="0" borderId="0" xfId="9" applyFill="1" applyBorder="1" applyAlignment="1">
      <alignment horizontal="left"/>
    </xf>
    <xf numFmtId="0" fontId="1" fillId="0" borderId="0" xfId="9" applyFill="1" applyBorder="1" applyAlignment="1">
      <alignment horizontal="center"/>
    </xf>
    <xf numFmtId="0" fontId="1" fillId="0" borderId="0" xfId="9" applyFill="1" applyBorder="1"/>
    <xf numFmtId="1" fontId="1" fillId="16" borderId="20" xfId="9" applyNumberFormat="1" applyFill="1" applyBorder="1" applyAlignment="1">
      <alignment horizontal="center"/>
    </xf>
    <xf numFmtId="0" fontId="1" fillId="6" borderId="13" xfId="9" applyFill="1" applyBorder="1" applyAlignment="1">
      <alignment horizontal="center"/>
    </xf>
    <xf numFmtId="0" fontId="1" fillId="17" borderId="20" xfId="9" applyFill="1" applyBorder="1" applyAlignment="1">
      <alignment horizontal="center"/>
    </xf>
    <xf numFmtId="0" fontId="1" fillId="6" borderId="55" xfId="9" applyFill="1" applyBorder="1" applyAlignment="1">
      <alignment horizontal="center"/>
    </xf>
    <xf numFmtId="0" fontId="1" fillId="6" borderId="25" xfId="9" applyFill="1" applyBorder="1" applyAlignment="1">
      <alignment horizontal="center"/>
    </xf>
    <xf numFmtId="1" fontId="1" fillId="0" borderId="0" xfId="9" applyNumberFormat="1" applyFill="1" applyAlignment="1">
      <alignment horizontal="center"/>
    </xf>
    <xf numFmtId="49" fontId="1" fillId="0" borderId="0" xfId="9" applyNumberFormat="1" applyAlignment="1">
      <alignment horizontal="center"/>
    </xf>
    <xf numFmtId="49" fontId="1" fillId="0" borderId="0" xfId="9" applyNumberFormat="1"/>
    <xf numFmtId="0" fontId="23" fillId="5" borderId="26" xfId="4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3" fillId="5" borderId="1" xfId="4" applyFont="1" applyFill="1" applyBorder="1" applyAlignment="1">
      <alignment horizontal="center" vertical="center"/>
    </xf>
    <xf numFmtId="0" fontId="23" fillId="5" borderId="21" xfId="4" applyFont="1" applyFill="1" applyBorder="1" applyAlignment="1">
      <alignment horizontal="center" vertical="center" wrapText="1"/>
    </xf>
    <xf numFmtId="0" fontId="23" fillId="5" borderId="26" xfId="4" applyFont="1" applyFill="1" applyBorder="1" applyAlignment="1">
      <alignment horizontal="center" vertical="center" wrapText="1"/>
    </xf>
    <xf numFmtId="0" fontId="23" fillId="5" borderId="21" xfId="4" applyFont="1" applyFill="1" applyBorder="1" applyAlignment="1">
      <alignment horizontal="center" vertical="center"/>
    </xf>
    <xf numFmtId="0" fontId="23" fillId="5" borderId="48" xfId="4" applyFont="1" applyFill="1" applyBorder="1" applyAlignment="1">
      <alignment horizontal="center" vertical="center"/>
    </xf>
    <xf numFmtId="0" fontId="23" fillId="5" borderId="26" xfId="4" applyFont="1" applyFill="1" applyBorder="1" applyAlignment="1">
      <alignment horizontal="center" vertical="center"/>
    </xf>
    <xf numFmtId="0" fontId="28" fillId="0" borderId="22" xfId="9" applyFont="1" applyBorder="1" applyAlignment="1">
      <alignment horizontal="center"/>
    </xf>
    <xf numFmtId="0" fontId="28" fillId="0" borderId="49" xfId="9" applyFont="1" applyBorder="1" applyAlignment="1">
      <alignment horizontal="center"/>
    </xf>
    <xf numFmtId="0" fontId="28" fillId="0" borderId="35" xfId="9" applyFont="1" applyBorder="1" applyAlignment="1">
      <alignment horizontal="center"/>
    </xf>
    <xf numFmtId="0" fontId="28" fillId="0" borderId="22" xfId="9" applyFont="1" applyBorder="1" applyAlignment="1">
      <alignment horizontal="center" wrapText="1"/>
    </xf>
    <xf numFmtId="0" fontId="28" fillId="0" borderId="49" xfId="9" applyFont="1" applyBorder="1" applyAlignment="1">
      <alignment horizontal="center" wrapText="1"/>
    </xf>
    <xf numFmtId="0" fontId="28" fillId="0" borderId="35" xfId="9" applyFont="1" applyBorder="1" applyAlignment="1">
      <alignment horizont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0">
    <cellStyle name="Normal" xfId="0" builtinId="0"/>
    <cellStyle name="Normal 2" xfId="2"/>
    <cellStyle name="Normal 3" xfId="1"/>
    <cellStyle name="Normal 3 2" xfId="6"/>
    <cellStyle name="Normal 4" xfId="3"/>
    <cellStyle name="Normal 4 2" xfId="7"/>
    <cellStyle name="Normal 5" xfId="4"/>
    <cellStyle name="Normal 6" xfId="5"/>
    <cellStyle name="Normal 6 2" xfId="8"/>
    <cellStyle name="Normal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Z121"/>
  <sheetViews>
    <sheetView tabSelected="1" zoomScale="70" zoomScaleNormal="70" workbookViewId="0">
      <pane ySplit="2" topLeftCell="A48" activePane="bottomLeft" state="frozen"/>
      <selection pane="bottomLeft" activeCell="G61" sqref="G61"/>
    </sheetView>
  </sheetViews>
  <sheetFormatPr defaultRowHeight="14.25" x14ac:dyDescent="0.2"/>
  <cols>
    <col min="1" max="1" width="13.5703125" style="270" customWidth="1"/>
    <col min="2" max="2" width="13.42578125" style="270" bestFit="1" customWidth="1"/>
    <col min="3" max="3" width="13.140625" style="270" bestFit="1" customWidth="1"/>
    <col min="4" max="4" width="8.42578125" style="270" customWidth="1"/>
    <col min="5" max="5" width="12.7109375" style="270" bestFit="1" customWidth="1"/>
    <col min="6" max="6" width="13.42578125" style="270" bestFit="1" customWidth="1"/>
    <col min="7" max="7" width="13.42578125" style="289" customWidth="1"/>
    <col min="8" max="8" width="13.5703125" style="270" customWidth="1"/>
    <col min="9" max="9" width="15.85546875" style="270" bestFit="1" customWidth="1"/>
    <col min="10" max="10" width="16.42578125" style="289" bestFit="1" customWidth="1"/>
    <col min="11" max="11" width="17.140625" style="270" customWidth="1"/>
    <col min="12" max="12" width="12.42578125" style="337" bestFit="1" customWidth="1"/>
    <col min="13" max="13" width="10.28515625" style="337" bestFit="1" customWidth="1"/>
    <col min="14" max="18" width="9.28515625" style="270" bestFit="1" customWidth="1"/>
    <col min="19" max="19" width="12.42578125" style="337" bestFit="1" customWidth="1"/>
    <col min="20" max="20" width="10.28515625" style="337" bestFit="1" customWidth="1"/>
    <col min="21" max="23" width="9.28515625" style="270" bestFit="1" customWidth="1"/>
    <col min="24" max="24" width="9.28515625" style="270" customWidth="1"/>
    <col min="25" max="25" width="9.42578125" style="270" customWidth="1"/>
    <col min="26" max="26" width="63.7109375" style="270" customWidth="1"/>
    <col min="27" max="16384" width="9.140625" style="270"/>
  </cols>
  <sheetData>
    <row r="1" spans="1:26" ht="28.5" customHeight="1" x14ac:dyDescent="0.2">
      <c r="A1" s="264" t="s">
        <v>26</v>
      </c>
      <c r="B1" s="265" t="s">
        <v>168</v>
      </c>
      <c r="C1" s="266" t="s">
        <v>169</v>
      </c>
      <c r="D1" s="269" t="s">
        <v>170</v>
      </c>
      <c r="E1" s="269" t="s">
        <v>234</v>
      </c>
      <c r="F1" s="434" t="s">
        <v>267</v>
      </c>
      <c r="G1" s="435"/>
      <c r="H1" s="315" t="s">
        <v>171</v>
      </c>
      <c r="I1" s="265" t="s">
        <v>172</v>
      </c>
      <c r="J1" s="265" t="s">
        <v>28</v>
      </c>
      <c r="K1" s="267" t="s">
        <v>173</v>
      </c>
      <c r="L1" s="436" t="s">
        <v>174</v>
      </c>
      <c r="M1" s="437"/>
      <c r="N1" s="437"/>
      <c r="O1" s="437"/>
      <c r="P1" s="437"/>
      <c r="Q1" s="437"/>
      <c r="R1" s="438"/>
      <c r="S1" s="436" t="s">
        <v>141</v>
      </c>
      <c r="T1" s="437"/>
      <c r="U1" s="437"/>
      <c r="V1" s="437"/>
      <c r="W1" s="437"/>
      <c r="X1" s="437"/>
      <c r="Y1" s="438"/>
      <c r="Z1" s="427" t="s">
        <v>175</v>
      </c>
    </row>
    <row r="2" spans="1:26" x14ac:dyDescent="0.2">
      <c r="A2" s="271"/>
      <c r="B2" s="265"/>
      <c r="C2" s="266"/>
      <c r="D2" s="265"/>
      <c r="E2" s="265"/>
      <c r="F2" s="368" t="s">
        <v>433</v>
      </c>
      <c r="G2" s="368" t="s">
        <v>434</v>
      </c>
      <c r="H2" s="315"/>
      <c r="I2" s="265"/>
      <c r="J2" s="265"/>
      <c r="K2" s="267"/>
      <c r="L2" s="313" t="s">
        <v>484</v>
      </c>
      <c r="M2" s="313" t="s">
        <v>485</v>
      </c>
      <c r="N2" s="267" t="s">
        <v>176</v>
      </c>
      <c r="O2" s="267" t="s">
        <v>177</v>
      </c>
      <c r="P2" s="267" t="s">
        <v>178</v>
      </c>
      <c r="Q2" s="268" t="s">
        <v>179</v>
      </c>
      <c r="R2" s="267" t="s">
        <v>180</v>
      </c>
      <c r="S2" s="313" t="s">
        <v>484</v>
      </c>
      <c r="T2" s="313" t="s">
        <v>485</v>
      </c>
      <c r="U2" s="313" t="s">
        <v>176</v>
      </c>
      <c r="V2" s="313" t="s">
        <v>177</v>
      </c>
      <c r="W2" s="313" t="s">
        <v>178</v>
      </c>
      <c r="X2" s="314" t="s">
        <v>179</v>
      </c>
      <c r="Y2" s="313" t="s">
        <v>180</v>
      </c>
      <c r="Z2" s="265"/>
    </row>
    <row r="3" spans="1:26" x14ac:dyDescent="0.2">
      <c r="A3" s="272" t="s">
        <v>15</v>
      </c>
      <c r="B3" s="272" t="s">
        <v>314</v>
      </c>
      <c r="C3" s="272"/>
      <c r="D3" s="272">
        <v>41</v>
      </c>
      <c r="E3" s="272" t="s">
        <v>235</v>
      </c>
      <c r="F3" s="343">
        <v>2115435</v>
      </c>
      <c r="G3" s="343">
        <v>2116457</v>
      </c>
      <c r="H3" s="263">
        <v>134</v>
      </c>
      <c r="I3" s="272" t="s">
        <v>316</v>
      </c>
      <c r="J3" s="272">
        <v>20150108</v>
      </c>
      <c r="K3" s="282" t="s">
        <v>313</v>
      </c>
      <c r="L3" s="285">
        <f>INDEX('Gleason Case Depth'!$G$4:$G$25,MATCH('Gleason 2015'!F3,'Gleason Case Depth'!$F$4:$F$25,0))</f>
        <v>0.05</v>
      </c>
      <c r="M3" s="285">
        <f>INDEX('Gleason Case Depth'!$H$4:$H$25,MATCH('Gleason 2015'!F3,'Gleason Case Depth'!$F$4:$F$25,0))</f>
        <v>62</v>
      </c>
      <c r="N3" s="272">
        <v>6</v>
      </c>
      <c r="O3" s="273">
        <v>6</v>
      </c>
      <c r="P3" s="273">
        <v>3</v>
      </c>
      <c r="Q3" s="272">
        <v>9.6999999999999993</v>
      </c>
      <c r="R3" s="272">
        <v>10</v>
      </c>
      <c r="S3" s="285">
        <f>INDEX('Gleason Case Depth'!$D$4:$D$25,MATCH('Gleason 2015'!G3,'Gleason Case Depth'!$C$4:$C$25,0))</f>
        <v>0.06</v>
      </c>
      <c r="T3" s="285">
        <f>INDEX('Gleason Case Depth'!$E$4:$E$25,MATCH('Gleason 2015'!G3,'Gleason Case Depth'!$C$4:$C$25,0))</f>
        <v>63</v>
      </c>
      <c r="U3" s="272">
        <v>6</v>
      </c>
      <c r="V3" s="272">
        <v>10</v>
      </c>
      <c r="W3" s="273">
        <v>4</v>
      </c>
      <c r="X3" s="272">
        <v>9.5</v>
      </c>
      <c r="Y3" s="272">
        <v>10</v>
      </c>
      <c r="Z3" s="272" t="s">
        <v>318</v>
      </c>
    </row>
    <row r="4" spans="1:26" x14ac:dyDescent="0.2">
      <c r="A4" s="272" t="s">
        <v>15</v>
      </c>
      <c r="B4" s="272" t="s">
        <v>314</v>
      </c>
      <c r="C4" s="272" t="s">
        <v>324</v>
      </c>
      <c r="D4" s="272">
        <v>44</v>
      </c>
      <c r="E4" s="272" t="s">
        <v>235</v>
      </c>
      <c r="F4" s="370">
        <v>2116453</v>
      </c>
      <c r="G4" s="370">
        <v>2115440</v>
      </c>
      <c r="H4" s="263">
        <v>134</v>
      </c>
      <c r="I4" s="272" t="s">
        <v>340</v>
      </c>
      <c r="J4" s="272">
        <v>20150227</v>
      </c>
      <c r="K4" s="282" t="s">
        <v>319</v>
      </c>
      <c r="L4" s="285">
        <f>INDEX('Gleason Case Depth'!$G$4:$G$25,MATCH('Gleason 2015'!F4,'Gleason Case Depth'!$F$4:$F$25,0))</f>
        <v>5.0999999999999997E-2</v>
      </c>
      <c r="M4" s="285">
        <f>INDEX('Gleason Case Depth'!$H$4:$H$25,MATCH('Gleason 2015'!F4,'Gleason Case Depth'!$F$4:$F$25,0))</f>
        <v>61</v>
      </c>
      <c r="N4" s="272">
        <v>5</v>
      </c>
      <c r="O4" s="273">
        <v>8</v>
      </c>
      <c r="P4" s="273">
        <v>3</v>
      </c>
      <c r="Q4" s="273">
        <v>8</v>
      </c>
      <c r="R4" s="272">
        <v>10</v>
      </c>
      <c r="S4" s="285">
        <f>INDEX('Gleason Case Depth'!$D$4:$D$25,MATCH('Gleason 2015'!G4,'Gleason Case Depth'!$C$4:$C$25,0))</f>
        <v>5.8000000000000003E-2</v>
      </c>
      <c r="T4" s="285">
        <f>INDEX('Gleason Case Depth'!$E$4:$E$25,MATCH('Gleason 2015'!G4,'Gleason Case Depth'!$C$4:$C$25,0))</f>
        <v>62</v>
      </c>
      <c r="U4" s="272">
        <v>6</v>
      </c>
      <c r="V4" s="272">
        <v>8</v>
      </c>
      <c r="W4" s="273">
        <v>4</v>
      </c>
      <c r="X4" s="272">
        <v>9.9</v>
      </c>
      <c r="Y4" s="272">
        <v>10</v>
      </c>
      <c r="Z4" s="272" t="s">
        <v>320</v>
      </c>
    </row>
    <row r="5" spans="1:26" x14ac:dyDescent="0.2">
      <c r="A5" s="272" t="s">
        <v>15</v>
      </c>
      <c r="B5" s="272" t="s">
        <v>314</v>
      </c>
      <c r="C5" s="272"/>
      <c r="D5" s="272">
        <v>48</v>
      </c>
      <c r="E5" s="272" t="s">
        <v>235</v>
      </c>
      <c r="F5" s="370">
        <v>2116453</v>
      </c>
      <c r="G5" s="370">
        <v>2115440</v>
      </c>
      <c r="H5" s="263">
        <v>134</v>
      </c>
      <c r="I5" s="272" t="s">
        <v>341</v>
      </c>
      <c r="J5" s="272">
        <v>20150307</v>
      </c>
      <c r="K5" s="284" t="s">
        <v>445</v>
      </c>
      <c r="L5" s="285">
        <f>INDEX('Gleason Case Depth'!$G$4:$G$25,MATCH('Gleason 2015'!F5,'Gleason Case Depth'!$F$4:$F$25,0))</f>
        <v>5.0999999999999997E-2</v>
      </c>
      <c r="M5" s="285">
        <f>INDEX('Gleason Case Depth'!$H$4:$H$25,MATCH('Gleason 2015'!F5,'Gleason Case Depth'!$F$4:$F$25,0))</f>
        <v>61</v>
      </c>
      <c r="N5" s="273">
        <v>4</v>
      </c>
      <c r="O5" s="273">
        <v>7</v>
      </c>
      <c r="P5" s="273">
        <v>4</v>
      </c>
      <c r="Q5" s="272">
        <v>9.8000000000000007</v>
      </c>
      <c r="R5" s="272">
        <v>10</v>
      </c>
      <c r="S5" s="285">
        <f>INDEX('Gleason Case Depth'!$D$4:$D$25,MATCH('Gleason 2015'!G5,'Gleason Case Depth'!$C$4:$C$25,0))</f>
        <v>5.8000000000000003E-2</v>
      </c>
      <c r="T5" s="285">
        <f>INDEX('Gleason Case Depth'!$E$4:$E$25,MATCH('Gleason 2015'!G5,'Gleason Case Depth'!$C$4:$C$25,0))</f>
        <v>62</v>
      </c>
      <c r="U5" s="272">
        <v>6</v>
      </c>
      <c r="V5" s="272">
        <v>9</v>
      </c>
      <c r="W5" s="273">
        <v>4</v>
      </c>
      <c r="X5" s="272">
        <v>9.8000000000000007</v>
      </c>
      <c r="Y5" s="272">
        <v>10</v>
      </c>
      <c r="Z5" s="272"/>
    </row>
    <row r="6" spans="1:26" x14ac:dyDescent="0.2">
      <c r="A6" s="277" t="s">
        <v>11</v>
      </c>
      <c r="B6" s="272" t="s">
        <v>314</v>
      </c>
      <c r="C6" s="277"/>
      <c r="D6" s="277" t="s">
        <v>332</v>
      </c>
      <c r="E6" s="272" t="s">
        <v>235</v>
      </c>
      <c r="F6" s="343">
        <v>2124465</v>
      </c>
      <c r="G6" s="284">
        <v>2124399</v>
      </c>
      <c r="H6" s="263">
        <v>134</v>
      </c>
      <c r="I6" s="277" t="s">
        <v>437</v>
      </c>
      <c r="J6" s="277">
        <v>20150213</v>
      </c>
      <c r="K6" s="284"/>
      <c r="L6" s="429">
        <f>INDEX('Gleason Case Depth'!$G$4:$G$25,MATCH('Gleason 2015'!F6,'Gleason Case Depth'!$F$4:$F$25,0))</f>
        <v>0.06</v>
      </c>
      <c r="M6" s="285">
        <f>INDEX('Gleason Case Depth'!$H$4:$H$25,MATCH('Gleason 2015'!F6,'Gleason Case Depth'!$F$4:$F$25,0))</f>
        <v>61</v>
      </c>
      <c r="N6" s="277">
        <v>6</v>
      </c>
      <c r="O6" s="277">
        <v>9</v>
      </c>
      <c r="P6" s="273">
        <v>6</v>
      </c>
      <c r="Q6" s="273">
        <v>8</v>
      </c>
      <c r="R6" s="277">
        <v>10</v>
      </c>
      <c r="S6" s="430">
        <f>INDEX('Gleason Case Depth'!$D$4:$D$25,MATCH('Gleason 2015'!G6,'Gleason Case Depth'!$C$4:$C$25,0))</f>
        <v>8.3000000000000004E-2</v>
      </c>
      <c r="T6" s="285">
        <f>INDEX('Gleason Case Depth'!$E$4:$E$25,MATCH('Gleason 2015'!G6,'Gleason Case Depth'!$C$4:$C$25,0))</f>
        <v>62</v>
      </c>
      <c r="U6" s="277">
        <v>6</v>
      </c>
      <c r="V6" s="277">
        <v>10</v>
      </c>
      <c r="W6" s="273">
        <v>6</v>
      </c>
      <c r="X6" s="277">
        <v>9.9</v>
      </c>
      <c r="Y6" s="277">
        <v>10</v>
      </c>
      <c r="Z6" s="277"/>
    </row>
    <row r="7" spans="1:26" x14ac:dyDescent="0.2">
      <c r="A7" s="277" t="s">
        <v>11</v>
      </c>
      <c r="B7" s="272" t="s">
        <v>314</v>
      </c>
      <c r="C7" s="277" t="s">
        <v>327</v>
      </c>
      <c r="D7" s="277" t="s">
        <v>337</v>
      </c>
      <c r="E7" s="272" t="s">
        <v>235</v>
      </c>
      <c r="F7" s="370">
        <v>2116453</v>
      </c>
      <c r="G7" s="371">
        <v>2115440</v>
      </c>
      <c r="H7" s="263">
        <v>134</v>
      </c>
      <c r="I7" s="277" t="s">
        <v>438</v>
      </c>
      <c r="J7" s="277">
        <v>20150212</v>
      </c>
      <c r="K7" s="284"/>
      <c r="L7" s="285">
        <f>INDEX('Gleason Case Depth'!$G$4:$G$25,MATCH('Gleason 2015'!F7,'Gleason Case Depth'!$F$4:$F$25,0))</f>
        <v>5.0999999999999997E-2</v>
      </c>
      <c r="M7" s="285">
        <f>INDEX('Gleason Case Depth'!$H$4:$H$25,MATCH('Gleason 2015'!F7,'Gleason Case Depth'!$F$4:$F$25,0))</f>
        <v>61</v>
      </c>
      <c r="N7" s="277"/>
      <c r="O7" s="277"/>
      <c r="P7" s="277"/>
      <c r="Q7" s="277"/>
      <c r="R7" s="277"/>
      <c r="S7" s="285">
        <f>INDEX('Gleason Case Depth'!$D$4:$D$25,MATCH('Gleason 2015'!G7,'Gleason Case Depth'!$C$4:$C$25,0))</f>
        <v>5.8000000000000003E-2</v>
      </c>
      <c r="T7" s="285">
        <f>INDEX('Gleason Case Depth'!$E$4:$E$25,MATCH('Gleason 2015'!G7,'Gleason Case Depth'!$C$4:$C$25,0))</f>
        <v>62</v>
      </c>
      <c r="U7" s="277"/>
      <c r="V7" s="277"/>
      <c r="W7" s="277"/>
      <c r="X7" s="277"/>
      <c r="Y7" s="277"/>
      <c r="Z7" s="277" t="s">
        <v>328</v>
      </c>
    </row>
    <row r="8" spans="1:26" x14ac:dyDescent="0.2">
      <c r="A8" s="277" t="s">
        <v>14</v>
      </c>
      <c r="B8" s="272" t="s">
        <v>314</v>
      </c>
      <c r="C8" s="277" t="s">
        <v>364</v>
      </c>
      <c r="D8" s="277">
        <v>367</v>
      </c>
      <c r="E8" s="272" t="s">
        <v>235</v>
      </c>
      <c r="F8" s="370">
        <v>2116453</v>
      </c>
      <c r="G8" s="370">
        <v>2115440</v>
      </c>
      <c r="H8" s="263">
        <v>134</v>
      </c>
      <c r="I8" s="277" t="s">
        <v>365</v>
      </c>
      <c r="J8" s="277">
        <v>20150501</v>
      </c>
      <c r="K8" s="284"/>
      <c r="L8" s="285">
        <f>INDEX('Gleason Case Depth'!$G$4:$G$25,MATCH('Gleason 2015'!F8,'Gleason Case Depth'!$F$4:$F$25,0))</f>
        <v>5.0999999999999997E-2</v>
      </c>
      <c r="M8" s="285">
        <f>INDEX('Gleason Case Depth'!$H$4:$H$25,MATCH('Gleason 2015'!F8,'Gleason Case Depth'!$F$4:$F$25,0))</f>
        <v>61</v>
      </c>
      <c r="N8" s="277"/>
      <c r="O8" s="277"/>
      <c r="P8" s="277"/>
      <c r="Q8" s="277"/>
      <c r="R8" s="277"/>
      <c r="S8" s="285">
        <f>INDEX('Gleason Case Depth'!$D$4:$D$25,MATCH('Gleason 2015'!G8,'Gleason Case Depth'!$C$4:$C$25,0))</f>
        <v>5.8000000000000003E-2</v>
      </c>
      <c r="T8" s="285">
        <f>INDEX('Gleason Case Depth'!$E$4:$E$25,MATCH('Gleason 2015'!G8,'Gleason Case Depth'!$C$4:$C$25,0))</f>
        <v>62</v>
      </c>
      <c r="U8" s="277"/>
      <c r="V8" s="277"/>
      <c r="W8" s="277"/>
      <c r="X8" s="277"/>
      <c r="Y8" s="277"/>
      <c r="Z8" s="277" t="s">
        <v>369</v>
      </c>
    </row>
    <row r="9" spans="1:26" x14ac:dyDescent="0.2">
      <c r="A9" s="277" t="s">
        <v>14</v>
      </c>
      <c r="B9" s="272" t="s">
        <v>314</v>
      </c>
      <c r="C9" s="277"/>
      <c r="D9" s="277">
        <v>373</v>
      </c>
      <c r="E9" s="272" t="s">
        <v>235</v>
      </c>
      <c r="F9" s="370">
        <v>2116453</v>
      </c>
      <c r="G9" s="370">
        <v>2115440</v>
      </c>
      <c r="H9" s="263">
        <v>134</v>
      </c>
      <c r="I9" s="341" t="s">
        <v>379</v>
      </c>
      <c r="J9" s="277">
        <v>20150510</v>
      </c>
      <c r="K9" s="284"/>
      <c r="L9" s="285">
        <f>INDEX('Gleason Case Depth'!$G$4:$G$25,MATCH('Gleason 2015'!F9,'Gleason Case Depth'!$F$4:$F$25,0))</f>
        <v>5.0999999999999997E-2</v>
      </c>
      <c r="M9" s="285">
        <f>INDEX('Gleason Case Depth'!$H$4:$H$25,MATCH('Gleason 2015'!F9,'Gleason Case Depth'!$F$4:$F$25,0))</f>
        <v>61</v>
      </c>
      <c r="N9" s="277">
        <v>5</v>
      </c>
      <c r="O9" s="277">
        <v>8</v>
      </c>
      <c r="P9" s="277">
        <v>4</v>
      </c>
      <c r="Q9" s="277">
        <v>5</v>
      </c>
      <c r="R9" s="277">
        <v>10</v>
      </c>
      <c r="S9" s="285">
        <f>INDEX('Gleason Case Depth'!$D$4:$D$25,MATCH('Gleason 2015'!G9,'Gleason Case Depth'!$C$4:$C$25,0))</f>
        <v>5.8000000000000003E-2</v>
      </c>
      <c r="T9" s="285">
        <f>INDEX('Gleason Case Depth'!$E$4:$E$25,MATCH('Gleason 2015'!G9,'Gleason Case Depth'!$C$4:$C$25,0))</f>
        <v>62</v>
      </c>
      <c r="U9" s="277">
        <v>6</v>
      </c>
      <c r="V9" s="277">
        <v>10</v>
      </c>
      <c r="W9" s="277">
        <v>5</v>
      </c>
      <c r="X9" s="277">
        <v>9.9</v>
      </c>
      <c r="Y9" s="277">
        <v>10</v>
      </c>
      <c r="Z9" s="277" t="s">
        <v>380</v>
      </c>
    </row>
    <row r="10" spans="1:26" x14ac:dyDescent="0.2">
      <c r="A10" s="277" t="s">
        <v>60</v>
      </c>
      <c r="B10" s="272" t="s">
        <v>314</v>
      </c>
      <c r="C10" s="277"/>
      <c r="D10" s="277">
        <v>29</v>
      </c>
      <c r="E10" s="272" t="s">
        <v>235</v>
      </c>
      <c r="F10" s="343">
        <v>2116454</v>
      </c>
      <c r="G10" s="343">
        <v>2116458</v>
      </c>
      <c r="H10" s="263">
        <v>134</v>
      </c>
      <c r="I10" s="277" t="s">
        <v>389</v>
      </c>
      <c r="J10" s="277">
        <v>20150721</v>
      </c>
      <c r="K10" s="284" t="s">
        <v>390</v>
      </c>
      <c r="L10" s="286">
        <f>INDEX('Gleason Case Depth'!$G$4:$G$25,MATCH('Gleason 2015'!F10,'Gleason Case Depth'!$F$4:$F$25,0))</f>
        <v>5.1999999999999998E-2</v>
      </c>
      <c r="M10" s="286">
        <f>INDEX('Gleason Case Depth'!$H$4:$H$25,MATCH('Gleason 2015'!F10,'Gleason Case Depth'!$F$4:$F$25,0))</f>
        <v>61</v>
      </c>
      <c r="N10" s="273">
        <v>3</v>
      </c>
      <c r="O10" s="277">
        <v>9</v>
      </c>
      <c r="P10" s="273">
        <v>3</v>
      </c>
      <c r="Q10" s="273">
        <v>6</v>
      </c>
      <c r="R10" s="277">
        <v>10</v>
      </c>
      <c r="S10" s="286">
        <f>INDEX('Gleason Case Depth'!$D$4:$D$25,MATCH('Gleason 2015'!G10,'Gleason Case Depth'!$C$4:$C$25,0))</f>
        <v>5.2999999999999999E-2</v>
      </c>
      <c r="T10" s="286">
        <f>INDEX('Gleason Case Depth'!$E$4:$E$25,MATCH('Gleason 2015'!G10,'Gleason Case Depth'!$C$4:$C$25,0))</f>
        <v>63</v>
      </c>
      <c r="U10" s="277">
        <v>7</v>
      </c>
      <c r="V10" s="277">
        <v>9</v>
      </c>
      <c r="W10" s="273">
        <v>4</v>
      </c>
      <c r="X10" s="277">
        <v>9.9</v>
      </c>
      <c r="Y10" s="277">
        <v>10</v>
      </c>
      <c r="Z10" s="277" t="s">
        <v>391</v>
      </c>
    </row>
    <row r="11" spans="1:26" x14ac:dyDescent="0.2">
      <c r="F11" s="289"/>
      <c r="H11" s="289"/>
      <c r="J11" s="270"/>
      <c r="K11" s="289"/>
      <c r="L11" s="428"/>
      <c r="M11" s="289"/>
    </row>
    <row r="12" spans="1:26" x14ac:dyDescent="0.2">
      <c r="A12" s="279" t="s">
        <v>15</v>
      </c>
      <c r="B12" s="279" t="s">
        <v>314</v>
      </c>
      <c r="C12" s="279"/>
      <c r="D12" s="279">
        <v>46</v>
      </c>
      <c r="E12" s="279" t="s">
        <v>235</v>
      </c>
      <c r="F12" s="343">
        <v>2116454</v>
      </c>
      <c r="G12" s="370">
        <v>2115440</v>
      </c>
      <c r="H12" s="280">
        <v>117</v>
      </c>
      <c r="I12" s="279" t="s">
        <v>342</v>
      </c>
      <c r="J12" s="279">
        <v>20150303</v>
      </c>
      <c r="K12" s="285" t="s">
        <v>321</v>
      </c>
      <c r="L12" s="286">
        <f>INDEX('Gleason Case Depth'!$G$4:$G$25,MATCH('Gleason 2015'!F12,'Gleason Case Depth'!$F$4:$F$25,0))</f>
        <v>5.1999999999999998E-2</v>
      </c>
      <c r="M12" s="286">
        <f>INDEX('Gleason Case Depth'!$H$4:$H$25,MATCH('Gleason 2015'!F12,'Gleason Case Depth'!$F$4:$F$25,0))</f>
        <v>61</v>
      </c>
      <c r="N12" s="279">
        <v>7</v>
      </c>
      <c r="O12" s="281">
        <v>7</v>
      </c>
      <c r="P12" s="281">
        <v>6</v>
      </c>
      <c r="Q12" s="279">
        <v>9.9</v>
      </c>
      <c r="R12" s="279">
        <v>10</v>
      </c>
      <c r="S12" s="286">
        <f>INDEX('Gleason Case Depth'!$D$4:$D$25,MATCH('Gleason 2015'!G12,'Gleason Case Depth'!$C$4:$C$25,0))</f>
        <v>5.8000000000000003E-2</v>
      </c>
      <c r="T12" s="285">
        <f>INDEX('Gleason Case Depth'!$E$4:$E$25,MATCH('Gleason 2015'!G12,'Gleason Case Depth'!$C$4:$C$25,0))</f>
        <v>62</v>
      </c>
      <c r="U12" s="279">
        <v>8</v>
      </c>
      <c r="V12" s="279">
        <v>9</v>
      </c>
      <c r="W12" s="281">
        <v>7</v>
      </c>
      <c r="X12" s="279">
        <v>9.9</v>
      </c>
      <c r="Y12" s="279">
        <v>10</v>
      </c>
      <c r="Z12" s="279" t="s">
        <v>322</v>
      </c>
    </row>
    <row r="13" spans="1:26" x14ac:dyDescent="0.2">
      <c r="A13" s="272" t="s">
        <v>15</v>
      </c>
      <c r="B13" s="272" t="s">
        <v>314</v>
      </c>
      <c r="C13" s="272"/>
      <c r="D13" s="272">
        <v>49</v>
      </c>
      <c r="E13" s="272" t="s">
        <v>235</v>
      </c>
      <c r="F13" s="370">
        <v>2116453</v>
      </c>
      <c r="G13" s="370">
        <v>2115440</v>
      </c>
      <c r="H13" s="275">
        <v>117</v>
      </c>
      <c r="I13" s="272" t="s">
        <v>343</v>
      </c>
      <c r="J13" s="272">
        <v>20150310</v>
      </c>
      <c r="K13" s="286" t="s">
        <v>329</v>
      </c>
      <c r="L13" s="285">
        <f>INDEX('Gleason Case Depth'!$G$4:$G$25,MATCH('Gleason 2015'!F13,'Gleason Case Depth'!$F$4:$F$25,0))</f>
        <v>5.0999999999999997E-2</v>
      </c>
      <c r="M13" s="286">
        <f>INDEX('Gleason Case Depth'!$H$4:$H$25,MATCH('Gleason 2015'!F13,'Gleason Case Depth'!$F$4:$F$25,0))</f>
        <v>61</v>
      </c>
      <c r="N13" s="272">
        <v>8</v>
      </c>
      <c r="O13" s="277">
        <v>9</v>
      </c>
      <c r="P13" s="277">
        <v>9</v>
      </c>
      <c r="Q13" s="272">
        <v>9.9</v>
      </c>
      <c r="R13" s="272">
        <v>10</v>
      </c>
      <c r="S13" s="286">
        <f>INDEX('Gleason Case Depth'!$D$4:$D$25,MATCH('Gleason 2015'!G13,'Gleason Case Depth'!$C$4:$C$25,0))</f>
        <v>5.8000000000000003E-2</v>
      </c>
      <c r="T13" s="285">
        <f>INDEX('Gleason Case Depth'!$E$4:$E$25,MATCH('Gleason 2015'!G13,'Gleason Case Depth'!$C$4:$C$25,0))</f>
        <v>62</v>
      </c>
      <c r="U13" s="272">
        <v>8</v>
      </c>
      <c r="V13" s="272">
        <v>9</v>
      </c>
      <c r="W13" s="277">
        <v>10</v>
      </c>
      <c r="X13" s="272">
        <v>9.9</v>
      </c>
      <c r="Y13" s="272">
        <v>10</v>
      </c>
      <c r="Z13" s="272"/>
    </row>
    <row r="14" spans="1:26" x14ac:dyDescent="0.2">
      <c r="A14" s="277" t="s">
        <v>11</v>
      </c>
      <c r="B14" s="272" t="s">
        <v>314</v>
      </c>
      <c r="C14" s="277"/>
      <c r="D14" s="277" t="s">
        <v>333</v>
      </c>
      <c r="E14" s="272" t="s">
        <v>235</v>
      </c>
      <c r="F14" s="343">
        <v>2124463</v>
      </c>
      <c r="G14" s="284">
        <v>2124399</v>
      </c>
      <c r="H14" s="275">
        <v>117</v>
      </c>
      <c r="I14" s="277" t="s">
        <v>439</v>
      </c>
      <c r="J14" s="277">
        <v>20150318</v>
      </c>
      <c r="K14" s="284"/>
      <c r="L14" s="285">
        <f>INDEX('Gleason Case Depth'!$G$4:$G$25,MATCH('Gleason 2015'!F14,'Gleason Case Depth'!$F$4:$F$25,0))</f>
        <v>0.05</v>
      </c>
      <c r="M14" s="286">
        <f>INDEX('Gleason Case Depth'!$H$4:$H$25,MATCH('Gleason 2015'!F14,'Gleason Case Depth'!$F$4:$F$25,0))</f>
        <v>63</v>
      </c>
      <c r="N14" s="277">
        <v>7</v>
      </c>
      <c r="O14" s="277">
        <v>8</v>
      </c>
      <c r="P14" s="273">
        <v>7</v>
      </c>
      <c r="Q14" s="277">
        <v>9.9</v>
      </c>
      <c r="R14" s="277">
        <v>10</v>
      </c>
      <c r="S14" s="431">
        <f>INDEX('Gleason Case Depth'!$D$4:$D$25,MATCH('Gleason 2015'!G14,'Gleason Case Depth'!$C$4:$C$25,0))</f>
        <v>8.3000000000000004E-2</v>
      </c>
      <c r="T14" s="285">
        <f>INDEX('Gleason Case Depth'!$E$4:$E$25,MATCH('Gleason 2015'!G14,'Gleason Case Depth'!$C$4:$C$25,0))</f>
        <v>62</v>
      </c>
      <c r="U14" s="277">
        <v>7</v>
      </c>
      <c r="V14" s="277">
        <v>10</v>
      </c>
      <c r="W14" s="277">
        <v>8</v>
      </c>
      <c r="X14" s="277">
        <v>9.9</v>
      </c>
      <c r="Y14" s="277">
        <v>10</v>
      </c>
      <c r="Z14" s="277"/>
    </row>
    <row r="15" spans="1:26" x14ac:dyDescent="0.2">
      <c r="A15" s="277" t="s">
        <v>11</v>
      </c>
      <c r="B15" s="272" t="s">
        <v>314</v>
      </c>
      <c r="C15" s="277"/>
      <c r="D15" s="277" t="s">
        <v>335</v>
      </c>
      <c r="E15" s="272" t="s">
        <v>235</v>
      </c>
      <c r="F15" s="343">
        <v>2153061</v>
      </c>
      <c r="G15" s="284">
        <v>2153064</v>
      </c>
      <c r="H15" s="275">
        <v>117</v>
      </c>
      <c r="I15" s="277" t="s">
        <v>440</v>
      </c>
      <c r="J15" s="277">
        <v>20150324</v>
      </c>
      <c r="K15" s="284"/>
      <c r="L15" s="430">
        <f>INDEX('Gleason Case Depth'!$G$4:$G$25,MATCH('Gleason 2015'!F15,'Gleason Case Depth'!$F$4:$F$25,0))</f>
        <v>6.4000000000000001E-2</v>
      </c>
      <c r="M15" s="286">
        <f>INDEX('Gleason Case Depth'!$H$4:$H$25,MATCH('Gleason 2015'!F15,'Gleason Case Depth'!$F$4:$F$25,0))</f>
        <v>61</v>
      </c>
      <c r="N15" s="277">
        <v>7</v>
      </c>
      <c r="O15" s="277">
        <v>8</v>
      </c>
      <c r="P15" s="277">
        <v>8</v>
      </c>
      <c r="Q15" s="277">
        <v>9.9</v>
      </c>
      <c r="R15" s="277">
        <v>10</v>
      </c>
      <c r="S15" s="286">
        <f>INDEX('Gleason Case Depth'!$D$4:$D$25,MATCH('Gleason 2015'!G15,'Gleason Case Depth'!$C$4:$C$25,0))</f>
        <v>5.5E-2</v>
      </c>
      <c r="T15" s="285">
        <f>INDEX('Gleason Case Depth'!$E$4:$E$25,MATCH('Gleason 2015'!G15,'Gleason Case Depth'!$C$4:$C$25,0))</f>
        <v>63</v>
      </c>
      <c r="U15" s="277">
        <v>7</v>
      </c>
      <c r="V15" s="277">
        <v>10</v>
      </c>
      <c r="W15" s="277">
        <v>9</v>
      </c>
      <c r="X15" s="277">
        <v>9.9</v>
      </c>
      <c r="Y15" s="277">
        <v>10</v>
      </c>
      <c r="Z15" s="277"/>
    </row>
    <row r="16" spans="1:26" x14ac:dyDescent="0.2">
      <c r="A16" s="277" t="s">
        <v>11</v>
      </c>
      <c r="B16" s="272" t="s">
        <v>314</v>
      </c>
      <c r="C16" s="277"/>
      <c r="D16" s="372" t="s">
        <v>361</v>
      </c>
      <c r="E16" s="272" t="s">
        <v>235</v>
      </c>
      <c r="F16" s="343">
        <v>2124465</v>
      </c>
      <c r="G16" s="284">
        <v>2124399</v>
      </c>
      <c r="H16" s="275">
        <v>117</v>
      </c>
      <c r="I16" s="277" t="s">
        <v>441</v>
      </c>
      <c r="J16" s="277">
        <v>20150331</v>
      </c>
      <c r="K16" s="284"/>
      <c r="L16" s="285">
        <f>INDEX('Gleason Case Depth'!$G$4:$G$25,MATCH('Gleason 2015'!F16,'Gleason Case Depth'!$F$4:$F$25,0))</f>
        <v>0.06</v>
      </c>
      <c r="M16" s="286">
        <f>INDEX('Gleason Case Depth'!$H$4:$H$25,MATCH('Gleason 2015'!F16,'Gleason Case Depth'!$F$4:$F$25,0))</f>
        <v>61</v>
      </c>
      <c r="N16" s="277">
        <v>7</v>
      </c>
      <c r="O16" s="273">
        <v>6</v>
      </c>
      <c r="P16" s="273">
        <v>6</v>
      </c>
      <c r="Q16" s="277">
        <v>9.9</v>
      </c>
      <c r="R16" s="277">
        <v>10</v>
      </c>
      <c r="S16" s="431">
        <f>INDEX('Gleason Case Depth'!$D$4:$D$25,MATCH('Gleason 2015'!G16,'Gleason Case Depth'!$C$4:$C$25,0))</f>
        <v>8.3000000000000004E-2</v>
      </c>
      <c r="T16" s="285">
        <f>INDEX('Gleason Case Depth'!$E$4:$E$25,MATCH('Gleason 2015'!G16,'Gleason Case Depth'!$C$4:$C$25,0))</f>
        <v>62</v>
      </c>
      <c r="U16" s="277">
        <v>7</v>
      </c>
      <c r="V16" s="277">
        <v>9</v>
      </c>
      <c r="W16" s="273">
        <v>7</v>
      </c>
      <c r="X16" s="277">
        <v>9.9</v>
      </c>
      <c r="Y16" s="277">
        <v>10</v>
      </c>
      <c r="Z16" s="277"/>
    </row>
    <row r="17" spans="1:26" x14ac:dyDescent="0.2">
      <c r="A17" s="277" t="s">
        <v>14</v>
      </c>
      <c r="B17" s="272" t="s">
        <v>314</v>
      </c>
      <c r="C17" s="277"/>
      <c r="D17" s="277">
        <v>370</v>
      </c>
      <c r="E17" s="272" t="s">
        <v>235</v>
      </c>
      <c r="F17" s="370">
        <v>2116453</v>
      </c>
      <c r="G17" s="370">
        <v>2115440</v>
      </c>
      <c r="H17" s="275">
        <v>117</v>
      </c>
      <c r="I17" s="341" t="s">
        <v>370</v>
      </c>
      <c r="J17" s="277">
        <v>20150506</v>
      </c>
      <c r="K17" s="284"/>
      <c r="L17" s="285">
        <f>INDEX('Gleason Case Depth'!$G$4:$G$25,MATCH('Gleason 2015'!F17,'Gleason Case Depth'!$F$4:$F$25,0))</f>
        <v>5.0999999999999997E-2</v>
      </c>
      <c r="M17" s="286">
        <f>INDEX('Gleason Case Depth'!$H$4:$H$25,MATCH('Gleason 2015'!F17,'Gleason Case Depth'!$F$4:$F$25,0))</f>
        <v>61</v>
      </c>
      <c r="N17" s="277">
        <v>9</v>
      </c>
      <c r="O17" s="277">
        <v>10</v>
      </c>
      <c r="P17" s="277">
        <v>9</v>
      </c>
      <c r="Q17" s="277">
        <v>9.9</v>
      </c>
      <c r="R17" s="273">
        <v>9</v>
      </c>
      <c r="S17" s="286">
        <f>INDEX('Gleason Case Depth'!$D$4:$D$25,MATCH('Gleason 2015'!G17,'Gleason Case Depth'!$C$4:$C$25,0))</f>
        <v>5.8000000000000003E-2</v>
      </c>
      <c r="T17" s="285">
        <f>INDEX('Gleason Case Depth'!$E$4:$E$25,MATCH('Gleason 2015'!G17,'Gleason Case Depth'!$C$4:$C$25,0))</f>
        <v>62</v>
      </c>
      <c r="U17" s="277">
        <v>9</v>
      </c>
      <c r="V17" s="277">
        <v>10</v>
      </c>
      <c r="W17" s="277">
        <v>10</v>
      </c>
      <c r="X17" s="277">
        <v>10</v>
      </c>
      <c r="Y17" s="277">
        <v>10</v>
      </c>
      <c r="Z17" s="277" t="s">
        <v>371</v>
      </c>
    </row>
    <row r="18" spans="1:26" x14ac:dyDescent="0.2">
      <c r="A18" s="277" t="s">
        <v>14</v>
      </c>
      <c r="B18" s="272" t="s">
        <v>314</v>
      </c>
      <c r="C18" s="277"/>
      <c r="D18" s="277">
        <v>372</v>
      </c>
      <c r="E18" s="272" t="s">
        <v>235</v>
      </c>
      <c r="F18" s="370">
        <v>2116453</v>
      </c>
      <c r="G18" s="370">
        <v>2115440</v>
      </c>
      <c r="H18" s="275">
        <v>117</v>
      </c>
      <c r="I18" s="341" t="s">
        <v>377</v>
      </c>
      <c r="J18" s="277">
        <v>20150509</v>
      </c>
      <c r="K18" s="284"/>
      <c r="L18" s="285">
        <f>INDEX('Gleason Case Depth'!$G$4:$G$25,MATCH('Gleason 2015'!F18,'Gleason Case Depth'!$F$4:$F$25,0))</f>
        <v>5.0999999999999997E-2</v>
      </c>
      <c r="M18" s="286">
        <f>INDEX('Gleason Case Depth'!$H$4:$H$25,MATCH('Gleason 2015'!F18,'Gleason Case Depth'!$F$4:$F$25,0))</f>
        <v>61</v>
      </c>
      <c r="N18" s="277">
        <v>8</v>
      </c>
      <c r="O18" s="277">
        <v>9</v>
      </c>
      <c r="P18" s="277">
        <v>9</v>
      </c>
      <c r="Q18" s="277">
        <v>9.9</v>
      </c>
      <c r="R18" s="277">
        <v>10</v>
      </c>
      <c r="S18" s="286">
        <f>INDEX('Gleason Case Depth'!$D$4:$D$25,MATCH('Gleason 2015'!G18,'Gleason Case Depth'!$C$4:$C$25,0))</f>
        <v>5.8000000000000003E-2</v>
      </c>
      <c r="T18" s="285">
        <f>INDEX('Gleason Case Depth'!$E$4:$E$25,MATCH('Gleason 2015'!G18,'Gleason Case Depth'!$C$4:$C$25,0))</f>
        <v>62</v>
      </c>
      <c r="U18" s="277">
        <v>9</v>
      </c>
      <c r="V18" s="277">
        <v>10</v>
      </c>
      <c r="W18" s="277">
        <v>9</v>
      </c>
      <c r="X18" s="277">
        <v>9.9</v>
      </c>
      <c r="Y18" s="277">
        <v>10</v>
      </c>
      <c r="Z18" s="277" t="s">
        <v>378</v>
      </c>
    </row>
    <row r="19" spans="1:26" x14ac:dyDescent="0.2">
      <c r="A19" s="277" t="s">
        <v>11</v>
      </c>
      <c r="B19" s="272" t="s">
        <v>314</v>
      </c>
      <c r="C19" s="277"/>
      <c r="D19" s="372" t="s">
        <v>372</v>
      </c>
      <c r="E19" s="272" t="s">
        <v>235</v>
      </c>
      <c r="F19" s="343">
        <v>2124465</v>
      </c>
      <c r="G19" s="284">
        <v>2124399</v>
      </c>
      <c r="H19" s="275">
        <v>117</v>
      </c>
      <c r="I19" s="341" t="s">
        <v>442</v>
      </c>
      <c r="J19" s="277">
        <v>20150428</v>
      </c>
      <c r="K19" s="307"/>
      <c r="L19" s="285">
        <f>INDEX('Gleason Case Depth'!$G$4:$G$25,MATCH('Gleason 2015'!F19,'Gleason Case Depth'!$F$4:$F$25,0))</f>
        <v>0.06</v>
      </c>
      <c r="M19" s="286">
        <f>INDEX('Gleason Case Depth'!$H$4:$H$25,MATCH('Gleason 2015'!F19,'Gleason Case Depth'!$F$4:$F$25,0))</f>
        <v>61</v>
      </c>
      <c r="N19" s="277">
        <v>7</v>
      </c>
      <c r="O19" s="277">
        <v>8</v>
      </c>
      <c r="P19" s="277">
        <v>8</v>
      </c>
      <c r="Q19" s="277">
        <v>9.9</v>
      </c>
      <c r="R19" s="277">
        <v>10</v>
      </c>
      <c r="S19" s="431">
        <f>INDEX('Gleason Case Depth'!$D$4:$D$25,MATCH('Gleason 2015'!G19,'Gleason Case Depth'!$C$4:$C$25,0))</f>
        <v>8.3000000000000004E-2</v>
      </c>
      <c r="T19" s="285">
        <f>INDEX('Gleason Case Depth'!$E$4:$E$25,MATCH('Gleason 2015'!G19,'Gleason Case Depth'!$C$4:$C$25,0))</f>
        <v>62</v>
      </c>
      <c r="U19" s="277">
        <v>7</v>
      </c>
      <c r="V19" s="277">
        <v>10</v>
      </c>
      <c r="W19" s="277">
        <v>9</v>
      </c>
      <c r="X19" s="277">
        <v>9.9</v>
      </c>
      <c r="Y19" s="277">
        <v>10</v>
      </c>
      <c r="Z19" s="277"/>
    </row>
    <row r="20" spans="1:26" x14ac:dyDescent="0.2">
      <c r="A20" s="277" t="s">
        <v>11</v>
      </c>
      <c r="B20" s="272" t="s">
        <v>314</v>
      </c>
      <c r="C20" s="277"/>
      <c r="D20" s="277" t="s">
        <v>373</v>
      </c>
      <c r="E20" s="272" t="s">
        <v>235</v>
      </c>
      <c r="F20" s="343">
        <v>2124465</v>
      </c>
      <c r="G20" s="284">
        <v>2124399</v>
      </c>
      <c r="H20" s="275">
        <v>117</v>
      </c>
      <c r="I20" s="341" t="s">
        <v>443</v>
      </c>
      <c r="J20" s="277">
        <v>20150429</v>
      </c>
      <c r="K20" s="307"/>
      <c r="L20" s="285">
        <f>INDEX('Gleason Case Depth'!$G$4:$G$25,MATCH('Gleason 2015'!F20,'Gleason Case Depth'!$F$4:$F$25,0))</f>
        <v>0.06</v>
      </c>
      <c r="M20" s="286">
        <f>INDEX('Gleason Case Depth'!$H$4:$H$25,MATCH('Gleason 2015'!F20,'Gleason Case Depth'!$F$4:$F$25,0))</f>
        <v>61</v>
      </c>
      <c r="N20" s="277">
        <v>7</v>
      </c>
      <c r="O20" s="277">
        <v>8</v>
      </c>
      <c r="P20" s="273">
        <v>7</v>
      </c>
      <c r="Q20" s="277">
        <v>9.9</v>
      </c>
      <c r="R20" s="277">
        <v>10</v>
      </c>
      <c r="S20" s="431">
        <f>INDEX('Gleason Case Depth'!$D$4:$D$25,MATCH('Gleason 2015'!G20,'Gleason Case Depth'!$C$4:$C$25,0))</f>
        <v>8.3000000000000004E-2</v>
      </c>
      <c r="T20" s="285">
        <f>INDEX('Gleason Case Depth'!$E$4:$E$25,MATCH('Gleason 2015'!G20,'Gleason Case Depth'!$C$4:$C$25,0))</f>
        <v>62</v>
      </c>
      <c r="U20" s="277">
        <v>7</v>
      </c>
      <c r="V20" s="277">
        <v>10</v>
      </c>
      <c r="W20" s="277">
        <v>8</v>
      </c>
      <c r="X20" s="277">
        <v>9.9</v>
      </c>
      <c r="Y20" s="277">
        <v>10</v>
      </c>
      <c r="Z20" s="277"/>
    </row>
    <row r="21" spans="1:26" x14ac:dyDescent="0.2">
      <c r="A21" s="277" t="s">
        <v>11</v>
      </c>
      <c r="B21" s="272" t="s">
        <v>314</v>
      </c>
      <c r="C21" s="277"/>
      <c r="D21" s="277" t="s">
        <v>374</v>
      </c>
      <c r="E21" s="272" t="s">
        <v>235</v>
      </c>
      <c r="F21" s="343">
        <v>2124465</v>
      </c>
      <c r="G21" s="284">
        <v>2124399</v>
      </c>
      <c r="H21" s="275">
        <v>117</v>
      </c>
      <c r="I21" s="341" t="s">
        <v>444</v>
      </c>
      <c r="J21" s="277">
        <v>20150501</v>
      </c>
      <c r="K21" s="307"/>
      <c r="L21" s="285">
        <f>INDEX('Gleason Case Depth'!$G$4:$G$25,MATCH('Gleason 2015'!F21,'Gleason Case Depth'!$F$4:$F$25,0))</f>
        <v>0.06</v>
      </c>
      <c r="M21" s="286">
        <f>INDEX('Gleason Case Depth'!$H$4:$H$25,MATCH('Gleason 2015'!F21,'Gleason Case Depth'!$F$4:$F$25,0))</f>
        <v>61</v>
      </c>
      <c r="N21" s="277">
        <v>7</v>
      </c>
      <c r="O21" s="277">
        <v>8</v>
      </c>
      <c r="P21" s="273">
        <v>7</v>
      </c>
      <c r="Q21" s="277">
        <v>9.9</v>
      </c>
      <c r="R21" s="277">
        <v>10</v>
      </c>
      <c r="S21" s="431">
        <f>INDEX('Gleason Case Depth'!$D$4:$D$25,MATCH('Gleason 2015'!G21,'Gleason Case Depth'!$C$4:$C$25,0))</f>
        <v>8.3000000000000004E-2</v>
      </c>
      <c r="T21" s="285">
        <f>INDEX('Gleason Case Depth'!$E$4:$E$25,MATCH('Gleason 2015'!G21,'Gleason Case Depth'!$C$4:$C$25,0))</f>
        <v>62</v>
      </c>
      <c r="U21" s="277">
        <v>7</v>
      </c>
      <c r="V21" s="277">
        <v>9</v>
      </c>
      <c r="W21" s="273">
        <v>7</v>
      </c>
      <c r="X21" s="277">
        <v>9.9</v>
      </c>
      <c r="Y21" s="277">
        <v>10</v>
      </c>
      <c r="Z21" s="277"/>
    </row>
    <row r="22" spans="1:26" x14ac:dyDescent="0.2">
      <c r="A22" s="277" t="s">
        <v>60</v>
      </c>
      <c r="B22" s="272" t="s">
        <v>314</v>
      </c>
      <c r="C22" s="277" t="s">
        <v>392</v>
      </c>
      <c r="D22" s="277">
        <v>27</v>
      </c>
      <c r="E22" s="272" t="s">
        <v>235</v>
      </c>
      <c r="F22" s="370">
        <v>2116453</v>
      </c>
      <c r="G22" s="371">
        <v>2115440</v>
      </c>
      <c r="H22" s="275">
        <v>117</v>
      </c>
      <c r="I22" s="341" t="s">
        <v>393</v>
      </c>
      <c r="J22" s="277">
        <v>20150716</v>
      </c>
      <c r="K22" s="307" t="s">
        <v>466</v>
      </c>
      <c r="L22" s="285">
        <f>INDEX('Gleason Case Depth'!$G$4:$G$25,MATCH('Gleason 2015'!F22,'Gleason Case Depth'!$F$4:$F$25,0))</f>
        <v>5.0999999999999997E-2</v>
      </c>
      <c r="M22" s="286">
        <f>INDEX('Gleason Case Depth'!$H$4:$H$25,MATCH('Gleason 2015'!F22,'Gleason Case Depth'!$F$4:$F$25,0))</f>
        <v>61</v>
      </c>
      <c r="N22" s="277">
        <v>9</v>
      </c>
      <c r="O22" s="277">
        <v>10</v>
      </c>
      <c r="P22" s="277">
        <v>9</v>
      </c>
      <c r="Q22" s="277">
        <v>9.9</v>
      </c>
      <c r="R22" s="277">
        <v>10</v>
      </c>
      <c r="S22" s="286">
        <f>INDEX('Gleason Case Depth'!$D$4:$D$25,MATCH('Gleason 2015'!G22,'Gleason Case Depth'!$C$4:$C$25,0))</f>
        <v>5.8000000000000003E-2</v>
      </c>
      <c r="T22" s="285">
        <f>INDEX('Gleason Case Depth'!$E$4:$E$25,MATCH('Gleason 2015'!G22,'Gleason Case Depth'!$C$4:$C$25,0))</f>
        <v>62</v>
      </c>
      <c r="U22" s="277">
        <v>9</v>
      </c>
      <c r="V22" s="277">
        <v>10</v>
      </c>
      <c r="W22" s="277">
        <v>10</v>
      </c>
      <c r="X22" s="277">
        <v>9.9</v>
      </c>
      <c r="Y22" s="277">
        <v>10</v>
      </c>
      <c r="Z22" s="277"/>
    </row>
    <row r="23" spans="1:26" x14ac:dyDescent="0.2">
      <c r="A23" s="277" t="s">
        <v>60</v>
      </c>
      <c r="B23" s="272" t="s">
        <v>314</v>
      </c>
      <c r="C23" s="277" t="s">
        <v>394</v>
      </c>
      <c r="D23" s="277">
        <v>28</v>
      </c>
      <c r="E23" s="272" t="s">
        <v>235</v>
      </c>
      <c r="F23" s="370">
        <v>2116453</v>
      </c>
      <c r="G23" s="371">
        <v>2115440</v>
      </c>
      <c r="H23" s="275">
        <v>117</v>
      </c>
      <c r="I23" s="341" t="s">
        <v>395</v>
      </c>
      <c r="J23" s="277">
        <v>20150717</v>
      </c>
      <c r="K23" s="307" t="s">
        <v>467</v>
      </c>
      <c r="L23" s="285">
        <f>INDEX('Gleason Case Depth'!$G$4:$G$25,MATCH('Gleason 2015'!F23,'Gleason Case Depth'!$F$4:$F$25,0))</f>
        <v>5.0999999999999997E-2</v>
      </c>
      <c r="M23" s="286">
        <f>INDEX('Gleason Case Depth'!$H$4:$H$25,MATCH('Gleason 2015'!F23,'Gleason Case Depth'!$F$4:$F$25,0))</f>
        <v>61</v>
      </c>
      <c r="N23" s="277">
        <v>9</v>
      </c>
      <c r="O23" s="277">
        <v>10</v>
      </c>
      <c r="P23" s="277">
        <v>9</v>
      </c>
      <c r="Q23" s="277">
        <v>9.9</v>
      </c>
      <c r="R23" s="277">
        <v>10</v>
      </c>
      <c r="S23" s="286">
        <f>INDEX('Gleason Case Depth'!$D$4:$D$25,MATCH('Gleason 2015'!G23,'Gleason Case Depth'!$C$4:$C$25,0))</f>
        <v>5.8000000000000003E-2</v>
      </c>
      <c r="T23" s="285">
        <f>INDEX('Gleason Case Depth'!$E$4:$E$25,MATCH('Gleason 2015'!G23,'Gleason Case Depth'!$C$4:$C$25,0))</f>
        <v>62</v>
      </c>
      <c r="U23" s="277">
        <v>9</v>
      </c>
      <c r="V23" s="277">
        <v>10</v>
      </c>
      <c r="W23" s="277">
        <v>10</v>
      </c>
      <c r="X23" s="277">
        <v>9.9</v>
      </c>
      <c r="Y23" s="277">
        <v>10</v>
      </c>
      <c r="Z23" s="277"/>
    </row>
    <row r="24" spans="1:26" x14ac:dyDescent="0.2">
      <c r="A24" s="272" t="s">
        <v>60</v>
      </c>
      <c r="B24" s="272" t="s">
        <v>314</v>
      </c>
      <c r="C24" s="272"/>
      <c r="D24" s="272">
        <v>35</v>
      </c>
      <c r="E24" s="272" t="s">
        <v>235</v>
      </c>
      <c r="F24" s="343">
        <v>2116454</v>
      </c>
      <c r="G24" s="343">
        <v>2116458</v>
      </c>
      <c r="H24" s="325">
        <v>117</v>
      </c>
      <c r="I24" s="341" t="s">
        <v>411</v>
      </c>
      <c r="J24" s="272">
        <v>20150925</v>
      </c>
      <c r="K24" s="343" t="s">
        <v>470</v>
      </c>
      <c r="L24" s="285">
        <f>INDEX('Gleason Case Depth'!$G$4:$G$25,MATCH('Gleason 2015'!F24,'Gleason Case Depth'!$F$4:$F$25,0))</f>
        <v>5.1999999999999998E-2</v>
      </c>
      <c r="M24" s="286">
        <f>INDEX('Gleason Case Depth'!$H$4:$H$25,MATCH('Gleason 2015'!F24,'Gleason Case Depth'!$F$4:$F$25,0))</f>
        <v>61</v>
      </c>
      <c r="N24" s="272">
        <v>8</v>
      </c>
      <c r="O24" s="272">
        <v>9</v>
      </c>
      <c r="P24" s="272">
        <v>9</v>
      </c>
      <c r="Q24" s="272">
        <v>9.9</v>
      </c>
      <c r="R24" s="272">
        <v>10</v>
      </c>
      <c r="S24" s="286">
        <f>INDEX('Gleason Case Depth'!$D$4:$D$25,MATCH('Gleason 2015'!G24,'Gleason Case Depth'!$C$4:$C$25,0))</f>
        <v>5.2999999999999999E-2</v>
      </c>
      <c r="T24" s="285">
        <f>INDEX('Gleason Case Depth'!$E$4:$E$25,MATCH('Gleason 2015'!G24,'Gleason Case Depth'!$C$4:$C$25,0))</f>
        <v>63</v>
      </c>
      <c r="U24" s="272">
        <v>9</v>
      </c>
      <c r="V24" s="272">
        <v>10</v>
      </c>
      <c r="W24" s="272">
        <v>9</v>
      </c>
      <c r="X24" s="272">
        <v>9.9</v>
      </c>
      <c r="Y24" s="272">
        <v>10</v>
      </c>
      <c r="Z24" s="272" t="s">
        <v>412</v>
      </c>
    </row>
    <row r="25" spans="1:26" x14ac:dyDescent="0.2">
      <c r="A25" s="277" t="s">
        <v>60</v>
      </c>
      <c r="B25" s="272" t="s">
        <v>314</v>
      </c>
      <c r="C25" s="277"/>
      <c r="D25" s="277">
        <v>36</v>
      </c>
      <c r="E25" s="272" t="s">
        <v>235</v>
      </c>
      <c r="F25" s="343">
        <v>2116454</v>
      </c>
      <c r="G25" s="343">
        <v>2116458</v>
      </c>
      <c r="H25" s="275">
        <v>117</v>
      </c>
      <c r="I25" s="341" t="s">
        <v>410</v>
      </c>
      <c r="J25" s="277">
        <v>20151001</v>
      </c>
      <c r="K25" s="287" t="s">
        <v>469</v>
      </c>
      <c r="L25" s="286">
        <f>INDEX('Gleason Case Depth'!$G$4:$G$25,MATCH('Gleason 2015'!F25,'Gleason Case Depth'!$F$4:$F$25,0))</f>
        <v>5.1999999999999998E-2</v>
      </c>
      <c r="M25" s="286">
        <f>INDEX('Gleason Case Depth'!$H$4:$H$25,MATCH('Gleason 2015'!F25,'Gleason Case Depth'!$F$4:$F$25,0))</f>
        <v>61</v>
      </c>
      <c r="N25" s="277">
        <v>7</v>
      </c>
      <c r="O25" s="277">
        <v>9</v>
      </c>
      <c r="P25" s="277">
        <v>10</v>
      </c>
      <c r="Q25" s="277">
        <v>9.9</v>
      </c>
      <c r="R25" s="277">
        <v>10</v>
      </c>
      <c r="S25" s="286">
        <f>INDEX('Gleason Case Depth'!$D$4:$D$25,MATCH('Gleason 2015'!G25,'Gleason Case Depth'!$C$4:$C$25,0))</f>
        <v>5.2999999999999999E-2</v>
      </c>
      <c r="T25" s="286">
        <f>INDEX('Gleason Case Depth'!$E$4:$E$25,MATCH('Gleason 2015'!G25,'Gleason Case Depth'!$C$4:$C$25,0))</f>
        <v>63</v>
      </c>
      <c r="U25" s="277">
        <v>8</v>
      </c>
      <c r="V25" s="277">
        <v>10</v>
      </c>
      <c r="W25" s="277">
        <v>10</v>
      </c>
      <c r="X25" s="277">
        <v>9.9</v>
      </c>
      <c r="Y25" s="277">
        <v>10</v>
      </c>
      <c r="Z25" s="277" t="s">
        <v>413</v>
      </c>
    </row>
    <row r="26" spans="1:26" x14ac:dyDescent="0.2">
      <c r="F26" s="289"/>
      <c r="H26" s="289"/>
      <c r="I26" s="346"/>
      <c r="J26" s="270"/>
      <c r="K26" s="289"/>
      <c r="L26" s="289"/>
      <c r="M26" s="289"/>
    </row>
    <row r="27" spans="1:26" s="297" customFormat="1" x14ac:dyDescent="0.2">
      <c r="A27" s="292" t="s">
        <v>15</v>
      </c>
      <c r="B27" s="292" t="s">
        <v>314</v>
      </c>
      <c r="C27" s="292" t="s">
        <v>311</v>
      </c>
      <c r="D27" s="292">
        <v>42</v>
      </c>
      <c r="E27" s="292" t="s">
        <v>235</v>
      </c>
      <c r="F27" s="370">
        <v>2116453</v>
      </c>
      <c r="G27" s="370">
        <v>2115440</v>
      </c>
      <c r="H27" s="293" t="s">
        <v>186</v>
      </c>
      <c r="I27" s="373" t="s">
        <v>317</v>
      </c>
      <c r="J27" s="292">
        <v>20150221</v>
      </c>
      <c r="K27" s="294" t="s">
        <v>312</v>
      </c>
      <c r="L27" s="285">
        <f>INDEX('Gleason Case Depth'!$G$4:$G$25,MATCH('Gleason 2015'!F27,'Gleason Case Depth'!$F$4:$F$25,0))</f>
        <v>5.0999999999999997E-2</v>
      </c>
      <c r="M27" s="286">
        <f>INDEX('Gleason Case Depth'!$H$4:$H$25,MATCH('Gleason 2015'!F27,'Gleason Case Depth'!$F$4:$F$25,0))</f>
        <v>61</v>
      </c>
      <c r="N27" s="295">
        <v>7</v>
      </c>
      <c r="O27" s="295">
        <v>8</v>
      </c>
      <c r="P27" s="295">
        <v>8</v>
      </c>
      <c r="Q27" s="295">
        <v>9.5</v>
      </c>
      <c r="R27" s="295">
        <v>10</v>
      </c>
      <c r="S27" s="286">
        <f>INDEX('Gleason Case Depth'!$D$4:$D$25,MATCH('Gleason 2015'!G27,'Gleason Case Depth'!$C$4:$C$25,0))</f>
        <v>5.8000000000000003E-2</v>
      </c>
      <c r="T27" s="285">
        <f>INDEX('Gleason Case Depth'!$E$4:$E$25,MATCH('Gleason 2015'!G27,'Gleason Case Depth'!$C$4:$C$25,0))</f>
        <v>62</v>
      </c>
      <c r="U27" s="295">
        <v>9</v>
      </c>
      <c r="V27" s="295">
        <v>10</v>
      </c>
      <c r="W27" s="295">
        <v>10</v>
      </c>
      <c r="X27" s="295">
        <v>10</v>
      </c>
      <c r="Y27" s="295">
        <v>10</v>
      </c>
      <c r="Z27" s="296" t="s">
        <v>315</v>
      </c>
    </row>
    <row r="28" spans="1:26" x14ac:dyDescent="0.2">
      <c r="A28" s="272" t="s">
        <v>15</v>
      </c>
      <c r="B28" s="272" t="s">
        <v>314</v>
      </c>
      <c r="C28" s="272"/>
      <c r="D28" s="272">
        <v>43</v>
      </c>
      <c r="E28" s="272" t="s">
        <v>235</v>
      </c>
      <c r="F28" s="343">
        <v>2115435</v>
      </c>
      <c r="G28" s="343">
        <v>2116457</v>
      </c>
      <c r="H28" s="274" t="s">
        <v>186</v>
      </c>
      <c r="I28" s="341" t="s">
        <v>344</v>
      </c>
      <c r="J28" s="272">
        <v>20150225</v>
      </c>
      <c r="K28" s="287" t="s">
        <v>323</v>
      </c>
      <c r="L28" s="285">
        <f>INDEX('Gleason Case Depth'!$G$4:$G$25,MATCH('Gleason 2015'!F28,'Gleason Case Depth'!$F$4:$F$25,0))</f>
        <v>0.05</v>
      </c>
      <c r="M28" s="286">
        <f>INDEX('Gleason Case Depth'!$H$4:$H$25,MATCH('Gleason 2015'!F28,'Gleason Case Depth'!$F$4:$F$25,0))</f>
        <v>62</v>
      </c>
      <c r="N28" s="272">
        <v>8</v>
      </c>
      <c r="O28" s="272">
        <v>9</v>
      </c>
      <c r="P28" s="272">
        <v>10</v>
      </c>
      <c r="Q28" s="272">
        <v>9.9</v>
      </c>
      <c r="R28" s="272">
        <v>10</v>
      </c>
      <c r="S28" s="286">
        <f>INDEX('Gleason Case Depth'!$D$4:$D$25,MATCH('Gleason 2015'!G28,'Gleason Case Depth'!$C$4:$C$25,0))</f>
        <v>0.06</v>
      </c>
      <c r="T28" s="285">
        <f>INDEX('Gleason Case Depth'!$E$4:$E$25,MATCH('Gleason 2015'!G28,'Gleason Case Depth'!$C$4:$C$25,0))</f>
        <v>63</v>
      </c>
      <c r="U28" s="272">
        <v>8</v>
      </c>
      <c r="V28" s="272">
        <v>10</v>
      </c>
      <c r="W28" s="272">
        <v>10</v>
      </c>
      <c r="X28" s="272">
        <v>9.9</v>
      </c>
      <c r="Y28" s="272">
        <v>10</v>
      </c>
      <c r="Z28" s="272"/>
    </row>
    <row r="29" spans="1:26" x14ac:dyDescent="0.2">
      <c r="A29" s="272" t="s">
        <v>11</v>
      </c>
      <c r="B29" s="272" t="s">
        <v>314</v>
      </c>
      <c r="C29" s="272" t="s">
        <v>326</v>
      </c>
      <c r="D29" s="272"/>
      <c r="E29" s="272" t="s">
        <v>235</v>
      </c>
      <c r="F29" s="343"/>
      <c r="G29" s="343"/>
      <c r="H29" s="274" t="s">
        <v>186</v>
      </c>
      <c r="I29" s="341"/>
      <c r="J29" s="272">
        <v>20150213</v>
      </c>
      <c r="K29" s="287"/>
      <c r="L29" s="285" t="e">
        <f>INDEX('Gleason Case Depth'!$G$4:$G$25,MATCH('Gleason 2015'!F29,'Gleason Case Depth'!$F$4:$F$25,0))</f>
        <v>#N/A</v>
      </c>
      <c r="M29" s="286" t="e">
        <f>INDEX('Gleason Case Depth'!$H$4:$H$25,MATCH('Gleason 2015'!F29,'Gleason Case Depth'!$F$4:$F$25,0))</f>
        <v>#N/A</v>
      </c>
      <c r="N29" s="272">
        <v>7</v>
      </c>
      <c r="O29" s="272">
        <v>9</v>
      </c>
      <c r="P29" s="272">
        <v>9</v>
      </c>
      <c r="Q29" s="272">
        <v>9.9</v>
      </c>
      <c r="R29" s="272">
        <v>10</v>
      </c>
      <c r="S29" s="286" t="e">
        <f>INDEX('Gleason Case Depth'!$D$4:$D$25,MATCH('Gleason 2015'!G29,'Gleason Case Depth'!$C$4:$C$25,0))</f>
        <v>#N/A</v>
      </c>
      <c r="T29" s="285" t="e">
        <f>INDEX('Gleason Case Depth'!$E$4:$E$25,MATCH('Gleason 2015'!G29,'Gleason Case Depth'!$C$4:$C$25,0))</f>
        <v>#N/A</v>
      </c>
      <c r="U29" s="272">
        <v>8</v>
      </c>
      <c r="V29" s="272">
        <v>10</v>
      </c>
      <c r="W29" s="272">
        <v>10</v>
      </c>
      <c r="X29" s="272">
        <v>9.9</v>
      </c>
      <c r="Y29" s="272">
        <v>10</v>
      </c>
      <c r="Z29" s="272"/>
    </row>
    <row r="30" spans="1:26" x14ac:dyDescent="0.2">
      <c r="A30" s="272" t="s">
        <v>11</v>
      </c>
      <c r="B30" s="272" t="s">
        <v>314</v>
      </c>
      <c r="C30" s="272"/>
      <c r="D30" s="272" t="s">
        <v>336</v>
      </c>
      <c r="E30" s="272" t="s">
        <v>235</v>
      </c>
      <c r="F30" s="343">
        <v>2124465</v>
      </c>
      <c r="G30" s="343">
        <v>2124399</v>
      </c>
      <c r="H30" s="274" t="s">
        <v>186</v>
      </c>
      <c r="I30" s="341" t="s">
        <v>446</v>
      </c>
      <c r="J30" s="272">
        <v>20150325</v>
      </c>
      <c r="K30" s="287"/>
      <c r="L30" s="285">
        <f>INDEX('Gleason Case Depth'!$G$4:$G$25,MATCH('Gleason 2015'!F30,'Gleason Case Depth'!$F$4:$F$25,0))</f>
        <v>0.06</v>
      </c>
      <c r="M30" s="286">
        <f>INDEX('Gleason Case Depth'!$H$4:$H$25,MATCH('Gleason 2015'!F30,'Gleason Case Depth'!$F$4:$F$25,0))</f>
        <v>61</v>
      </c>
      <c r="N30" s="272">
        <v>7</v>
      </c>
      <c r="O30" s="272">
        <v>10</v>
      </c>
      <c r="P30" s="272">
        <v>10</v>
      </c>
      <c r="Q30" s="272">
        <v>9.9</v>
      </c>
      <c r="R30" s="272">
        <v>10</v>
      </c>
      <c r="S30" s="431">
        <f>INDEX('Gleason Case Depth'!$D$4:$D$25,MATCH('Gleason 2015'!G30,'Gleason Case Depth'!$C$4:$C$25,0))</f>
        <v>8.3000000000000004E-2</v>
      </c>
      <c r="T30" s="285">
        <f>INDEX('Gleason Case Depth'!$E$4:$E$25,MATCH('Gleason 2015'!G30,'Gleason Case Depth'!$C$4:$C$25,0))</f>
        <v>62</v>
      </c>
      <c r="U30" s="272">
        <v>7</v>
      </c>
      <c r="V30" s="272">
        <v>10</v>
      </c>
      <c r="W30" s="272">
        <v>10</v>
      </c>
      <c r="X30" s="272">
        <v>10</v>
      </c>
      <c r="Y30" s="272">
        <v>10</v>
      </c>
      <c r="Z30" s="272"/>
    </row>
    <row r="31" spans="1:26" x14ac:dyDescent="0.2">
      <c r="A31" s="279" t="s">
        <v>14</v>
      </c>
      <c r="B31" s="279" t="s">
        <v>314</v>
      </c>
      <c r="C31" s="279" t="s">
        <v>362</v>
      </c>
      <c r="D31" s="279">
        <v>366</v>
      </c>
      <c r="E31" s="279" t="s">
        <v>235</v>
      </c>
      <c r="F31" s="370">
        <v>2116453</v>
      </c>
      <c r="G31" s="370">
        <v>2115440</v>
      </c>
      <c r="H31" s="309" t="s">
        <v>186</v>
      </c>
      <c r="I31" s="327" t="s">
        <v>363</v>
      </c>
      <c r="J31" s="279">
        <v>20150430</v>
      </c>
      <c r="K31" s="288"/>
      <c r="L31" s="285">
        <f>INDEX('Gleason Case Depth'!$G$4:$G$25,MATCH('Gleason 2015'!F31,'Gleason Case Depth'!$F$4:$F$25,0))</f>
        <v>5.0999999999999997E-2</v>
      </c>
      <c r="M31" s="286">
        <f>INDEX('Gleason Case Depth'!$H$4:$H$25,MATCH('Gleason 2015'!F31,'Gleason Case Depth'!$F$4:$F$25,0))</f>
        <v>61</v>
      </c>
      <c r="N31" s="279">
        <v>8</v>
      </c>
      <c r="O31" s="279">
        <v>10</v>
      </c>
      <c r="P31" s="279">
        <v>10</v>
      </c>
      <c r="Q31" s="279">
        <v>9.9</v>
      </c>
      <c r="R31" s="279">
        <v>10</v>
      </c>
      <c r="S31" s="286">
        <f>INDEX('Gleason Case Depth'!$D$4:$D$25,MATCH('Gleason 2015'!G31,'Gleason Case Depth'!$C$4:$C$25,0))</f>
        <v>5.8000000000000003E-2</v>
      </c>
      <c r="T31" s="285">
        <f>INDEX('Gleason Case Depth'!$E$4:$E$25,MATCH('Gleason 2015'!G31,'Gleason Case Depth'!$C$4:$C$25,0))</f>
        <v>62</v>
      </c>
      <c r="U31" s="279">
        <v>9</v>
      </c>
      <c r="V31" s="279">
        <v>10</v>
      </c>
      <c r="W31" s="279">
        <v>10</v>
      </c>
      <c r="X31" s="279">
        <v>10</v>
      </c>
      <c r="Y31" s="279">
        <v>10</v>
      </c>
      <c r="Z31" s="279"/>
    </row>
    <row r="32" spans="1:26" x14ac:dyDescent="0.2">
      <c r="A32" s="272" t="s">
        <v>14</v>
      </c>
      <c r="B32" s="272" t="s">
        <v>314</v>
      </c>
      <c r="C32" s="272"/>
      <c r="D32" s="272">
        <v>368</v>
      </c>
      <c r="E32" s="272" t="s">
        <v>235</v>
      </c>
      <c r="F32" s="343">
        <v>2135702</v>
      </c>
      <c r="G32" s="343">
        <v>2135619</v>
      </c>
      <c r="H32" s="274" t="s">
        <v>186</v>
      </c>
      <c r="I32" s="341" t="s">
        <v>366</v>
      </c>
      <c r="J32" s="272">
        <v>20150502</v>
      </c>
      <c r="K32" s="287"/>
      <c r="L32" s="285">
        <f>INDEX('Gleason Case Depth'!$G$4:$G$25,MATCH('Gleason 2015'!F32,'Gleason Case Depth'!$F$4:$F$25,0))</f>
        <v>5.5E-2</v>
      </c>
      <c r="M32" s="286">
        <f>INDEX('Gleason Case Depth'!$H$4:$H$25,MATCH('Gleason 2015'!F32,'Gleason Case Depth'!$F$4:$F$25,0))</f>
        <v>62</v>
      </c>
      <c r="N32" s="272">
        <v>9</v>
      </c>
      <c r="O32" s="272">
        <v>10</v>
      </c>
      <c r="P32" s="272">
        <v>10</v>
      </c>
      <c r="Q32" s="272">
        <v>9.9</v>
      </c>
      <c r="R32" s="272">
        <v>10</v>
      </c>
      <c r="S32" s="286">
        <f>INDEX('Gleason Case Depth'!$D$4:$D$25,MATCH('Gleason 2015'!G32,'Gleason Case Depth'!$C$4:$C$25,0))</f>
        <v>5.6000000000000001E-2</v>
      </c>
      <c r="T32" s="285">
        <f>INDEX('Gleason Case Depth'!$E$4:$E$25,MATCH('Gleason 2015'!G32,'Gleason Case Depth'!$C$4:$C$25,0))</f>
        <v>62</v>
      </c>
      <c r="U32" s="272">
        <v>9</v>
      </c>
      <c r="V32" s="272">
        <v>10</v>
      </c>
      <c r="W32" s="272">
        <v>10</v>
      </c>
      <c r="X32" s="272">
        <v>9.9</v>
      </c>
      <c r="Y32" s="272">
        <v>10</v>
      </c>
      <c r="Z32" s="272" t="s">
        <v>367</v>
      </c>
    </row>
    <row r="33" spans="1:26" x14ac:dyDescent="0.2">
      <c r="A33" s="272" t="s">
        <v>60</v>
      </c>
      <c r="B33" s="272" t="s">
        <v>314</v>
      </c>
      <c r="C33" s="272"/>
      <c r="D33" s="272">
        <v>30</v>
      </c>
      <c r="E33" s="272" t="s">
        <v>235</v>
      </c>
      <c r="F33" s="343">
        <v>2116454</v>
      </c>
      <c r="G33" s="343">
        <v>2116458</v>
      </c>
      <c r="H33" s="274" t="s">
        <v>186</v>
      </c>
      <c r="I33" s="341" t="s">
        <v>396</v>
      </c>
      <c r="J33" s="272">
        <v>20150724</v>
      </c>
      <c r="K33" s="287" t="s">
        <v>397</v>
      </c>
      <c r="L33" s="285">
        <f>INDEX('Gleason Case Depth'!$G$4:$G$25,MATCH('Gleason 2015'!F33,'Gleason Case Depth'!$F$4:$F$25,0))</f>
        <v>5.1999999999999998E-2</v>
      </c>
      <c r="M33" s="286">
        <f>INDEX('Gleason Case Depth'!$H$4:$H$25,MATCH('Gleason 2015'!F33,'Gleason Case Depth'!$F$4:$F$25,0))</f>
        <v>61</v>
      </c>
      <c r="N33" s="272">
        <v>8</v>
      </c>
      <c r="O33" s="272">
        <v>10</v>
      </c>
      <c r="P33" s="272">
        <v>9</v>
      </c>
      <c r="Q33" s="272">
        <v>9.9</v>
      </c>
      <c r="R33" s="272">
        <v>10</v>
      </c>
      <c r="S33" s="286">
        <f>INDEX('Gleason Case Depth'!$D$4:$D$25,MATCH('Gleason 2015'!G33,'Gleason Case Depth'!$C$4:$C$25,0))</f>
        <v>5.2999999999999999E-2</v>
      </c>
      <c r="T33" s="285">
        <f>INDEX('Gleason Case Depth'!$E$4:$E$25,MATCH('Gleason 2015'!G33,'Gleason Case Depth'!$C$4:$C$25,0))</f>
        <v>63</v>
      </c>
      <c r="U33" s="272">
        <v>9</v>
      </c>
      <c r="V33" s="272">
        <v>10</v>
      </c>
      <c r="W33" s="272">
        <v>10</v>
      </c>
      <c r="X33" s="272">
        <v>9.9</v>
      </c>
      <c r="Y33" s="272">
        <v>10</v>
      </c>
      <c r="Z33" s="272"/>
    </row>
    <row r="34" spans="1:26" x14ac:dyDescent="0.2">
      <c r="A34" s="272" t="s">
        <v>60</v>
      </c>
      <c r="B34" s="272" t="s">
        <v>314</v>
      </c>
      <c r="C34" s="272"/>
      <c r="D34" s="272">
        <v>31</v>
      </c>
      <c r="E34" s="272" t="s">
        <v>235</v>
      </c>
      <c r="F34" s="343">
        <v>2116454</v>
      </c>
      <c r="G34" s="343">
        <v>2116458</v>
      </c>
      <c r="H34" s="274" t="s">
        <v>186</v>
      </c>
      <c r="I34" s="341" t="s">
        <v>398</v>
      </c>
      <c r="J34" s="272">
        <v>20150724</v>
      </c>
      <c r="K34" s="287" t="s">
        <v>399</v>
      </c>
      <c r="L34" s="286">
        <f>INDEX('Gleason Case Depth'!$G$4:$G$25,MATCH('Gleason 2015'!F34,'Gleason Case Depth'!$F$4:$F$25,0))</f>
        <v>5.1999999999999998E-2</v>
      </c>
      <c r="M34" s="286">
        <f>INDEX('Gleason Case Depth'!$H$4:$H$25,MATCH('Gleason 2015'!F34,'Gleason Case Depth'!$F$4:$F$25,0))</f>
        <v>61</v>
      </c>
      <c r="N34" s="272">
        <v>8</v>
      </c>
      <c r="O34" s="272">
        <v>9</v>
      </c>
      <c r="P34" s="272">
        <v>9</v>
      </c>
      <c r="Q34" s="272">
        <v>9.9</v>
      </c>
      <c r="R34" s="272">
        <v>10</v>
      </c>
      <c r="S34" s="286">
        <f>INDEX('Gleason Case Depth'!$D$4:$D$25,MATCH('Gleason 2015'!G34,'Gleason Case Depth'!$C$4:$C$25,0))</f>
        <v>5.2999999999999999E-2</v>
      </c>
      <c r="T34" s="286">
        <f>INDEX('Gleason Case Depth'!$E$4:$E$25,MATCH('Gleason 2015'!G34,'Gleason Case Depth'!$C$4:$C$25,0))</f>
        <v>63</v>
      </c>
      <c r="U34" s="272">
        <v>9</v>
      </c>
      <c r="V34" s="272">
        <v>10</v>
      </c>
      <c r="W34" s="272">
        <v>10</v>
      </c>
      <c r="X34" s="272">
        <v>9.9</v>
      </c>
      <c r="Y34" s="272">
        <v>10</v>
      </c>
      <c r="Z34" s="272"/>
    </row>
    <row r="35" spans="1:26" x14ac:dyDescent="0.2">
      <c r="A35" s="291"/>
      <c r="B35" s="291"/>
      <c r="C35" s="291"/>
      <c r="D35" s="291"/>
      <c r="E35" s="291"/>
      <c r="F35" s="321"/>
      <c r="G35" s="321"/>
      <c r="H35" s="311"/>
      <c r="I35" s="345"/>
      <c r="J35" s="291"/>
      <c r="K35" s="310"/>
      <c r="L35" s="310"/>
      <c r="M35" s="310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</row>
    <row r="36" spans="1:26" x14ac:dyDescent="0.2">
      <c r="A36" s="272" t="s">
        <v>14</v>
      </c>
      <c r="B36" s="308" t="s">
        <v>385</v>
      </c>
      <c r="C36" s="272"/>
      <c r="D36" s="272">
        <v>395</v>
      </c>
      <c r="E36" s="272" t="s">
        <v>235</v>
      </c>
      <c r="F36" s="343">
        <v>2116441</v>
      </c>
      <c r="G36" s="343">
        <v>2116444</v>
      </c>
      <c r="H36" s="274" t="s">
        <v>186</v>
      </c>
      <c r="I36" s="341" t="s">
        <v>386</v>
      </c>
      <c r="J36" s="272">
        <v>20150624</v>
      </c>
      <c r="K36" s="287"/>
      <c r="L36" s="286">
        <f>INDEX('Gleason Case Depth'!$G$4:$G$25,MATCH('Gleason 2015'!F36,'Gleason Case Depth'!$F$4:$F$25,0))</f>
        <v>5.1999999999999998E-2</v>
      </c>
      <c r="M36" s="286">
        <f>INDEX('Gleason Case Depth'!$H$4:$H$25,MATCH('Gleason 2015'!F36,'Gleason Case Depth'!$F$4:$F$25,0))</f>
        <v>63</v>
      </c>
      <c r="N36" s="272">
        <v>9</v>
      </c>
      <c r="O36" s="272">
        <v>10</v>
      </c>
      <c r="P36" s="272">
        <v>10</v>
      </c>
      <c r="Q36" s="272">
        <v>9.9</v>
      </c>
      <c r="R36" s="272">
        <v>10</v>
      </c>
      <c r="S36" s="286">
        <f>INDEX('Gleason Case Depth'!$D$4:$D$25,MATCH('Gleason 2015'!G36,'Gleason Case Depth'!$C$4:$C$25,0))</f>
        <v>5.3999999999999999E-2</v>
      </c>
      <c r="T36" s="286">
        <f>INDEX('Gleason Case Depth'!$E$4:$E$25,MATCH('Gleason 2015'!G36,'Gleason Case Depth'!$C$4:$C$25,0))</f>
        <v>63</v>
      </c>
      <c r="U36" s="272">
        <v>9</v>
      </c>
      <c r="V36" s="272">
        <v>10</v>
      </c>
      <c r="W36" s="272">
        <v>10</v>
      </c>
      <c r="X36" s="272">
        <v>9.9</v>
      </c>
      <c r="Y36" s="272">
        <v>10</v>
      </c>
      <c r="Z36" s="272"/>
    </row>
    <row r="37" spans="1:26" x14ac:dyDescent="0.2">
      <c r="F37" s="289"/>
      <c r="H37" s="289"/>
      <c r="I37" s="346"/>
      <c r="J37" s="270"/>
      <c r="K37" s="289"/>
      <c r="L37" s="289"/>
      <c r="M37" s="289"/>
    </row>
    <row r="38" spans="1:26" x14ac:dyDescent="0.2">
      <c r="A38" s="279" t="s">
        <v>15</v>
      </c>
      <c r="B38" s="279" t="s">
        <v>314</v>
      </c>
      <c r="C38" s="279"/>
      <c r="D38" s="279">
        <v>47</v>
      </c>
      <c r="E38" s="279" t="s">
        <v>235</v>
      </c>
      <c r="F38" s="370">
        <v>2116453</v>
      </c>
      <c r="G38" s="370">
        <v>2115440</v>
      </c>
      <c r="H38" s="318" t="s">
        <v>271</v>
      </c>
      <c r="I38" s="327" t="s">
        <v>345</v>
      </c>
      <c r="J38" s="279">
        <v>20150305</v>
      </c>
      <c r="K38" s="288" t="s">
        <v>325</v>
      </c>
      <c r="L38" s="285">
        <f>INDEX('Gleason Case Depth'!$G$4:$G$25,MATCH('Gleason 2015'!F38,'Gleason Case Depth'!$F$4:$F$25,0))</f>
        <v>5.0999999999999997E-2</v>
      </c>
      <c r="M38" s="286">
        <f>INDEX('Gleason Case Depth'!$H$4:$H$25,MATCH('Gleason 2015'!F38,'Gleason Case Depth'!$F$4:$F$25,0))</f>
        <v>61</v>
      </c>
      <c r="N38" s="279">
        <v>7</v>
      </c>
      <c r="O38" s="281">
        <v>7</v>
      </c>
      <c r="P38" s="279">
        <v>10</v>
      </c>
      <c r="Q38" s="279">
        <v>9.9</v>
      </c>
      <c r="R38" s="279">
        <v>10</v>
      </c>
      <c r="S38" s="286">
        <f>INDEX('Gleason Case Depth'!$D$4:$D$25,MATCH('Gleason 2015'!G38,'Gleason Case Depth'!$C$4:$C$25,0))</f>
        <v>5.8000000000000003E-2</v>
      </c>
      <c r="T38" s="285">
        <f>INDEX('Gleason Case Depth'!$E$4:$E$25,MATCH('Gleason 2015'!G38,'Gleason Case Depth'!$C$4:$C$25,0))</f>
        <v>62</v>
      </c>
      <c r="U38" s="279">
        <v>8</v>
      </c>
      <c r="V38" s="279">
        <v>10</v>
      </c>
      <c r="W38" s="279">
        <v>10</v>
      </c>
      <c r="X38" s="279">
        <v>9.9</v>
      </c>
      <c r="Y38" s="279">
        <v>10</v>
      </c>
      <c r="Z38" s="276" t="s">
        <v>381</v>
      </c>
    </row>
    <row r="39" spans="1:26" x14ac:dyDescent="0.2">
      <c r="A39" s="272" t="s">
        <v>15</v>
      </c>
      <c r="B39" s="272" t="s">
        <v>314</v>
      </c>
      <c r="C39" s="272"/>
      <c r="D39" s="272">
        <v>50</v>
      </c>
      <c r="E39" s="272" t="s">
        <v>235</v>
      </c>
      <c r="F39" s="370">
        <v>2116453</v>
      </c>
      <c r="G39" s="370">
        <v>2115440</v>
      </c>
      <c r="H39" s="317" t="s">
        <v>271</v>
      </c>
      <c r="I39" s="341" t="s">
        <v>346</v>
      </c>
      <c r="J39" s="272">
        <v>20150312</v>
      </c>
      <c r="K39" s="282" t="s">
        <v>331</v>
      </c>
      <c r="L39" s="285">
        <f>INDEX('Gleason Case Depth'!$G$4:$G$25,MATCH('Gleason 2015'!F39,'Gleason Case Depth'!$F$4:$F$25,0))</f>
        <v>5.0999999999999997E-2</v>
      </c>
      <c r="M39" s="286">
        <f>INDEX('Gleason Case Depth'!$H$4:$H$25,MATCH('Gleason 2015'!F39,'Gleason Case Depth'!$F$4:$F$25,0))</f>
        <v>61</v>
      </c>
      <c r="N39" s="272">
        <v>7</v>
      </c>
      <c r="O39" s="273">
        <v>6</v>
      </c>
      <c r="P39" s="272">
        <v>9</v>
      </c>
      <c r="Q39" s="272">
        <v>9.9</v>
      </c>
      <c r="R39" s="272">
        <v>10</v>
      </c>
      <c r="S39" s="286">
        <f>INDEX('Gleason Case Depth'!$D$4:$D$25,MATCH('Gleason 2015'!G39,'Gleason Case Depth'!$C$4:$C$25,0))</f>
        <v>5.8000000000000003E-2</v>
      </c>
      <c r="T39" s="285">
        <f>INDEX('Gleason Case Depth'!$E$4:$E$25,MATCH('Gleason 2015'!G39,'Gleason Case Depth'!$C$4:$C$25,0))</f>
        <v>62</v>
      </c>
      <c r="U39" s="272">
        <v>8</v>
      </c>
      <c r="V39" s="272">
        <v>10</v>
      </c>
      <c r="W39" s="272">
        <v>10</v>
      </c>
      <c r="X39" s="272">
        <v>9.9</v>
      </c>
      <c r="Y39" s="272">
        <v>10</v>
      </c>
      <c r="Z39" s="276"/>
    </row>
    <row r="40" spans="1:26" x14ac:dyDescent="0.2">
      <c r="A40" s="277" t="s">
        <v>11</v>
      </c>
      <c r="B40" s="272" t="s">
        <v>314</v>
      </c>
      <c r="C40" s="277"/>
      <c r="D40" s="277" t="s">
        <v>334</v>
      </c>
      <c r="E40" s="272" t="s">
        <v>235</v>
      </c>
      <c r="F40" s="343">
        <v>2153061</v>
      </c>
      <c r="G40" s="284">
        <v>2153064</v>
      </c>
      <c r="H40" s="317" t="s">
        <v>271</v>
      </c>
      <c r="I40" s="341" t="s">
        <v>448</v>
      </c>
      <c r="J40" s="277">
        <v>20150319</v>
      </c>
      <c r="K40" s="284"/>
      <c r="L40" s="430">
        <f>INDEX('Gleason Case Depth'!$G$4:$G$25,MATCH('Gleason 2015'!F40,'Gleason Case Depth'!$F$4:$F$25,0))</f>
        <v>6.4000000000000001E-2</v>
      </c>
      <c r="M40" s="286">
        <f>INDEX('Gleason Case Depth'!$H$4:$H$25,MATCH('Gleason 2015'!F40,'Gleason Case Depth'!$F$4:$F$25,0))</f>
        <v>61</v>
      </c>
      <c r="N40" s="277">
        <v>7</v>
      </c>
      <c r="O40" s="277">
        <v>10</v>
      </c>
      <c r="P40" s="277">
        <v>9</v>
      </c>
      <c r="Q40" s="277">
        <v>9.9</v>
      </c>
      <c r="R40" s="277">
        <v>10</v>
      </c>
      <c r="S40" s="286">
        <f>INDEX('Gleason Case Depth'!$D$4:$D$25,MATCH('Gleason 2015'!G40,'Gleason Case Depth'!$C$4:$C$25,0))</f>
        <v>5.5E-2</v>
      </c>
      <c r="T40" s="285">
        <f>INDEX('Gleason Case Depth'!$E$4:$E$25,MATCH('Gleason 2015'!G40,'Gleason Case Depth'!$C$4:$C$25,0))</f>
        <v>63</v>
      </c>
      <c r="U40" s="277">
        <v>7</v>
      </c>
      <c r="V40" s="277">
        <v>10</v>
      </c>
      <c r="W40" s="277">
        <v>10</v>
      </c>
      <c r="X40" s="277">
        <v>10</v>
      </c>
      <c r="Y40" s="277">
        <v>10</v>
      </c>
      <c r="Z40" s="277"/>
    </row>
    <row r="41" spans="1:26" x14ac:dyDescent="0.2">
      <c r="A41" s="277" t="s">
        <v>11</v>
      </c>
      <c r="B41" s="272" t="s">
        <v>314</v>
      </c>
      <c r="C41" s="277"/>
      <c r="D41" s="277" t="s">
        <v>338</v>
      </c>
      <c r="E41" s="272" t="s">
        <v>235</v>
      </c>
      <c r="F41" s="343">
        <v>2153061</v>
      </c>
      <c r="G41" s="284">
        <v>2153064</v>
      </c>
      <c r="H41" s="317" t="s">
        <v>271</v>
      </c>
      <c r="I41" s="341" t="s">
        <v>447</v>
      </c>
      <c r="J41" s="277">
        <v>20150321</v>
      </c>
      <c r="K41" s="284"/>
      <c r="L41" s="430">
        <f>INDEX('Gleason Case Depth'!$G$4:$G$25,MATCH('Gleason 2015'!F41,'Gleason Case Depth'!$F$4:$F$25,0))</f>
        <v>6.4000000000000001E-2</v>
      </c>
      <c r="M41" s="286">
        <f>INDEX('Gleason Case Depth'!$H$4:$H$25,MATCH('Gleason 2015'!F41,'Gleason Case Depth'!$F$4:$F$25,0))</f>
        <v>61</v>
      </c>
      <c r="N41" s="277">
        <v>7</v>
      </c>
      <c r="O41" s="277">
        <v>10</v>
      </c>
      <c r="P41" s="277">
        <v>8</v>
      </c>
      <c r="Q41" s="277">
        <v>9.9</v>
      </c>
      <c r="R41" s="277">
        <v>10</v>
      </c>
      <c r="S41" s="286">
        <f>INDEX('Gleason Case Depth'!$D$4:$D$25,MATCH('Gleason 2015'!G41,'Gleason Case Depth'!$C$4:$C$25,0))</f>
        <v>5.5E-2</v>
      </c>
      <c r="T41" s="285">
        <f>INDEX('Gleason Case Depth'!$E$4:$E$25,MATCH('Gleason 2015'!G41,'Gleason Case Depth'!$C$4:$C$25,0))</f>
        <v>63</v>
      </c>
      <c r="U41" s="277">
        <v>7</v>
      </c>
      <c r="V41" s="277">
        <v>10</v>
      </c>
      <c r="W41" s="277">
        <v>10</v>
      </c>
      <c r="X41" s="277">
        <v>9.9</v>
      </c>
      <c r="Y41" s="277">
        <v>10</v>
      </c>
      <c r="Z41" s="277"/>
    </row>
    <row r="42" spans="1:26" x14ac:dyDescent="0.2">
      <c r="A42" s="277" t="s">
        <v>14</v>
      </c>
      <c r="B42" s="272" t="s">
        <v>314</v>
      </c>
      <c r="C42" s="277"/>
      <c r="D42" s="277">
        <v>369</v>
      </c>
      <c r="E42" s="272" t="s">
        <v>235</v>
      </c>
      <c r="F42" s="343">
        <v>2135702</v>
      </c>
      <c r="G42" s="343">
        <v>2135619</v>
      </c>
      <c r="H42" s="317" t="s">
        <v>271</v>
      </c>
      <c r="I42" s="341" t="s">
        <v>368</v>
      </c>
      <c r="J42" s="277">
        <v>20150503</v>
      </c>
      <c r="K42" s="284"/>
      <c r="L42" s="285">
        <f>INDEX('Gleason Case Depth'!$G$4:$G$25,MATCH('Gleason 2015'!F42,'Gleason Case Depth'!$F$4:$F$25,0))</f>
        <v>5.5E-2</v>
      </c>
      <c r="M42" s="286">
        <f>INDEX('Gleason Case Depth'!$H$4:$H$25,MATCH('Gleason 2015'!F42,'Gleason Case Depth'!$F$4:$F$25,0))</f>
        <v>62</v>
      </c>
      <c r="N42" s="277">
        <v>9</v>
      </c>
      <c r="O42" s="277">
        <v>10</v>
      </c>
      <c r="P42" s="277">
        <v>10</v>
      </c>
      <c r="Q42" s="277">
        <v>9.9</v>
      </c>
      <c r="R42" s="277">
        <v>10</v>
      </c>
      <c r="S42" s="286">
        <f>INDEX('Gleason Case Depth'!$D$4:$D$25,MATCH('Gleason 2015'!G42,'Gleason Case Depth'!$C$4:$C$25,0))</f>
        <v>5.6000000000000001E-2</v>
      </c>
      <c r="T42" s="285">
        <f>INDEX('Gleason Case Depth'!$E$4:$E$25,MATCH('Gleason 2015'!G42,'Gleason Case Depth'!$C$4:$C$25,0))</f>
        <v>62</v>
      </c>
      <c r="U42" s="277">
        <v>9</v>
      </c>
      <c r="V42" s="277">
        <v>10</v>
      </c>
      <c r="W42" s="277">
        <v>10</v>
      </c>
      <c r="X42" s="277">
        <v>9.9</v>
      </c>
      <c r="Y42" s="277">
        <v>10</v>
      </c>
      <c r="Z42" s="277"/>
    </row>
    <row r="43" spans="1:26" x14ac:dyDescent="0.2">
      <c r="A43" s="277" t="s">
        <v>14</v>
      </c>
      <c r="B43" s="272" t="s">
        <v>314</v>
      </c>
      <c r="C43" s="277"/>
      <c r="D43" s="277">
        <v>371</v>
      </c>
      <c r="E43" s="272" t="s">
        <v>235</v>
      </c>
      <c r="F43" s="343">
        <v>2135702</v>
      </c>
      <c r="G43" s="343">
        <v>2135619</v>
      </c>
      <c r="H43" s="317" t="s">
        <v>271</v>
      </c>
      <c r="I43" s="341" t="s">
        <v>375</v>
      </c>
      <c r="J43" s="277">
        <v>20150507</v>
      </c>
      <c r="K43" s="284"/>
      <c r="L43" s="285">
        <f>INDEX('Gleason Case Depth'!$G$4:$G$25,MATCH('Gleason 2015'!F43,'Gleason Case Depth'!$F$4:$F$25,0))</f>
        <v>5.5E-2</v>
      </c>
      <c r="M43" s="286">
        <f>INDEX('Gleason Case Depth'!$H$4:$H$25,MATCH('Gleason 2015'!F43,'Gleason Case Depth'!$F$4:$F$25,0))</f>
        <v>62</v>
      </c>
      <c r="N43" s="277">
        <v>8</v>
      </c>
      <c r="O43" s="277">
        <v>10</v>
      </c>
      <c r="P43" s="277">
        <v>10</v>
      </c>
      <c r="Q43" s="277">
        <v>9.9</v>
      </c>
      <c r="R43" s="277">
        <v>10</v>
      </c>
      <c r="S43" s="286">
        <f>INDEX('Gleason Case Depth'!$D$4:$D$25,MATCH('Gleason 2015'!G43,'Gleason Case Depth'!$C$4:$C$25,0))</f>
        <v>5.6000000000000001E-2</v>
      </c>
      <c r="T43" s="285">
        <f>INDEX('Gleason Case Depth'!$E$4:$E$25,MATCH('Gleason 2015'!G43,'Gleason Case Depth'!$C$4:$C$25,0))</f>
        <v>62</v>
      </c>
      <c r="U43" s="277">
        <v>9</v>
      </c>
      <c r="V43" s="277">
        <v>10</v>
      </c>
      <c r="W43" s="277">
        <v>10</v>
      </c>
      <c r="X43" s="277">
        <v>10</v>
      </c>
      <c r="Y43" s="277">
        <v>10</v>
      </c>
      <c r="Z43" s="277" t="s">
        <v>376</v>
      </c>
    </row>
    <row r="44" spans="1:26" x14ac:dyDescent="0.2">
      <c r="A44" s="277" t="s">
        <v>60</v>
      </c>
      <c r="B44" s="272" t="s">
        <v>314</v>
      </c>
      <c r="C44" s="277"/>
      <c r="D44" s="277">
        <v>32</v>
      </c>
      <c r="E44" s="272" t="s">
        <v>235</v>
      </c>
      <c r="F44" s="343">
        <v>2116454</v>
      </c>
      <c r="G44" s="343">
        <v>2116458</v>
      </c>
      <c r="H44" s="317" t="s">
        <v>271</v>
      </c>
      <c r="I44" s="341" t="s">
        <v>400</v>
      </c>
      <c r="J44" s="277">
        <v>20150805</v>
      </c>
      <c r="K44" s="287" t="s">
        <v>401</v>
      </c>
      <c r="L44" s="285">
        <f>INDEX('Gleason Case Depth'!$G$4:$G$25,MATCH('Gleason 2015'!F44,'Gleason Case Depth'!$F$4:$F$25,0))</f>
        <v>5.1999999999999998E-2</v>
      </c>
      <c r="M44" s="286">
        <f>INDEX('Gleason Case Depth'!$H$4:$H$25,MATCH('Gleason 2015'!F44,'Gleason Case Depth'!$F$4:$F$25,0))</f>
        <v>61</v>
      </c>
      <c r="N44" s="277">
        <v>9</v>
      </c>
      <c r="O44" s="277">
        <v>8</v>
      </c>
      <c r="P44" s="277">
        <v>9</v>
      </c>
      <c r="Q44" s="277">
        <v>9.9</v>
      </c>
      <c r="R44" s="277">
        <v>10</v>
      </c>
      <c r="S44" s="286">
        <f>INDEX('Gleason Case Depth'!$D$4:$D$25,MATCH('Gleason 2015'!G44,'Gleason Case Depth'!$C$4:$C$25,0))</f>
        <v>5.2999999999999999E-2</v>
      </c>
      <c r="T44" s="285">
        <f>INDEX('Gleason Case Depth'!$E$4:$E$25,MATCH('Gleason 2015'!G44,'Gleason Case Depth'!$C$4:$C$25,0))</f>
        <v>63</v>
      </c>
      <c r="U44" s="277">
        <v>9</v>
      </c>
      <c r="V44" s="277">
        <v>9</v>
      </c>
      <c r="W44" s="277">
        <v>9</v>
      </c>
      <c r="X44" s="277">
        <v>9.9</v>
      </c>
      <c r="Y44" s="277">
        <v>10</v>
      </c>
      <c r="Z44" s="277"/>
    </row>
    <row r="45" spans="1:26" x14ac:dyDescent="0.2">
      <c r="A45" s="277" t="s">
        <v>60</v>
      </c>
      <c r="B45" s="272" t="s">
        <v>314</v>
      </c>
      <c r="C45" s="277"/>
      <c r="D45" s="277">
        <v>33</v>
      </c>
      <c r="E45" s="272" t="s">
        <v>235</v>
      </c>
      <c r="F45" s="343">
        <v>2116454</v>
      </c>
      <c r="G45" s="343">
        <v>2116458</v>
      </c>
      <c r="H45" s="317" t="s">
        <v>271</v>
      </c>
      <c r="I45" s="341" t="s">
        <v>402</v>
      </c>
      <c r="J45" s="277">
        <v>20150808</v>
      </c>
      <c r="K45" s="287" t="s">
        <v>468</v>
      </c>
      <c r="L45" s="286">
        <f>INDEX('Gleason Case Depth'!$G$4:$G$25,MATCH('Gleason 2015'!F45,'Gleason Case Depth'!$F$4:$F$25,0))</f>
        <v>5.1999999999999998E-2</v>
      </c>
      <c r="M45" s="286">
        <f>INDEX('Gleason Case Depth'!$H$4:$H$25,MATCH('Gleason 2015'!F45,'Gleason Case Depth'!$F$4:$F$25,0))</f>
        <v>61</v>
      </c>
      <c r="N45" s="277">
        <v>8</v>
      </c>
      <c r="O45" s="277">
        <v>10</v>
      </c>
      <c r="P45" s="277">
        <v>9</v>
      </c>
      <c r="Q45" s="277">
        <v>9.9</v>
      </c>
      <c r="R45" s="277">
        <v>10</v>
      </c>
      <c r="S45" s="286">
        <f>INDEX('Gleason Case Depth'!$D$4:$D$25,MATCH('Gleason 2015'!G45,'Gleason Case Depth'!$C$4:$C$25,0))</f>
        <v>5.2999999999999999E-2</v>
      </c>
      <c r="T45" s="286">
        <f>INDEX('Gleason Case Depth'!$E$4:$E$25,MATCH('Gleason 2015'!G45,'Gleason Case Depth'!$C$4:$C$25,0))</f>
        <v>63</v>
      </c>
      <c r="U45" s="277">
        <v>9</v>
      </c>
      <c r="V45" s="277">
        <v>10</v>
      </c>
      <c r="W45" s="277">
        <v>9</v>
      </c>
      <c r="X45" s="277">
        <v>9.9</v>
      </c>
      <c r="Y45" s="277">
        <v>10</v>
      </c>
      <c r="Z45" s="277"/>
    </row>
    <row r="46" spans="1:26" x14ac:dyDescent="0.2">
      <c r="F46" s="289"/>
      <c r="H46" s="289"/>
      <c r="I46" s="346"/>
      <c r="J46" s="270"/>
      <c r="K46" s="289"/>
      <c r="L46" s="289"/>
      <c r="M46" s="289"/>
    </row>
    <row r="47" spans="1:26" x14ac:dyDescent="0.2">
      <c r="A47" s="272" t="s">
        <v>14</v>
      </c>
      <c r="B47" s="272" t="s">
        <v>314</v>
      </c>
      <c r="C47" s="272"/>
      <c r="D47" s="272">
        <v>380</v>
      </c>
      <c r="E47" s="272" t="s">
        <v>235</v>
      </c>
      <c r="F47" s="343">
        <v>2135702</v>
      </c>
      <c r="G47" s="343">
        <v>2135619</v>
      </c>
      <c r="H47" s="316" t="s">
        <v>387</v>
      </c>
      <c r="I47" s="341"/>
      <c r="J47" s="272"/>
      <c r="K47" s="282"/>
      <c r="L47" s="286">
        <f>INDEX('Gleason Case Depth'!$G$4:$G$25,MATCH('Gleason 2015'!F47,'Gleason Case Depth'!$F$4:$F$25,0))</f>
        <v>5.5E-2</v>
      </c>
      <c r="M47" s="286">
        <f>INDEX('Gleason Case Depth'!$H$4:$H$25,MATCH('Gleason 2015'!F47,'Gleason Case Depth'!$F$4:$F$25,0))</f>
        <v>62</v>
      </c>
      <c r="N47" s="272">
        <v>7</v>
      </c>
      <c r="O47" s="273">
        <v>6</v>
      </c>
      <c r="P47" s="272">
        <v>8</v>
      </c>
      <c r="Q47" s="272">
        <v>9.9</v>
      </c>
      <c r="R47" s="272">
        <v>10</v>
      </c>
      <c r="S47" s="286">
        <f>INDEX('Gleason Case Depth'!$D$4:$D$25,MATCH('Gleason 2015'!G47,'Gleason Case Depth'!$C$4:$C$25,0))</f>
        <v>5.6000000000000001E-2</v>
      </c>
      <c r="T47" s="285">
        <f>INDEX('Gleason Case Depth'!$E$4:$E$25,MATCH('Gleason 2015'!G47,'Gleason Case Depth'!$C$4:$C$25,0))</f>
        <v>62</v>
      </c>
      <c r="U47" s="272">
        <v>7</v>
      </c>
      <c r="V47" s="272">
        <v>10</v>
      </c>
      <c r="W47" s="272">
        <v>9</v>
      </c>
      <c r="X47" s="272">
        <v>10</v>
      </c>
      <c r="Y47" s="272">
        <v>10</v>
      </c>
      <c r="Z47" s="272"/>
    </row>
    <row r="48" spans="1:26" x14ac:dyDescent="0.2">
      <c r="A48" s="272" t="s">
        <v>14</v>
      </c>
      <c r="B48" s="272" t="s">
        <v>314</v>
      </c>
      <c r="C48" s="272"/>
      <c r="D48" s="272">
        <v>407</v>
      </c>
      <c r="E48" s="272" t="s">
        <v>235</v>
      </c>
      <c r="F48" s="343"/>
      <c r="G48" s="343"/>
      <c r="H48" s="316" t="s">
        <v>387</v>
      </c>
      <c r="I48" s="341"/>
      <c r="J48" s="272"/>
      <c r="K48" s="282"/>
      <c r="L48" s="286" t="e">
        <f>INDEX('Gleason Case Depth'!$G$4:$G$25,MATCH('Gleason 2015'!F48,'Gleason Case Depth'!$F$4:$F$25,0))</f>
        <v>#N/A</v>
      </c>
      <c r="M48" s="286" t="e">
        <f>INDEX('Gleason Case Depth'!$H$4:$H$25,MATCH('Gleason 2015'!F48,'Gleason Case Depth'!$F$4:$F$25,0))</f>
        <v>#N/A</v>
      </c>
      <c r="N48" s="272">
        <v>7</v>
      </c>
      <c r="O48" s="273">
        <v>5</v>
      </c>
      <c r="P48" s="273">
        <v>6</v>
      </c>
      <c r="Q48" s="272">
        <v>9.9</v>
      </c>
      <c r="R48" s="272">
        <v>10</v>
      </c>
      <c r="S48" s="286" t="e">
        <f>INDEX('Gleason Case Depth'!$D$4:$D$25,MATCH('Gleason 2015'!G48,'Gleason Case Depth'!$C$4:$C$25,0))</f>
        <v>#N/A</v>
      </c>
      <c r="T48" s="285" t="e">
        <f>INDEX('Gleason Case Depth'!$E$4:$E$25,MATCH('Gleason 2015'!G48,'Gleason Case Depth'!$C$4:$C$25,0))</f>
        <v>#N/A</v>
      </c>
      <c r="U48" s="272">
        <v>7</v>
      </c>
      <c r="V48" s="272">
        <v>10</v>
      </c>
      <c r="W48" s="272">
        <v>8</v>
      </c>
      <c r="X48" s="272">
        <v>9.9</v>
      </c>
      <c r="Y48" s="272">
        <v>10</v>
      </c>
      <c r="Z48" s="272"/>
    </row>
    <row r="49" spans="1:26" x14ac:dyDescent="0.2">
      <c r="A49" s="272" t="s">
        <v>14</v>
      </c>
      <c r="B49" s="272" t="s">
        <v>314</v>
      </c>
      <c r="C49" s="272"/>
      <c r="D49" s="272">
        <v>410</v>
      </c>
      <c r="E49" s="272" t="s">
        <v>235</v>
      </c>
      <c r="F49" s="343">
        <v>2135701</v>
      </c>
      <c r="G49" s="343">
        <v>2135618</v>
      </c>
      <c r="H49" s="316" t="s">
        <v>387</v>
      </c>
      <c r="I49" s="341"/>
      <c r="J49" s="272"/>
      <c r="K49" s="282"/>
      <c r="L49" s="431">
        <f>INDEX('Gleason Case Depth'!$G$4:$G$25,MATCH('Gleason 2015'!F49,'Gleason Case Depth'!$F$4:$F$25,0))</f>
        <v>6.4000000000000001E-2</v>
      </c>
      <c r="M49" s="286">
        <f>INDEX('Gleason Case Depth'!$H$4:$H$25,MATCH('Gleason 2015'!F49,'Gleason Case Depth'!$F$4:$F$25,0))</f>
        <v>62</v>
      </c>
      <c r="N49" s="272">
        <v>7</v>
      </c>
      <c r="O49" s="273">
        <v>7</v>
      </c>
      <c r="P49" s="272">
        <v>9</v>
      </c>
      <c r="Q49" s="272">
        <v>9.9</v>
      </c>
      <c r="R49" s="272">
        <v>10</v>
      </c>
      <c r="S49" s="286">
        <f>INDEX('Gleason Case Depth'!$D$4:$D$25,MATCH('Gleason 2015'!G49,'Gleason Case Depth'!$C$4:$C$25,0))</f>
        <v>5.6000000000000001E-2</v>
      </c>
      <c r="T49" s="285">
        <f>INDEX('Gleason Case Depth'!$E$4:$E$25,MATCH('Gleason 2015'!G49,'Gleason Case Depth'!$C$4:$C$25,0))</f>
        <v>63</v>
      </c>
      <c r="U49" s="272">
        <v>8</v>
      </c>
      <c r="V49" s="272">
        <v>10</v>
      </c>
      <c r="W49" s="272">
        <v>9</v>
      </c>
      <c r="X49" s="272">
        <v>9.9</v>
      </c>
      <c r="Y49" s="272">
        <v>10</v>
      </c>
      <c r="Z49" s="272" t="s">
        <v>429</v>
      </c>
    </row>
    <row r="50" spans="1:26" x14ac:dyDescent="0.2">
      <c r="A50" s="272" t="s">
        <v>388</v>
      </c>
      <c r="B50" s="272" t="s">
        <v>314</v>
      </c>
      <c r="C50" s="272"/>
      <c r="D50" s="272"/>
      <c r="E50" s="272" t="s">
        <v>235</v>
      </c>
      <c r="F50" s="370">
        <v>2116453</v>
      </c>
      <c r="G50" s="370">
        <v>2115440</v>
      </c>
      <c r="H50" s="316" t="s">
        <v>387</v>
      </c>
      <c r="I50" s="341"/>
      <c r="J50" s="272"/>
      <c r="K50" s="282"/>
      <c r="L50" s="286">
        <f>INDEX('Gleason Case Depth'!$G$4:$G$25,MATCH('Gleason 2015'!F50,'Gleason Case Depth'!$F$4:$F$25,0))</f>
        <v>5.0999999999999997E-2</v>
      </c>
      <c r="M50" s="286">
        <f>INDEX('Gleason Case Depth'!$H$4:$H$25,MATCH('Gleason 2015'!F50,'Gleason Case Depth'!$F$4:$F$25,0))</f>
        <v>61</v>
      </c>
      <c r="N50" s="272">
        <v>6</v>
      </c>
      <c r="O50" s="273">
        <v>5</v>
      </c>
      <c r="P50" s="273">
        <v>7</v>
      </c>
      <c r="Q50" s="272">
        <v>9.9</v>
      </c>
      <c r="R50" s="272">
        <v>10</v>
      </c>
      <c r="S50" s="286">
        <f>INDEX('Gleason Case Depth'!$D$4:$D$25,MATCH('Gleason 2015'!G50,'Gleason Case Depth'!$C$4:$C$25,0))</f>
        <v>5.8000000000000003E-2</v>
      </c>
      <c r="T50" s="286">
        <f>INDEX('Gleason Case Depth'!$E$4:$E$25,MATCH('Gleason 2015'!G50,'Gleason Case Depth'!$C$4:$C$25,0))</f>
        <v>62</v>
      </c>
      <c r="U50" s="272">
        <v>7</v>
      </c>
      <c r="V50" s="272">
        <v>9</v>
      </c>
      <c r="W50" s="273">
        <v>7</v>
      </c>
      <c r="X50" s="272">
        <v>9.9</v>
      </c>
      <c r="Y50" s="272">
        <v>10</v>
      </c>
      <c r="Z50" s="272"/>
    </row>
    <row r="51" spans="1:26" x14ac:dyDescent="0.2">
      <c r="A51" s="291"/>
      <c r="B51" s="291"/>
      <c r="C51" s="291"/>
      <c r="D51" s="291"/>
      <c r="E51" s="291"/>
      <c r="F51" s="321"/>
      <c r="G51" s="344"/>
      <c r="H51" s="291"/>
      <c r="I51" s="291"/>
      <c r="J51" s="321"/>
      <c r="K51" s="291"/>
      <c r="L51" s="291"/>
      <c r="M51" s="291"/>
      <c r="N51" s="305"/>
      <c r="O51" s="305"/>
      <c r="P51" s="291"/>
      <c r="Q51" s="291"/>
      <c r="R51" s="291"/>
      <c r="S51" s="291"/>
      <c r="T51" s="291"/>
      <c r="U51" s="291"/>
      <c r="V51" s="305"/>
      <c r="W51" s="291"/>
      <c r="X51" s="291"/>
      <c r="Y51" s="291"/>
    </row>
    <row r="52" spans="1:26" s="346" customFormat="1" x14ac:dyDescent="0.2">
      <c r="A52" s="322" t="s">
        <v>427</v>
      </c>
      <c r="B52" s="322"/>
      <c r="C52" s="322"/>
      <c r="D52" s="322"/>
      <c r="E52" s="322"/>
      <c r="F52" s="323"/>
      <c r="G52" s="323"/>
      <c r="H52" s="322"/>
      <c r="I52" s="322"/>
      <c r="J52" s="323"/>
      <c r="K52" s="322"/>
      <c r="L52" s="322"/>
      <c r="M52" s="322"/>
      <c r="N52" s="322"/>
      <c r="O52" s="322"/>
      <c r="P52" s="322"/>
      <c r="Q52" s="322"/>
      <c r="R52" s="322"/>
      <c r="S52" s="322"/>
      <c r="T52" s="322"/>
      <c r="U52" s="322"/>
      <c r="V52" s="322"/>
      <c r="W52" s="322"/>
      <c r="X52" s="322"/>
      <c r="Y52" s="322"/>
      <c r="Z52" s="278"/>
    </row>
    <row r="53" spans="1:26" x14ac:dyDescent="0.2">
      <c r="A53" s="291"/>
      <c r="B53" s="291"/>
      <c r="C53" s="291"/>
      <c r="D53" s="291"/>
      <c r="E53" s="291"/>
      <c r="F53" s="321"/>
      <c r="H53" s="291"/>
      <c r="I53" s="291"/>
      <c r="J53" s="321"/>
      <c r="K53" s="291"/>
      <c r="L53" s="291"/>
      <c r="M53" s="291"/>
      <c r="N53" s="305"/>
      <c r="O53" s="305"/>
      <c r="P53" s="291"/>
      <c r="Q53" s="291"/>
      <c r="R53" s="291"/>
      <c r="S53" s="291"/>
      <c r="T53" s="291"/>
      <c r="U53" s="291"/>
      <c r="V53" s="305"/>
      <c r="W53" s="291"/>
      <c r="X53" s="291"/>
      <c r="Y53" s="291"/>
    </row>
    <row r="54" spans="1:26" x14ac:dyDescent="0.2">
      <c r="A54" s="272" t="s">
        <v>14</v>
      </c>
      <c r="B54" s="272" t="s">
        <v>314</v>
      </c>
      <c r="C54" s="272"/>
      <c r="D54" s="272">
        <v>422</v>
      </c>
      <c r="E54" s="272" t="s">
        <v>235</v>
      </c>
      <c r="F54" s="343">
        <v>2124465</v>
      </c>
      <c r="G54" s="343">
        <v>2124399</v>
      </c>
      <c r="H54" s="316" t="s">
        <v>387</v>
      </c>
      <c r="I54" s="272"/>
      <c r="J54" s="272"/>
      <c r="K54" s="282"/>
      <c r="L54" s="286">
        <f>INDEX('Gleason Case Depth'!$G$4:$G$25,MATCH('Gleason 2015'!F54,'Gleason Case Depth'!$F$4:$F$25,0))</f>
        <v>0.06</v>
      </c>
      <c r="M54" s="286">
        <f>INDEX('Gleason Case Depth'!$H$4:$H$25,MATCH('Gleason 2015'!F54,'Gleason Case Depth'!$F$4:$F$25,0))</f>
        <v>61</v>
      </c>
      <c r="N54" s="272">
        <v>8</v>
      </c>
      <c r="O54" s="277">
        <v>10</v>
      </c>
      <c r="P54" s="277">
        <v>10</v>
      </c>
      <c r="Q54" s="272">
        <v>9.9</v>
      </c>
      <c r="R54" s="272">
        <v>10</v>
      </c>
      <c r="S54" s="431">
        <f>INDEX('Gleason Case Depth'!$D$4:$D$25,MATCH('Gleason 2015'!G54,'Gleason Case Depth'!$C$4:$C$25,0))</f>
        <v>8.3000000000000004E-2</v>
      </c>
      <c r="T54" s="366">
        <f>INDEX('Gleason Case Depth'!$E$4:$E$25,MATCH('Gleason 2015'!G54,'Gleason Case Depth'!$C$4:$C$25,0))</f>
        <v>62</v>
      </c>
      <c r="U54" s="272">
        <v>9</v>
      </c>
      <c r="V54" s="272">
        <v>10</v>
      </c>
      <c r="W54" s="272">
        <v>10</v>
      </c>
      <c r="X54" s="272">
        <v>10</v>
      </c>
      <c r="Y54" s="272">
        <v>10</v>
      </c>
      <c r="Z54" s="272" t="s">
        <v>405</v>
      </c>
    </row>
    <row r="55" spans="1:26" x14ac:dyDescent="0.2">
      <c r="A55" s="272" t="s">
        <v>14</v>
      </c>
      <c r="B55" s="272" t="s">
        <v>314</v>
      </c>
      <c r="C55" s="272"/>
      <c r="D55" s="272">
        <v>425</v>
      </c>
      <c r="E55" s="272" t="s">
        <v>235</v>
      </c>
      <c r="F55" s="370">
        <v>2116453</v>
      </c>
      <c r="G55" s="370">
        <v>2115440</v>
      </c>
      <c r="H55" s="316" t="s">
        <v>387</v>
      </c>
      <c r="I55" s="272"/>
      <c r="J55" s="272"/>
      <c r="K55" s="282"/>
      <c r="L55" s="286">
        <f>INDEX('Gleason Case Depth'!$G$4:$G$25,MATCH('Gleason 2015'!F55,'Gleason Case Depth'!$F$4:$F$25,0))</f>
        <v>5.0999999999999997E-2</v>
      </c>
      <c r="M55" s="286">
        <f>INDEX('Gleason Case Depth'!$H$4:$H$25,MATCH('Gleason 2015'!F55,'Gleason Case Depth'!$F$4:$F$25,0))</f>
        <v>61</v>
      </c>
      <c r="N55" s="272">
        <v>8</v>
      </c>
      <c r="O55" s="277">
        <v>10</v>
      </c>
      <c r="P55" s="277">
        <v>10</v>
      </c>
      <c r="Q55" s="272">
        <v>9.8000000000000007</v>
      </c>
      <c r="R55" s="272">
        <v>10</v>
      </c>
      <c r="S55" s="286">
        <f>INDEX('Gleason Case Depth'!$D$4:$D$25,MATCH('Gleason 2015'!G55,'Gleason Case Depth'!$C$4:$C$25,0))</f>
        <v>5.8000000000000003E-2</v>
      </c>
      <c r="T55" s="285">
        <f>INDEX('Gleason Case Depth'!$E$4:$E$25,MATCH('Gleason 2015'!G55,'Gleason Case Depth'!$C$4:$C$25,0))</f>
        <v>62</v>
      </c>
      <c r="U55" s="272">
        <v>9</v>
      </c>
      <c r="V55" s="272">
        <v>10</v>
      </c>
      <c r="W55" s="272">
        <v>10</v>
      </c>
      <c r="X55" s="272">
        <v>9.9</v>
      </c>
      <c r="Y55" s="272">
        <v>10</v>
      </c>
      <c r="Z55" s="272" t="s">
        <v>405</v>
      </c>
    </row>
    <row r="56" spans="1:26" x14ac:dyDescent="0.2">
      <c r="A56" s="279" t="s">
        <v>14</v>
      </c>
      <c r="B56" s="279" t="s">
        <v>314</v>
      </c>
      <c r="C56" s="279"/>
      <c r="D56" s="279">
        <v>429</v>
      </c>
      <c r="E56" s="333" t="s">
        <v>247</v>
      </c>
      <c r="F56" s="284">
        <v>2135702</v>
      </c>
      <c r="G56" s="343">
        <v>2135619</v>
      </c>
      <c r="H56" s="334" t="s">
        <v>387</v>
      </c>
      <c r="I56" s="279"/>
      <c r="J56" s="279"/>
      <c r="K56" s="326"/>
      <c r="L56" s="286">
        <f>INDEX('Gleason Case Depth'!$G$4:$G$25,MATCH('Gleason 2015'!F56,'Gleason Case Depth'!$F$4:$F$25,0))</f>
        <v>5.5E-2</v>
      </c>
      <c r="M56" s="286">
        <f>INDEX('Gleason Case Depth'!$H$4:$H$25,MATCH('Gleason 2015'!F56,'Gleason Case Depth'!$F$4:$F$25,0))</f>
        <v>62</v>
      </c>
      <c r="N56" s="327">
        <v>8</v>
      </c>
      <c r="O56" s="327">
        <v>10</v>
      </c>
      <c r="P56" s="327">
        <v>10</v>
      </c>
      <c r="Q56" s="327">
        <v>9.9</v>
      </c>
      <c r="R56" s="327">
        <v>10</v>
      </c>
      <c r="S56" s="286">
        <f>INDEX('Gleason Case Depth'!$D$4:$D$25,MATCH('Gleason 2015'!G56,'Gleason Case Depth'!$C$4:$C$25,0))</f>
        <v>5.6000000000000001E-2</v>
      </c>
      <c r="T56" s="285">
        <f>INDEX('Gleason Case Depth'!$E$4:$E$25,MATCH('Gleason 2015'!G56,'Gleason Case Depth'!$C$4:$C$25,0))</f>
        <v>62</v>
      </c>
      <c r="U56" s="327">
        <v>9</v>
      </c>
      <c r="V56" s="327">
        <v>10</v>
      </c>
      <c r="W56" s="327">
        <v>10</v>
      </c>
      <c r="X56" s="327">
        <v>10</v>
      </c>
      <c r="Y56" s="279">
        <v>10</v>
      </c>
      <c r="Z56" s="279" t="s">
        <v>405</v>
      </c>
    </row>
    <row r="57" spans="1:26" x14ac:dyDescent="0.2">
      <c r="A57" s="272" t="s">
        <v>11</v>
      </c>
      <c r="B57" s="272" t="s">
        <v>314</v>
      </c>
      <c r="C57" s="272"/>
      <c r="D57" s="272" t="s">
        <v>404</v>
      </c>
      <c r="E57" s="272" t="s">
        <v>235</v>
      </c>
      <c r="F57" s="343">
        <v>2135703</v>
      </c>
      <c r="G57" s="343">
        <v>2135700</v>
      </c>
      <c r="H57" s="275">
        <v>117</v>
      </c>
      <c r="I57" s="272" t="s">
        <v>449</v>
      </c>
      <c r="J57" s="272">
        <v>20150924</v>
      </c>
      <c r="K57" s="282"/>
      <c r="L57" s="286">
        <f>INDEX('Gleason Case Depth'!$G$4:$G$25,MATCH('Gleason 2015'!F57,'Gleason Case Depth'!$F$4:$F$25,0))</f>
        <v>5.3999999999999999E-2</v>
      </c>
      <c r="M57" s="286">
        <f>INDEX('Gleason Case Depth'!$H$4:$H$25,MATCH('Gleason 2015'!F57,'Gleason Case Depth'!$F$4:$F$25,0))</f>
        <v>62</v>
      </c>
      <c r="N57" s="277">
        <v>7</v>
      </c>
      <c r="O57" s="277">
        <v>10</v>
      </c>
      <c r="P57" s="277">
        <v>10</v>
      </c>
      <c r="Q57" s="277">
        <v>9.9</v>
      </c>
      <c r="R57" s="277">
        <v>10</v>
      </c>
      <c r="S57" s="286">
        <f>INDEX('Gleason Case Depth'!$D$4:$D$25,MATCH('Gleason 2015'!G57,'Gleason Case Depth'!$C$4:$C$25,0))</f>
        <v>5.1999999999999998E-2</v>
      </c>
      <c r="T57" s="286">
        <f>INDEX('Gleason Case Depth'!$E$4:$E$25,MATCH('Gleason 2015'!G57,'Gleason Case Depth'!$C$4:$C$25,0))</f>
        <v>61</v>
      </c>
      <c r="U57" s="277">
        <v>8</v>
      </c>
      <c r="V57" s="277">
        <v>10</v>
      </c>
      <c r="W57" s="277">
        <v>10</v>
      </c>
      <c r="X57" s="277">
        <v>10</v>
      </c>
      <c r="Y57" s="272">
        <v>10</v>
      </c>
      <c r="Z57" s="272" t="s">
        <v>405</v>
      </c>
    </row>
    <row r="58" spans="1:26" s="337" customFormat="1" x14ac:dyDescent="0.2">
      <c r="A58" s="291"/>
      <c r="B58" s="291"/>
      <c r="C58" s="291"/>
      <c r="D58" s="291"/>
      <c r="E58" s="291"/>
      <c r="F58" s="321"/>
      <c r="G58" s="321"/>
      <c r="H58" s="311"/>
      <c r="I58" s="291"/>
      <c r="J58" s="291"/>
      <c r="K58" s="321"/>
      <c r="L58" s="321"/>
      <c r="M58" s="321"/>
      <c r="N58" s="345"/>
      <c r="O58" s="345"/>
      <c r="P58" s="345"/>
      <c r="Q58" s="345"/>
      <c r="R58" s="345"/>
      <c r="S58" s="345"/>
      <c r="T58" s="345"/>
      <c r="U58" s="345"/>
      <c r="V58" s="345"/>
      <c r="W58" s="345"/>
      <c r="X58" s="345"/>
      <c r="Y58" s="291"/>
      <c r="Z58" s="291"/>
    </row>
    <row r="59" spans="1:26" s="337" customFormat="1" x14ac:dyDescent="0.2">
      <c r="A59" s="338" t="s">
        <v>14</v>
      </c>
      <c r="B59" s="338" t="s">
        <v>314</v>
      </c>
      <c r="C59" s="338"/>
      <c r="D59" s="338">
        <v>433</v>
      </c>
      <c r="E59" s="338" t="s">
        <v>235</v>
      </c>
      <c r="F59" s="343">
        <v>2124466</v>
      </c>
      <c r="G59" s="343">
        <v>2124462</v>
      </c>
      <c r="H59" s="317" t="s">
        <v>271</v>
      </c>
      <c r="I59" s="341" t="s">
        <v>491</v>
      </c>
      <c r="J59" s="338">
        <v>20151028</v>
      </c>
      <c r="K59" s="343"/>
      <c r="L59" s="286">
        <f>INDEX('Gleason Case Depth'!$G$4:$G$25,MATCH('Gleason 2015'!F59,'Gleason Case Depth'!$F$4:$F$25,0))</f>
        <v>5.8000000000000003E-2</v>
      </c>
      <c r="M59" s="286">
        <f>INDEX('Gleason Case Depth'!$H$4:$H$25,MATCH('Gleason 2015'!F59,'Gleason Case Depth'!$F$4:$F$25,0))</f>
        <v>62</v>
      </c>
      <c r="N59" s="341">
        <v>8</v>
      </c>
      <c r="O59" s="341">
        <v>10</v>
      </c>
      <c r="P59" s="341">
        <v>10</v>
      </c>
      <c r="Q59" s="341">
        <v>9.9</v>
      </c>
      <c r="R59" s="341">
        <v>10</v>
      </c>
      <c r="S59" s="286">
        <f>INDEX('Gleason Case Depth'!$D$4:$D$25,MATCH('Gleason 2015'!G59,'Gleason Case Depth'!$C$4:$C$25,0))</f>
        <v>0.06</v>
      </c>
      <c r="T59" s="285">
        <f>INDEX('Gleason Case Depth'!$E$4:$E$25,MATCH('Gleason 2015'!G59,'Gleason Case Depth'!$C$4:$C$25,0))</f>
        <v>63</v>
      </c>
      <c r="U59" s="341">
        <v>9</v>
      </c>
      <c r="V59" s="341">
        <v>10</v>
      </c>
      <c r="W59" s="341">
        <v>10</v>
      </c>
      <c r="X59" s="341">
        <v>9.9</v>
      </c>
      <c r="Y59" s="338">
        <v>10</v>
      </c>
      <c r="Z59" s="338" t="s">
        <v>405</v>
      </c>
    </row>
    <row r="60" spans="1:26" s="337" customFormat="1" x14ac:dyDescent="0.2">
      <c r="A60" s="338" t="s">
        <v>14</v>
      </c>
      <c r="B60" s="338" t="s">
        <v>314</v>
      </c>
      <c r="C60" s="338"/>
      <c r="D60" s="338">
        <v>434</v>
      </c>
      <c r="E60" s="338" t="s">
        <v>235</v>
      </c>
      <c r="F60" s="343">
        <v>2124466</v>
      </c>
      <c r="G60" s="343">
        <v>2124462</v>
      </c>
      <c r="H60" s="274" t="s">
        <v>186</v>
      </c>
      <c r="I60" s="341" t="s">
        <v>492</v>
      </c>
      <c r="J60" s="338">
        <v>20151030</v>
      </c>
      <c r="K60" s="343"/>
      <c r="L60" s="286">
        <f>INDEX('Gleason Case Depth'!$G$4:$G$25,MATCH('Gleason 2015'!F60,'Gleason Case Depth'!$F$4:$F$25,0))</f>
        <v>5.8000000000000003E-2</v>
      </c>
      <c r="M60" s="286">
        <f>INDEX('Gleason Case Depth'!$H$4:$H$25,MATCH('Gleason 2015'!F60,'Gleason Case Depth'!$F$4:$F$25,0))</f>
        <v>62</v>
      </c>
      <c r="N60" s="341">
        <v>9</v>
      </c>
      <c r="O60" s="341">
        <v>10</v>
      </c>
      <c r="P60" s="341">
        <v>10</v>
      </c>
      <c r="Q60" s="341">
        <v>9.9</v>
      </c>
      <c r="R60" s="341">
        <v>10</v>
      </c>
      <c r="S60" s="286">
        <f>INDEX('Gleason Case Depth'!$D$4:$D$25,MATCH('Gleason 2015'!G60,'Gleason Case Depth'!$C$4:$C$25,0))</f>
        <v>0.06</v>
      </c>
      <c r="T60" s="285">
        <f>INDEX('Gleason Case Depth'!$E$4:$E$25,MATCH('Gleason 2015'!G60,'Gleason Case Depth'!$C$4:$C$25,0))</f>
        <v>63</v>
      </c>
      <c r="U60" s="341">
        <v>9</v>
      </c>
      <c r="V60" s="341">
        <v>10</v>
      </c>
      <c r="W60" s="341">
        <v>10</v>
      </c>
      <c r="X60" s="341">
        <v>9.9</v>
      </c>
      <c r="Y60" s="338">
        <v>10</v>
      </c>
      <c r="Z60" s="338" t="s">
        <v>405</v>
      </c>
    </row>
    <row r="61" spans="1:26" s="337" customFormat="1" x14ac:dyDescent="0.2">
      <c r="A61" s="338" t="s">
        <v>15</v>
      </c>
      <c r="B61" s="338" t="s">
        <v>314</v>
      </c>
      <c r="C61" s="338"/>
      <c r="D61" s="338" t="s">
        <v>423</v>
      </c>
      <c r="E61" s="338" t="s">
        <v>235</v>
      </c>
      <c r="F61" s="370">
        <v>2116453</v>
      </c>
      <c r="G61" s="370">
        <v>2115440</v>
      </c>
      <c r="H61" s="274" t="s">
        <v>186</v>
      </c>
      <c r="I61" s="341" t="s">
        <v>493</v>
      </c>
      <c r="J61" s="338">
        <v>20151029</v>
      </c>
      <c r="K61" s="343" t="s">
        <v>424</v>
      </c>
      <c r="L61" s="286">
        <f>INDEX('Gleason Case Depth'!$G$4:$G$25,MATCH('Gleason 2015'!F61,'Gleason Case Depth'!$F$4:$F$25,0))</f>
        <v>5.0999999999999997E-2</v>
      </c>
      <c r="M61" s="286">
        <f>INDEX('Gleason Case Depth'!$H$4:$H$25,MATCH('Gleason 2015'!F61,'Gleason Case Depth'!$F$4:$F$25,0))</f>
        <v>61</v>
      </c>
      <c r="N61" s="341">
        <v>7</v>
      </c>
      <c r="O61" s="339">
        <v>7</v>
      </c>
      <c r="P61" s="341">
        <v>9</v>
      </c>
      <c r="Q61" s="341">
        <v>9.8000000000000007</v>
      </c>
      <c r="R61" s="341">
        <v>10</v>
      </c>
      <c r="S61" s="286">
        <f>INDEX('Gleason Case Depth'!$D$4:$D$25,MATCH('Gleason 2015'!G61,'Gleason Case Depth'!$C$4:$C$25,0))</f>
        <v>5.8000000000000003E-2</v>
      </c>
      <c r="T61" s="285">
        <f>INDEX('Gleason Case Depth'!$E$4:$E$25,MATCH('Gleason 2015'!G61,'Gleason Case Depth'!$C$4:$C$25,0))</f>
        <v>62</v>
      </c>
      <c r="U61" s="341">
        <v>8</v>
      </c>
      <c r="V61" s="341">
        <v>10</v>
      </c>
      <c r="W61" s="341">
        <v>10</v>
      </c>
      <c r="X61" s="341">
        <v>9.9</v>
      </c>
      <c r="Y61" s="338">
        <v>10</v>
      </c>
      <c r="Z61" s="338" t="s">
        <v>428</v>
      </c>
    </row>
    <row r="62" spans="1:26" s="337" customFormat="1" x14ac:dyDescent="0.2">
      <c r="A62" s="338" t="s">
        <v>15</v>
      </c>
      <c r="B62" s="338" t="s">
        <v>314</v>
      </c>
      <c r="C62" s="338"/>
      <c r="D62" s="338" t="s">
        <v>425</v>
      </c>
      <c r="E62" s="338" t="s">
        <v>235</v>
      </c>
      <c r="F62" s="370">
        <v>2116453</v>
      </c>
      <c r="G62" s="370">
        <v>2115440</v>
      </c>
      <c r="H62" s="317" t="s">
        <v>271</v>
      </c>
      <c r="I62" s="341" t="s">
        <v>494</v>
      </c>
      <c r="J62" s="338">
        <v>20151103</v>
      </c>
      <c r="K62" s="343" t="s">
        <v>426</v>
      </c>
      <c r="L62" s="286">
        <f>INDEX('Gleason Case Depth'!$G$4:$G$25,MATCH('Gleason 2015'!F62,'Gleason Case Depth'!$F$4:$F$25,0))</f>
        <v>5.0999999999999997E-2</v>
      </c>
      <c r="M62" s="286">
        <f>INDEX('Gleason Case Depth'!$H$4:$H$25,MATCH('Gleason 2015'!F62,'Gleason Case Depth'!$F$4:$F$25,0))</f>
        <v>61</v>
      </c>
      <c r="N62" s="341">
        <v>7</v>
      </c>
      <c r="O62" s="339">
        <v>7</v>
      </c>
      <c r="P62" s="341">
        <v>9</v>
      </c>
      <c r="Q62" s="341">
        <v>9.9</v>
      </c>
      <c r="R62" s="341">
        <v>10</v>
      </c>
      <c r="S62" s="286">
        <f>INDEX('Gleason Case Depth'!$D$4:$D$25,MATCH('Gleason 2015'!G62,'Gleason Case Depth'!$C$4:$C$25,0))</f>
        <v>5.8000000000000003E-2</v>
      </c>
      <c r="T62" s="285">
        <f>INDEX('Gleason Case Depth'!$E$4:$E$25,MATCH('Gleason 2015'!G62,'Gleason Case Depth'!$C$4:$C$25,0))</f>
        <v>62</v>
      </c>
      <c r="U62" s="341">
        <v>8</v>
      </c>
      <c r="V62" s="341">
        <v>10</v>
      </c>
      <c r="W62" s="341">
        <v>10</v>
      </c>
      <c r="X62" s="341">
        <v>9.9</v>
      </c>
      <c r="Y62" s="338">
        <v>10</v>
      </c>
      <c r="Z62" s="338" t="s">
        <v>405</v>
      </c>
    </row>
    <row r="63" spans="1:26" s="337" customFormat="1" x14ac:dyDescent="0.2">
      <c r="A63" s="338" t="s">
        <v>15</v>
      </c>
      <c r="B63" s="338" t="s">
        <v>314</v>
      </c>
      <c r="C63" s="338"/>
      <c r="D63" s="338"/>
      <c r="E63" s="338" t="s">
        <v>235</v>
      </c>
      <c r="F63" s="370">
        <v>2116453</v>
      </c>
      <c r="G63" s="370">
        <v>2115440</v>
      </c>
      <c r="H63" s="362" t="s">
        <v>186</v>
      </c>
      <c r="I63" s="341" t="s">
        <v>495</v>
      </c>
      <c r="J63" s="338">
        <v>20151119</v>
      </c>
      <c r="K63" s="343"/>
      <c r="L63" s="286">
        <f>INDEX('Gleason Case Depth'!$G$4:$G$25,MATCH('Gleason 2015'!F63,'Gleason Case Depth'!$F$4:$F$25,0))</f>
        <v>5.0999999999999997E-2</v>
      </c>
      <c r="M63" s="286">
        <f>INDEX('Gleason Case Depth'!$H$4:$H$25,MATCH('Gleason 2015'!F63,'Gleason Case Depth'!$F$4:$F$25,0))</f>
        <v>61</v>
      </c>
      <c r="N63" s="341">
        <v>7</v>
      </c>
      <c r="O63" s="341">
        <v>8</v>
      </c>
      <c r="P63" s="339">
        <v>7</v>
      </c>
      <c r="Q63" s="341">
        <v>9.9</v>
      </c>
      <c r="R63" s="341">
        <v>10</v>
      </c>
      <c r="S63" s="286">
        <f>INDEX('Gleason Case Depth'!$D$4:$D$25,MATCH('Gleason 2015'!G63,'Gleason Case Depth'!$C$4:$C$25,0))</f>
        <v>5.8000000000000003E-2</v>
      </c>
      <c r="T63" s="285">
        <f>INDEX('Gleason Case Depth'!$E$4:$E$25,MATCH('Gleason 2015'!G63,'Gleason Case Depth'!$C$4:$C$25,0))</f>
        <v>62</v>
      </c>
      <c r="U63" s="341">
        <v>8</v>
      </c>
      <c r="V63" s="341">
        <v>10</v>
      </c>
      <c r="W63" s="341">
        <v>10</v>
      </c>
      <c r="X63" s="341">
        <v>9.9</v>
      </c>
      <c r="Y63" s="338">
        <v>10</v>
      </c>
      <c r="Z63" s="338" t="s">
        <v>405</v>
      </c>
    </row>
    <row r="64" spans="1:26" s="337" customFormat="1" x14ac:dyDescent="0.2">
      <c r="A64" s="338" t="s">
        <v>15</v>
      </c>
      <c r="B64" s="338" t="s">
        <v>314</v>
      </c>
      <c r="C64" s="338"/>
      <c r="D64" s="338"/>
      <c r="E64" s="338" t="s">
        <v>235</v>
      </c>
      <c r="F64" s="370">
        <v>2116453</v>
      </c>
      <c r="G64" s="370">
        <v>2115440</v>
      </c>
      <c r="H64" s="362" t="s">
        <v>186</v>
      </c>
      <c r="I64" s="341" t="s">
        <v>496</v>
      </c>
      <c r="J64" s="338">
        <v>20151203</v>
      </c>
      <c r="K64" s="343"/>
      <c r="L64" s="286">
        <f>INDEX('Gleason Case Depth'!$G$4:$G$25,MATCH('Gleason 2015'!F64,'Gleason Case Depth'!$F$4:$F$25,0))</f>
        <v>5.0999999999999997E-2</v>
      </c>
      <c r="M64" s="286">
        <f>INDEX('Gleason Case Depth'!$H$4:$H$25,MATCH('Gleason 2015'!F64,'Gleason Case Depth'!$F$4:$F$25,0))</f>
        <v>61</v>
      </c>
      <c r="N64" s="341">
        <v>7</v>
      </c>
      <c r="O64" s="339">
        <v>7</v>
      </c>
      <c r="P64" s="341">
        <v>10</v>
      </c>
      <c r="Q64" s="341">
        <v>9.9</v>
      </c>
      <c r="R64" s="341">
        <v>10</v>
      </c>
      <c r="S64" s="286">
        <f>INDEX('Gleason Case Depth'!$D$4:$D$25,MATCH('Gleason 2015'!G64,'Gleason Case Depth'!$C$4:$C$25,0))</f>
        <v>5.8000000000000003E-2</v>
      </c>
      <c r="T64" s="285">
        <f>INDEX('Gleason Case Depth'!$E$4:$E$25,MATCH('Gleason 2015'!G64,'Gleason Case Depth'!$C$4:$C$25,0))</f>
        <v>62</v>
      </c>
      <c r="U64" s="341">
        <v>8</v>
      </c>
      <c r="V64" s="341">
        <v>10</v>
      </c>
      <c r="W64" s="341">
        <v>10</v>
      </c>
      <c r="X64" s="341">
        <v>9.9</v>
      </c>
      <c r="Y64" s="338">
        <v>10</v>
      </c>
      <c r="Z64" s="338" t="s">
        <v>405</v>
      </c>
    </row>
    <row r="65" spans="1:26" s="337" customFormat="1" x14ac:dyDescent="0.2">
      <c r="A65" s="338" t="s">
        <v>15</v>
      </c>
      <c r="B65" s="338" t="s">
        <v>314</v>
      </c>
      <c r="C65" s="338"/>
      <c r="D65" s="338"/>
      <c r="E65" s="338" t="s">
        <v>235</v>
      </c>
      <c r="F65" s="343">
        <v>2124465</v>
      </c>
      <c r="G65" s="343">
        <v>2124399</v>
      </c>
      <c r="H65" s="362" t="s">
        <v>186</v>
      </c>
      <c r="I65" s="341" t="s">
        <v>497</v>
      </c>
      <c r="J65" s="338">
        <v>20151219</v>
      </c>
      <c r="K65" s="343"/>
      <c r="L65" s="286">
        <f>INDEX('Gleason Case Depth'!$G$4:$G$25,MATCH('Gleason 2015'!F65,'Gleason Case Depth'!$F$4:$F$25,0))</f>
        <v>0.06</v>
      </c>
      <c r="M65" s="286">
        <f>INDEX('Gleason Case Depth'!$H$4:$H$25,MATCH('Gleason 2015'!F65,'Gleason Case Depth'!$F$4:$F$25,0))</f>
        <v>61</v>
      </c>
      <c r="N65" s="341">
        <v>7</v>
      </c>
      <c r="O65" s="341">
        <v>10</v>
      </c>
      <c r="P65" s="341">
        <v>10</v>
      </c>
      <c r="Q65" s="341">
        <v>9.9</v>
      </c>
      <c r="R65" s="341">
        <v>10</v>
      </c>
      <c r="S65" s="431">
        <f>INDEX('Gleason Case Depth'!$D$4:$D$25,MATCH('Gleason 2015'!G65,'Gleason Case Depth'!$C$4:$C$25,0))</f>
        <v>8.3000000000000004E-2</v>
      </c>
      <c r="T65" s="286">
        <f>INDEX('Gleason Case Depth'!$E$4:$E$25,MATCH('Gleason 2015'!G65,'Gleason Case Depth'!$C$4:$C$25,0))</f>
        <v>62</v>
      </c>
      <c r="U65" s="341">
        <v>7</v>
      </c>
      <c r="V65" s="341">
        <v>9</v>
      </c>
      <c r="W65" s="341">
        <v>9</v>
      </c>
      <c r="X65" s="341">
        <v>9.9</v>
      </c>
      <c r="Y65" s="338">
        <v>10</v>
      </c>
      <c r="Z65" s="338" t="s">
        <v>430</v>
      </c>
    </row>
    <row r="66" spans="1:26" s="337" customFormat="1" x14ac:dyDescent="0.2">
      <c r="A66" s="338" t="s">
        <v>15</v>
      </c>
      <c r="B66" s="338" t="s">
        <v>314</v>
      </c>
      <c r="C66" s="338"/>
      <c r="D66" s="338"/>
      <c r="E66" s="338" t="s">
        <v>235</v>
      </c>
      <c r="F66" s="343">
        <v>2124464</v>
      </c>
      <c r="G66" s="343">
        <v>2124398</v>
      </c>
      <c r="H66" s="362" t="s">
        <v>186</v>
      </c>
      <c r="I66" s="341" t="s">
        <v>498</v>
      </c>
      <c r="J66" s="338">
        <v>20160108</v>
      </c>
      <c r="K66" s="343"/>
      <c r="L66" s="286">
        <f>INDEX('Gleason Case Depth'!$G$4:$G$25,MATCH('Gleason 2015'!F66,'Gleason Case Depth'!$F$4:$F$25,0))</f>
        <v>5.1999999999999998E-2</v>
      </c>
      <c r="M66" s="286">
        <f>INDEX('Gleason Case Depth'!$H$4:$H$25,MATCH('Gleason 2015'!F66,'Gleason Case Depth'!$F$4:$F$25,0))</f>
        <v>62</v>
      </c>
      <c r="N66" s="341">
        <v>7</v>
      </c>
      <c r="O66" s="341">
        <v>8</v>
      </c>
      <c r="P66" s="341">
        <v>10</v>
      </c>
      <c r="Q66" s="341">
        <v>9.9</v>
      </c>
      <c r="R66" s="341">
        <v>10</v>
      </c>
      <c r="S66" s="286">
        <f>INDEX('Gleason Case Depth'!$D$4:$D$25,MATCH('Gleason 2015'!G66,'Gleason Case Depth'!$C$4:$C$25,0))</f>
        <v>0.06</v>
      </c>
      <c r="T66" s="285">
        <f>INDEX('Gleason Case Depth'!$E$4:$E$25,MATCH('Gleason 2015'!G66,'Gleason Case Depth'!$C$4:$C$25,0))</f>
        <v>63</v>
      </c>
      <c r="U66" s="341">
        <v>8</v>
      </c>
      <c r="V66" s="341">
        <v>10</v>
      </c>
      <c r="W66" s="341">
        <v>10</v>
      </c>
      <c r="X66" s="341">
        <v>9.9</v>
      </c>
      <c r="Y66" s="338">
        <v>10</v>
      </c>
      <c r="Z66" s="338" t="s">
        <v>405</v>
      </c>
    </row>
    <row r="67" spans="1:26" s="337" customFormat="1" x14ac:dyDescent="0.2">
      <c r="A67" s="338" t="s">
        <v>15</v>
      </c>
      <c r="B67" s="338" t="s">
        <v>314</v>
      </c>
      <c r="C67" s="338"/>
      <c r="D67" s="338"/>
      <c r="E67" s="338" t="s">
        <v>235</v>
      </c>
      <c r="F67" s="343">
        <v>2124464</v>
      </c>
      <c r="G67" s="343">
        <v>2124398</v>
      </c>
      <c r="H67" s="362" t="s">
        <v>186</v>
      </c>
      <c r="I67" s="341" t="s">
        <v>499</v>
      </c>
      <c r="J67" s="338">
        <v>20160109</v>
      </c>
      <c r="K67" s="343"/>
      <c r="L67" s="286">
        <f>INDEX('Gleason Case Depth'!$G$4:$G$25,MATCH('Gleason 2015'!F67,'Gleason Case Depth'!$F$4:$F$25,0))</f>
        <v>5.1999999999999998E-2</v>
      </c>
      <c r="M67" s="286">
        <f>INDEX('Gleason Case Depth'!$H$4:$H$25,MATCH('Gleason 2015'!F67,'Gleason Case Depth'!$F$4:$F$25,0))</f>
        <v>62</v>
      </c>
      <c r="N67" s="341">
        <v>7</v>
      </c>
      <c r="O67" s="341">
        <v>8</v>
      </c>
      <c r="P67" s="341">
        <v>10</v>
      </c>
      <c r="Q67" s="341">
        <v>9.9</v>
      </c>
      <c r="R67" s="341">
        <v>10</v>
      </c>
      <c r="S67" s="286">
        <f>INDEX('Gleason Case Depth'!$D$4:$D$25,MATCH('Gleason 2015'!G67,'Gleason Case Depth'!$C$4:$C$25,0))</f>
        <v>0.06</v>
      </c>
      <c r="T67" s="285">
        <f>INDEX('Gleason Case Depth'!$E$4:$E$25,MATCH('Gleason 2015'!G67,'Gleason Case Depth'!$C$4:$C$25,0))</f>
        <v>63</v>
      </c>
      <c r="U67" s="341">
        <v>8</v>
      </c>
      <c r="V67" s="341">
        <v>10</v>
      </c>
      <c r="W67" s="341">
        <v>10</v>
      </c>
      <c r="X67" s="341">
        <v>9.9</v>
      </c>
      <c r="Y67" s="338">
        <v>10</v>
      </c>
      <c r="Z67" s="338" t="s">
        <v>405</v>
      </c>
    </row>
    <row r="68" spans="1:26" s="337" customFormat="1" x14ac:dyDescent="0.2">
      <c r="A68" s="338" t="s">
        <v>15</v>
      </c>
      <c r="B68" s="338" t="s">
        <v>314</v>
      </c>
      <c r="C68" s="338"/>
      <c r="D68" s="338"/>
      <c r="E68" s="338" t="s">
        <v>235</v>
      </c>
      <c r="F68" s="343">
        <v>2124464</v>
      </c>
      <c r="G68" s="343">
        <v>2124398</v>
      </c>
      <c r="H68" s="362" t="s">
        <v>186</v>
      </c>
      <c r="I68" s="341" t="s">
        <v>500</v>
      </c>
      <c r="J68" s="338">
        <v>20160128</v>
      </c>
      <c r="K68" s="343"/>
      <c r="L68" s="286">
        <f>INDEX('Gleason Case Depth'!$G$4:$G$25,MATCH('Gleason 2015'!F68,'Gleason Case Depth'!$F$4:$F$25,0))</f>
        <v>5.1999999999999998E-2</v>
      </c>
      <c r="M68" s="286">
        <f>INDEX('Gleason Case Depth'!$H$4:$H$25,MATCH('Gleason 2015'!F68,'Gleason Case Depth'!$F$4:$F$25,0))</f>
        <v>62</v>
      </c>
      <c r="N68" s="341">
        <v>7</v>
      </c>
      <c r="O68" s="341">
        <v>7</v>
      </c>
      <c r="P68" s="341">
        <v>9</v>
      </c>
      <c r="Q68" s="341">
        <v>9.9</v>
      </c>
      <c r="R68" s="341">
        <v>10</v>
      </c>
      <c r="S68" s="286">
        <f>INDEX('Gleason Case Depth'!$D$4:$D$25,MATCH('Gleason 2015'!G68,'Gleason Case Depth'!$C$4:$C$25,0))</f>
        <v>0.06</v>
      </c>
      <c r="T68" s="285">
        <f>INDEX('Gleason Case Depth'!$E$4:$E$25,MATCH('Gleason 2015'!G68,'Gleason Case Depth'!$C$4:$C$25,0))</f>
        <v>63</v>
      </c>
      <c r="U68" s="341">
        <v>8</v>
      </c>
      <c r="V68" s="341">
        <v>10</v>
      </c>
      <c r="W68" s="341">
        <v>10</v>
      </c>
      <c r="X68" s="341">
        <v>9.9</v>
      </c>
      <c r="Y68" s="338">
        <v>10</v>
      </c>
      <c r="Z68" s="338" t="s">
        <v>405</v>
      </c>
    </row>
    <row r="69" spans="1:26" s="337" customFormat="1" x14ac:dyDescent="0.2">
      <c r="A69" s="363" t="s">
        <v>11</v>
      </c>
      <c r="B69" s="363" t="s">
        <v>314</v>
      </c>
      <c r="C69" s="363"/>
      <c r="D69" s="363" t="s">
        <v>431</v>
      </c>
      <c r="E69" s="363" t="s">
        <v>235</v>
      </c>
      <c r="F69" s="366">
        <v>2153061</v>
      </c>
      <c r="G69" s="366">
        <v>2153064</v>
      </c>
      <c r="H69" s="364" t="s">
        <v>186</v>
      </c>
      <c r="I69" s="432" t="s">
        <v>450</v>
      </c>
      <c r="J69" s="365">
        <v>20160106</v>
      </c>
      <c r="K69" s="366"/>
      <c r="L69" s="431">
        <f>INDEX('Gleason Case Depth'!$G$4:$G$25,MATCH('Gleason 2015'!F69,'Gleason Case Depth'!$F$4:$F$25,0))</f>
        <v>6.4000000000000001E-2</v>
      </c>
      <c r="M69" s="286">
        <f>INDEX('Gleason Case Depth'!$H$4:$H$25,MATCH('Gleason 2015'!F69,'Gleason Case Depth'!$F$4:$F$25,0))</f>
        <v>61</v>
      </c>
      <c r="N69" s="365">
        <v>7</v>
      </c>
      <c r="O69" s="365">
        <v>9</v>
      </c>
      <c r="P69" s="365">
        <v>10</v>
      </c>
      <c r="Q69" s="365">
        <v>9.9</v>
      </c>
      <c r="R69" s="365">
        <v>10</v>
      </c>
      <c r="S69" s="286">
        <f>INDEX('Gleason Case Depth'!$D$4:$D$25,MATCH('Gleason 2015'!G69,'Gleason Case Depth'!$C$4:$C$25,0))</f>
        <v>5.5E-2</v>
      </c>
      <c r="T69" s="285">
        <f>INDEX('Gleason Case Depth'!$E$4:$E$25,MATCH('Gleason 2015'!G69,'Gleason Case Depth'!$C$4:$C$25,0))</f>
        <v>63</v>
      </c>
      <c r="U69" s="365">
        <v>8</v>
      </c>
      <c r="V69" s="365">
        <v>10</v>
      </c>
      <c r="W69" s="365">
        <v>10</v>
      </c>
      <c r="X69" s="365">
        <v>10</v>
      </c>
      <c r="Y69" s="365">
        <v>10</v>
      </c>
      <c r="Z69" s="338" t="s">
        <v>405</v>
      </c>
    </row>
    <row r="70" spans="1:26" s="337" customFormat="1" x14ac:dyDescent="0.2">
      <c r="A70" s="363" t="s">
        <v>11</v>
      </c>
      <c r="B70" s="363" t="s">
        <v>314</v>
      </c>
      <c r="C70" s="363"/>
      <c r="D70" s="363" t="s">
        <v>432</v>
      </c>
      <c r="E70" s="363" t="s">
        <v>235</v>
      </c>
      <c r="F70" s="366">
        <v>2115435</v>
      </c>
      <c r="G70" s="366">
        <v>2116457</v>
      </c>
      <c r="H70" s="367" t="s">
        <v>271</v>
      </c>
      <c r="I70" s="432" t="s">
        <v>451</v>
      </c>
      <c r="J70" s="365">
        <v>20160108</v>
      </c>
      <c r="K70" s="366"/>
      <c r="L70" s="286">
        <f>INDEX('Gleason Case Depth'!$G$4:$G$25,MATCH('Gleason 2015'!F70,'Gleason Case Depth'!$F$4:$F$25,0))</f>
        <v>0.05</v>
      </c>
      <c r="M70" s="286">
        <f>INDEX('Gleason Case Depth'!$H$4:$H$25,MATCH('Gleason 2015'!F70,'Gleason Case Depth'!$F$4:$F$25,0))</f>
        <v>62</v>
      </c>
      <c r="N70" s="365">
        <v>7</v>
      </c>
      <c r="O70" s="365">
        <v>10</v>
      </c>
      <c r="P70" s="365">
        <v>9</v>
      </c>
      <c r="Q70" s="365">
        <v>9.9</v>
      </c>
      <c r="R70" s="365">
        <v>10</v>
      </c>
      <c r="S70" s="286">
        <f>INDEX('Gleason Case Depth'!$D$4:$D$25,MATCH('Gleason 2015'!G70,'Gleason Case Depth'!$C$4:$C$25,0))</f>
        <v>0.06</v>
      </c>
      <c r="T70" s="285">
        <f>INDEX('Gleason Case Depth'!$E$4:$E$25,MATCH('Gleason 2015'!G70,'Gleason Case Depth'!$C$4:$C$25,0))</f>
        <v>63</v>
      </c>
      <c r="U70" s="365">
        <v>8</v>
      </c>
      <c r="V70" s="365">
        <v>10</v>
      </c>
      <c r="W70" s="365">
        <v>10</v>
      </c>
      <c r="X70" s="365">
        <v>10</v>
      </c>
      <c r="Y70" s="365">
        <v>10</v>
      </c>
      <c r="Z70" s="338" t="s">
        <v>405</v>
      </c>
    </row>
    <row r="71" spans="1:26" s="337" customFormat="1" x14ac:dyDescent="0.2">
      <c r="A71" s="363" t="s">
        <v>60</v>
      </c>
      <c r="B71" s="363" t="s">
        <v>314</v>
      </c>
      <c r="C71" s="363"/>
      <c r="D71" s="363">
        <v>46</v>
      </c>
      <c r="E71" s="363" t="s">
        <v>235</v>
      </c>
      <c r="F71" s="366">
        <v>2116454</v>
      </c>
      <c r="G71" s="366">
        <v>2116458</v>
      </c>
      <c r="H71" s="364" t="s">
        <v>186</v>
      </c>
      <c r="I71" s="432" t="s">
        <v>464</v>
      </c>
      <c r="J71" s="365">
        <v>20160123</v>
      </c>
      <c r="K71" s="366" t="s">
        <v>475</v>
      </c>
      <c r="L71" s="286">
        <f>INDEX('Gleason Case Depth'!$G$4:$G$25,MATCH('Gleason 2015'!F71,'Gleason Case Depth'!$F$4:$F$25,0))</f>
        <v>5.1999999999999998E-2</v>
      </c>
      <c r="M71" s="286">
        <f>INDEX('Gleason Case Depth'!$H$4:$H$25,MATCH('Gleason 2015'!F71,'Gleason Case Depth'!$F$4:$F$25,0))</f>
        <v>61</v>
      </c>
      <c r="N71" s="365">
        <v>7</v>
      </c>
      <c r="O71" s="365">
        <v>9</v>
      </c>
      <c r="P71" s="365">
        <v>10</v>
      </c>
      <c r="Q71" s="365">
        <v>9.9</v>
      </c>
      <c r="R71" s="365">
        <v>10</v>
      </c>
      <c r="S71" s="286">
        <f>INDEX('Gleason Case Depth'!$D$4:$D$25,MATCH('Gleason 2015'!G71,'Gleason Case Depth'!$C$4:$C$25,0))</f>
        <v>5.2999999999999999E-2</v>
      </c>
      <c r="T71" s="285">
        <f>INDEX('Gleason Case Depth'!$E$4:$E$25,MATCH('Gleason 2015'!G71,'Gleason Case Depth'!$C$4:$C$25,0))</f>
        <v>63</v>
      </c>
      <c r="U71" s="365">
        <v>8</v>
      </c>
      <c r="V71" s="365">
        <v>10</v>
      </c>
      <c r="W71" s="365">
        <v>10</v>
      </c>
      <c r="X71" s="365">
        <v>9.9</v>
      </c>
      <c r="Y71" s="365">
        <v>10</v>
      </c>
      <c r="Z71" s="338" t="s">
        <v>405</v>
      </c>
    </row>
    <row r="72" spans="1:26" s="337" customFormat="1" x14ac:dyDescent="0.2">
      <c r="A72" s="363" t="s">
        <v>60</v>
      </c>
      <c r="B72" s="363" t="s">
        <v>314</v>
      </c>
      <c r="C72" s="363"/>
      <c r="D72" s="363">
        <v>47</v>
      </c>
      <c r="E72" s="363" t="s">
        <v>235</v>
      </c>
      <c r="F72" s="366">
        <v>2116454</v>
      </c>
      <c r="G72" s="366">
        <v>2116458</v>
      </c>
      <c r="H72" s="367" t="s">
        <v>271</v>
      </c>
      <c r="I72" s="432" t="s">
        <v>465</v>
      </c>
      <c r="J72" s="365">
        <v>20160126</v>
      </c>
      <c r="K72" s="366" t="s">
        <v>476</v>
      </c>
      <c r="L72" s="286">
        <f>INDEX('Gleason Case Depth'!$G$4:$G$25,MATCH('Gleason 2015'!F72,'Gleason Case Depth'!$F$4:$F$25,0))</f>
        <v>5.1999999999999998E-2</v>
      </c>
      <c r="M72" s="286">
        <f>INDEX('Gleason Case Depth'!$H$4:$H$25,MATCH('Gleason 2015'!F72,'Gleason Case Depth'!$F$4:$F$25,0))</f>
        <v>61</v>
      </c>
      <c r="N72" s="365">
        <v>8</v>
      </c>
      <c r="O72" s="365">
        <v>9</v>
      </c>
      <c r="P72" s="365">
        <v>9</v>
      </c>
      <c r="Q72" s="365">
        <v>9.9</v>
      </c>
      <c r="R72" s="365">
        <v>10</v>
      </c>
      <c r="S72" s="286">
        <f>INDEX('Gleason Case Depth'!$D$4:$D$25,MATCH('Gleason 2015'!G72,'Gleason Case Depth'!$C$4:$C$25,0))</f>
        <v>5.2999999999999999E-2</v>
      </c>
      <c r="T72" s="286">
        <f>INDEX('Gleason Case Depth'!$E$4:$E$25,MATCH('Gleason 2015'!G72,'Gleason Case Depth'!$C$4:$C$25,0))</f>
        <v>63</v>
      </c>
      <c r="U72" s="365">
        <v>9</v>
      </c>
      <c r="V72" s="365">
        <v>10</v>
      </c>
      <c r="W72" s="365">
        <v>9</v>
      </c>
      <c r="X72" s="365">
        <v>9.9</v>
      </c>
      <c r="Y72" s="365">
        <v>10</v>
      </c>
      <c r="Z72" s="338" t="s">
        <v>405</v>
      </c>
    </row>
    <row r="73" spans="1:26" x14ac:dyDescent="0.2">
      <c r="A73" s="291"/>
      <c r="B73" s="291"/>
      <c r="C73" s="291"/>
      <c r="D73" s="291"/>
      <c r="E73" s="291"/>
      <c r="F73" s="321"/>
      <c r="G73" s="321"/>
      <c r="H73" s="311"/>
      <c r="I73" s="345"/>
      <c r="J73" s="291"/>
      <c r="K73" s="321"/>
      <c r="L73" s="321"/>
      <c r="M73" s="321"/>
      <c r="N73" s="305"/>
      <c r="O73" s="305"/>
      <c r="P73" s="305"/>
      <c r="Q73" s="305"/>
      <c r="R73" s="305"/>
      <c r="S73" s="345"/>
      <c r="T73" s="345"/>
      <c r="U73" s="305"/>
      <c r="V73" s="305"/>
      <c r="W73" s="305"/>
      <c r="X73" s="305"/>
      <c r="Y73" s="291"/>
      <c r="Z73" s="291"/>
    </row>
    <row r="74" spans="1:26" x14ac:dyDescent="0.2">
      <c r="A74" s="272" t="s">
        <v>11</v>
      </c>
      <c r="B74" s="272" t="s">
        <v>314</v>
      </c>
      <c r="C74" s="272"/>
      <c r="D74" s="272" t="s">
        <v>403</v>
      </c>
      <c r="E74" s="272" t="s">
        <v>235</v>
      </c>
      <c r="F74" s="343">
        <v>2135703</v>
      </c>
      <c r="G74" s="343">
        <v>2135700</v>
      </c>
      <c r="H74" s="263">
        <v>134</v>
      </c>
      <c r="I74" s="341" t="s">
        <v>452</v>
      </c>
      <c r="J74" s="272">
        <v>20150922</v>
      </c>
      <c r="K74" s="282"/>
      <c r="L74" s="286">
        <f>INDEX('Gleason Case Depth'!$G$4:$G$25,MATCH('Gleason 2015'!F74,'Gleason Case Depth'!$F$4:$F$25,0))</f>
        <v>5.3999999999999999E-2</v>
      </c>
      <c r="M74" s="286">
        <f>INDEX('Gleason Case Depth'!$H$4:$H$25,MATCH('Gleason 2015'!F74,'Gleason Case Depth'!$F$4:$F$25,0))</f>
        <v>62</v>
      </c>
      <c r="N74" s="277">
        <v>7</v>
      </c>
      <c r="O74" s="277">
        <v>8</v>
      </c>
      <c r="P74" s="273">
        <v>5</v>
      </c>
      <c r="Q74" s="277">
        <v>9.9</v>
      </c>
      <c r="R74" s="277">
        <v>10</v>
      </c>
      <c r="S74" s="286">
        <f>INDEX('Gleason Case Depth'!$D$4:$D$25,MATCH('Gleason 2015'!G74,'Gleason Case Depth'!$C$4:$C$25,0))</f>
        <v>5.1999999999999998E-2</v>
      </c>
      <c r="T74" s="285">
        <f>INDEX('Gleason Case Depth'!$E$4:$E$25,MATCH('Gleason 2015'!G74,'Gleason Case Depth'!$C$4:$C$25,0))</f>
        <v>61</v>
      </c>
      <c r="U74" s="277">
        <v>7</v>
      </c>
      <c r="V74" s="277">
        <v>9</v>
      </c>
      <c r="W74" s="273">
        <v>5</v>
      </c>
      <c r="X74" s="277">
        <v>9.9</v>
      </c>
      <c r="Y74" s="272">
        <v>10</v>
      </c>
      <c r="Z74" s="272" t="s">
        <v>405</v>
      </c>
    </row>
    <row r="75" spans="1:26" x14ac:dyDescent="0.2">
      <c r="A75" s="328" t="s">
        <v>11</v>
      </c>
      <c r="B75" s="328" t="s">
        <v>314</v>
      </c>
      <c r="C75" s="328"/>
      <c r="D75" s="328" t="s">
        <v>406</v>
      </c>
      <c r="E75" s="328" t="s">
        <v>235</v>
      </c>
      <c r="F75" s="330">
        <v>2153061</v>
      </c>
      <c r="G75" s="330">
        <v>2153064</v>
      </c>
      <c r="H75" s="329">
        <v>134</v>
      </c>
      <c r="I75" s="331" t="s">
        <v>453</v>
      </c>
      <c r="J75" s="328">
        <v>20150929</v>
      </c>
      <c r="K75" s="330"/>
      <c r="L75" s="431">
        <f>INDEX('Gleason Case Depth'!$G$4:$G$25,MATCH('Gleason 2015'!F75,'Gleason Case Depth'!$F$4:$F$25,0))</f>
        <v>6.4000000000000001E-2</v>
      </c>
      <c r="M75" s="286">
        <f>INDEX('Gleason Case Depth'!$H$4:$H$25,MATCH('Gleason 2015'!F75,'Gleason Case Depth'!$F$4:$F$25,0))</f>
        <v>61</v>
      </c>
      <c r="N75" s="331">
        <v>7</v>
      </c>
      <c r="O75" s="332">
        <v>7</v>
      </c>
      <c r="P75" s="332">
        <v>4</v>
      </c>
      <c r="Q75" s="331">
        <v>9.9</v>
      </c>
      <c r="R75" s="331">
        <v>10</v>
      </c>
      <c r="S75" s="286">
        <f>INDEX('Gleason Case Depth'!$D$4:$D$25,MATCH('Gleason 2015'!G75,'Gleason Case Depth'!$C$4:$C$25,0))</f>
        <v>5.5E-2</v>
      </c>
      <c r="T75" s="286">
        <f>INDEX('Gleason Case Depth'!$E$4:$E$25,MATCH('Gleason 2015'!G75,'Gleason Case Depth'!$C$4:$C$25,0))</f>
        <v>63</v>
      </c>
      <c r="U75" s="331">
        <v>7</v>
      </c>
      <c r="V75" s="331">
        <v>10</v>
      </c>
      <c r="W75" s="332">
        <v>5</v>
      </c>
      <c r="X75" s="331">
        <v>9.9</v>
      </c>
      <c r="Y75" s="331">
        <v>10</v>
      </c>
      <c r="Z75" s="328" t="s">
        <v>405</v>
      </c>
    </row>
    <row r="76" spans="1:26" x14ac:dyDescent="0.2">
      <c r="A76" s="272" t="s">
        <v>14</v>
      </c>
      <c r="B76" s="272" t="s">
        <v>314</v>
      </c>
      <c r="C76" s="272"/>
      <c r="D76" s="272">
        <v>427</v>
      </c>
      <c r="E76" s="272" t="s">
        <v>235</v>
      </c>
      <c r="F76" s="343">
        <v>2135702</v>
      </c>
      <c r="G76" s="343">
        <v>2135619</v>
      </c>
      <c r="H76" s="263">
        <v>134</v>
      </c>
      <c r="I76" s="341" t="s">
        <v>489</v>
      </c>
      <c r="J76" s="272">
        <v>20150929</v>
      </c>
      <c r="K76" s="282"/>
      <c r="L76" s="286">
        <f>INDEX('Gleason Case Depth'!$G$4:$G$25,MATCH('Gleason 2015'!F76,'Gleason Case Depth'!$F$4:$F$25,0))</f>
        <v>5.5E-2</v>
      </c>
      <c r="M76" s="286">
        <f>INDEX('Gleason Case Depth'!$H$4:$H$25,MATCH('Gleason 2015'!F76,'Gleason Case Depth'!$F$4:$F$25,0))</f>
        <v>62</v>
      </c>
      <c r="N76" s="277">
        <v>6</v>
      </c>
      <c r="O76" s="273">
        <v>7</v>
      </c>
      <c r="P76" s="273">
        <v>4</v>
      </c>
      <c r="Q76" s="277">
        <v>9.5</v>
      </c>
      <c r="R76" s="277">
        <v>10</v>
      </c>
      <c r="S76" s="286">
        <f>INDEX('Gleason Case Depth'!$D$4:$D$25,MATCH('Gleason 2015'!G76,'Gleason Case Depth'!$C$4:$C$25,0))</f>
        <v>5.6000000000000001E-2</v>
      </c>
      <c r="T76" s="285">
        <f>INDEX('Gleason Case Depth'!$E$4:$E$25,MATCH('Gleason 2015'!G76,'Gleason Case Depth'!$C$4:$C$25,0))</f>
        <v>62</v>
      </c>
      <c r="U76" s="277">
        <v>6</v>
      </c>
      <c r="V76" s="277">
        <v>10</v>
      </c>
      <c r="W76" s="273">
        <v>6</v>
      </c>
      <c r="X76" s="277">
        <v>9.9</v>
      </c>
      <c r="Y76" s="272">
        <v>10</v>
      </c>
      <c r="Z76" s="272" t="s">
        <v>405</v>
      </c>
    </row>
    <row r="77" spans="1:26" s="337" customFormat="1" x14ac:dyDescent="0.2">
      <c r="A77" s="338" t="s">
        <v>14</v>
      </c>
      <c r="B77" s="338" t="s">
        <v>314</v>
      </c>
      <c r="C77" s="338"/>
      <c r="D77" s="338">
        <v>432</v>
      </c>
      <c r="E77" s="338" t="s">
        <v>235</v>
      </c>
      <c r="F77" s="343">
        <v>2124466</v>
      </c>
      <c r="G77" s="343">
        <v>2124462</v>
      </c>
      <c r="H77" s="336">
        <v>134</v>
      </c>
      <c r="I77" s="341" t="s">
        <v>490</v>
      </c>
      <c r="J77" s="338">
        <v>20151024</v>
      </c>
      <c r="K77" s="343"/>
      <c r="L77" s="286">
        <f>INDEX('Gleason Case Depth'!$G$4:$G$25,MATCH('Gleason 2015'!F77,'Gleason Case Depth'!$F$4:$F$25,0))</f>
        <v>5.8000000000000003E-2</v>
      </c>
      <c r="M77" s="286">
        <f>INDEX('Gleason Case Depth'!$H$4:$H$25,MATCH('Gleason 2015'!F77,'Gleason Case Depth'!$F$4:$F$25,0))</f>
        <v>62</v>
      </c>
      <c r="N77" s="341">
        <v>5</v>
      </c>
      <c r="O77" s="339">
        <v>7</v>
      </c>
      <c r="P77" s="339">
        <v>4</v>
      </c>
      <c r="Q77" s="339">
        <v>6</v>
      </c>
      <c r="R77" s="341">
        <v>10</v>
      </c>
      <c r="S77" s="286">
        <f>INDEX('Gleason Case Depth'!$D$4:$D$25,MATCH('Gleason 2015'!G77,'Gleason Case Depth'!$C$4:$C$25,0))</f>
        <v>0.06</v>
      </c>
      <c r="T77" s="285">
        <f>INDEX('Gleason Case Depth'!$E$4:$E$25,MATCH('Gleason 2015'!G77,'Gleason Case Depth'!$C$4:$C$25,0))</f>
        <v>63</v>
      </c>
      <c r="U77" s="341">
        <v>6</v>
      </c>
      <c r="V77" s="341">
        <v>10</v>
      </c>
      <c r="W77" s="339">
        <v>6</v>
      </c>
      <c r="X77" s="341">
        <v>10</v>
      </c>
      <c r="Y77" s="338">
        <v>10</v>
      </c>
      <c r="Z77" s="338" t="s">
        <v>405</v>
      </c>
    </row>
    <row r="78" spans="1:26" x14ac:dyDescent="0.2">
      <c r="A78" s="272" t="s">
        <v>60</v>
      </c>
      <c r="B78" s="272" t="s">
        <v>314</v>
      </c>
      <c r="C78" s="272"/>
      <c r="D78" s="272">
        <v>38</v>
      </c>
      <c r="E78" s="272" t="s">
        <v>235</v>
      </c>
      <c r="F78" s="343">
        <v>2116454</v>
      </c>
      <c r="G78" s="343">
        <v>2116458</v>
      </c>
      <c r="H78" s="263">
        <v>134</v>
      </c>
      <c r="I78" s="341" t="s">
        <v>460</v>
      </c>
      <c r="J78" s="272">
        <v>20151014</v>
      </c>
      <c r="K78" s="282" t="s">
        <v>471</v>
      </c>
      <c r="L78" s="286">
        <f>INDEX('Gleason Case Depth'!$G$4:$G$25,MATCH('Gleason 2015'!F78,'Gleason Case Depth'!$F$4:$F$25,0))</f>
        <v>5.1999999999999998E-2</v>
      </c>
      <c r="M78" s="286">
        <f>INDEX('Gleason Case Depth'!$H$4:$H$25,MATCH('Gleason 2015'!F78,'Gleason Case Depth'!$F$4:$F$25,0))</f>
        <v>61</v>
      </c>
      <c r="N78" s="277">
        <v>6</v>
      </c>
      <c r="O78" s="277">
        <v>9</v>
      </c>
      <c r="P78" s="273">
        <v>5</v>
      </c>
      <c r="Q78" s="277">
        <v>9.3000000000000007</v>
      </c>
      <c r="R78" s="277">
        <v>10</v>
      </c>
      <c r="S78" s="286">
        <f>INDEX('Gleason Case Depth'!$D$4:$D$25,MATCH('Gleason 2015'!G78,'Gleason Case Depth'!$C$4:$C$25,0))</f>
        <v>5.2999999999999999E-2</v>
      </c>
      <c r="T78" s="285">
        <f>INDEX('Gleason Case Depth'!$E$4:$E$25,MATCH('Gleason 2015'!G78,'Gleason Case Depth'!$C$4:$C$25,0))</f>
        <v>63</v>
      </c>
      <c r="U78" s="277">
        <v>8</v>
      </c>
      <c r="V78" s="277">
        <v>10</v>
      </c>
      <c r="W78" s="273">
        <v>6</v>
      </c>
      <c r="X78" s="277">
        <v>9.6999999999999993</v>
      </c>
      <c r="Y78" s="272">
        <v>10</v>
      </c>
      <c r="Z78" s="272" t="s">
        <v>405</v>
      </c>
    </row>
    <row r="79" spans="1:26" s="337" customFormat="1" x14ac:dyDescent="0.2">
      <c r="A79" s="338" t="s">
        <v>60</v>
      </c>
      <c r="B79" s="338" t="s">
        <v>314</v>
      </c>
      <c r="C79" s="338"/>
      <c r="D79" s="338">
        <v>40</v>
      </c>
      <c r="E79" s="338" t="s">
        <v>235</v>
      </c>
      <c r="F79" s="343">
        <v>2116454</v>
      </c>
      <c r="G79" s="343">
        <v>2116458</v>
      </c>
      <c r="H79" s="336">
        <v>134</v>
      </c>
      <c r="I79" s="341" t="s">
        <v>461</v>
      </c>
      <c r="J79" s="338">
        <v>20151028</v>
      </c>
      <c r="K79" s="343" t="s">
        <v>472</v>
      </c>
      <c r="L79" s="286">
        <f>INDEX('Gleason Case Depth'!$G$4:$G$25,MATCH('Gleason 2015'!F79,'Gleason Case Depth'!$F$4:$F$25,0))</f>
        <v>5.1999999999999998E-2</v>
      </c>
      <c r="M79" s="286">
        <f>INDEX('Gleason Case Depth'!$H$4:$H$25,MATCH('Gleason 2015'!F79,'Gleason Case Depth'!$F$4:$F$25,0))</f>
        <v>61</v>
      </c>
      <c r="N79" s="341">
        <v>7</v>
      </c>
      <c r="O79" s="339">
        <v>6</v>
      </c>
      <c r="P79" s="339">
        <v>5</v>
      </c>
      <c r="Q79" s="341">
        <v>9.6999999999999993</v>
      </c>
      <c r="R79" s="341">
        <v>10</v>
      </c>
      <c r="S79" s="286">
        <f>INDEX('Gleason Case Depth'!$D$4:$D$25,MATCH('Gleason 2015'!G79,'Gleason Case Depth'!$C$4:$C$25,0))</f>
        <v>5.2999999999999999E-2</v>
      </c>
      <c r="T79" s="285">
        <f>INDEX('Gleason Case Depth'!$E$4:$E$25,MATCH('Gleason 2015'!G79,'Gleason Case Depth'!$C$4:$C$25,0))</f>
        <v>63</v>
      </c>
      <c r="U79" s="341">
        <v>7</v>
      </c>
      <c r="V79" s="341">
        <v>8</v>
      </c>
      <c r="W79" s="339">
        <v>6</v>
      </c>
      <c r="X79" s="341">
        <v>9.9</v>
      </c>
      <c r="Y79" s="338">
        <v>10</v>
      </c>
      <c r="Z79" s="338" t="s">
        <v>405</v>
      </c>
    </row>
    <row r="80" spans="1:26" x14ac:dyDescent="0.2">
      <c r="A80" s="347" t="s">
        <v>15</v>
      </c>
      <c r="B80" s="348" t="s">
        <v>314</v>
      </c>
      <c r="C80" s="349"/>
      <c r="D80" s="348">
        <v>56</v>
      </c>
      <c r="E80" s="348" t="s">
        <v>235</v>
      </c>
      <c r="F80" s="370">
        <v>2116453</v>
      </c>
      <c r="G80" s="370">
        <v>2115440</v>
      </c>
      <c r="H80" s="353">
        <v>134</v>
      </c>
      <c r="I80" s="348" t="s">
        <v>419</v>
      </c>
      <c r="J80" s="348">
        <v>20151026</v>
      </c>
      <c r="K80" s="350" t="s">
        <v>420</v>
      </c>
      <c r="L80" s="286">
        <f>INDEX('Gleason Case Depth'!$G$4:$G$25,MATCH('Gleason 2015'!F80,'Gleason Case Depth'!$F$4:$F$25,0))</f>
        <v>5.0999999999999997E-2</v>
      </c>
      <c r="M80" s="286">
        <f>INDEX('Gleason Case Depth'!$H$4:$H$25,MATCH('Gleason 2015'!F80,'Gleason Case Depth'!$F$4:$F$25,0))</f>
        <v>61</v>
      </c>
      <c r="N80" s="351">
        <v>5</v>
      </c>
      <c r="O80" s="354">
        <v>7</v>
      </c>
      <c r="P80" s="354">
        <v>4</v>
      </c>
      <c r="Q80" s="355">
        <v>8</v>
      </c>
      <c r="R80" s="351">
        <v>10</v>
      </c>
      <c r="S80" s="286">
        <f>INDEX('Gleason Case Depth'!$D$4:$D$25,MATCH('Gleason 2015'!G80,'Gleason Case Depth'!$C$4:$C$25,0))</f>
        <v>5.8000000000000003E-2</v>
      </c>
      <c r="T80" s="285">
        <f>INDEX('Gleason Case Depth'!$E$4:$E$25,MATCH('Gleason 2015'!G80,'Gleason Case Depth'!$C$4:$C$25,0))</f>
        <v>62</v>
      </c>
      <c r="U80" s="351">
        <v>5</v>
      </c>
      <c r="V80" s="351">
        <v>9</v>
      </c>
      <c r="W80" s="354">
        <v>4</v>
      </c>
      <c r="X80" s="352">
        <v>9.9</v>
      </c>
      <c r="Y80" s="351">
        <v>10</v>
      </c>
      <c r="Z80" s="338" t="s">
        <v>405</v>
      </c>
    </row>
    <row r="81" spans="1:26" s="346" customFormat="1" x14ac:dyDescent="0.2">
      <c r="A81" s="347" t="s">
        <v>15</v>
      </c>
      <c r="B81" s="348" t="s">
        <v>314</v>
      </c>
      <c r="C81" s="349"/>
      <c r="D81" s="348">
        <v>55</v>
      </c>
      <c r="E81" s="348" t="s">
        <v>235</v>
      </c>
      <c r="F81" s="370">
        <v>2116453</v>
      </c>
      <c r="G81" s="370">
        <v>2115440</v>
      </c>
      <c r="H81" s="353">
        <v>134</v>
      </c>
      <c r="I81" s="348" t="s">
        <v>421</v>
      </c>
      <c r="J81" s="348">
        <v>20151024</v>
      </c>
      <c r="K81" s="350" t="s">
        <v>422</v>
      </c>
      <c r="L81" s="286">
        <f>INDEX('Gleason Case Depth'!$G$4:$G$25,MATCH('Gleason 2015'!F81,'Gleason Case Depth'!$F$4:$F$25,0))</f>
        <v>5.0999999999999997E-2</v>
      </c>
      <c r="M81" s="286">
        <f>INDEX('Gleason Case Depth'!$H$4:$H$25,MATCH('Gleason 2015'!F81,'Gleason Case Depth'!$F$4:$F$25,0))</f>
        <v>61</v>
      </c>
      <c r="N81" s="351">
        <v>6</v>
      </c>
      <c r="O81" s="354">
        <v>6</v>
      </c>
      <c r="P81" s="354">
        <v>5</v>
      </c>
      <c r="Q81" s="352">
        <v>9.6999999999999993</v>
      </c>
      <c r="R81" s="351">
        <v>10</v>
      </c>
      <c r="S81" s="286">
        <f>INDEX('Gleason Case Depth'!$D$4:$D$25,MATCH('Gleason 2015'!G81,'Gleason Case Depth'!$C$4:$C$25,0))</f>
        <v>5.8000000000000003E-2</v>
      </c>
      <c r="T81" s="286">
        <f>INDEX('Gleason Case Depth'!$E$4:$E$25,MATCH('Gleason 2015'!G81,'Gleason Case Depth'!$C$4:$C$25,0))</f>
        <v>62</v>
      </c>
      <c r="U81" s="351">
        <v>6</v>
      </c>
      <c r="V81" s="351">
        <v>9</v>
      </c>
      <c r="W81" s="354">
        <v>5</v>
      </c>
      <c r="X81" s="352">
        <v>9.8000000000000007</v>
      </c>
      <c r="Y81" s="351">
        <v>10</v>
      </c>
      <c r="Z81" s="338" t="s">
        <v>405</v>
      </c>
    </row>
    <row r="82" spans="1:26" s="346" customFormat="1" x14ac:dyDescent="0.2">
      <c r="A82" s="356"/>
      <c r="B82" s="357"/>
      <c r="C82" s="358"/>
      <c r="D82" s="357"/>
      <c r="E82" s="357"/>
      <c r="F82" s="359"/>
      <c r="G82" s="359"/>
      <c r="H82" s="359"/>
      <c r="I82" s="357"/>
      <c r="J82" s="357"/>
      <c r="K82" s="359"/>
      <c r="L82" s="359"/>
      <c r="M82" s="359"/>
      <c r="N82" s="360"/>
      <c r="O82" s="360"/>
      <c r="P82" s="360"/>
      <c r="Q82" s="361"/>
      <c r="R82" s="360"/>
      <c r="S82" s="360"/>
      <c r="T82" s="360"/>
      <c r="U82" s="360"/>
      <c r="V82" s="360"/>
      <c r="W82" s="360"/>
      <c r="X82" s="361"/>
      <c r="Y82" s="360"/>
      <c r="Z82" s="291"/>
    </row>
    <row r="83" spans="1:26" s="346" customFormat="1" x14ac:dyDescent="0.2">
      <c r="A83" s="347" t="s">
        <v>60</v>
      </c>
      <c r="B83" s="348" t="s">
        <v>314</v>
      </c>
      <c r="C83" s="349"/>
      <c r="D83" s="348">
        <v>41</v>
      </c>
      <c r="E83" s="333" t="s">
        <v>247</v>
      </c>
      <c r="F83" s="369">
        <v>2135703</v>
      </c>
      <c r="G83" s="350">
        <v>2135700</v>
      </c>
      <c r="H83" s="317" t="s">
        <v>271</v>
      </c>
      <c r="I83" s="348" t="s">
        <v>462</v>
      </c>
      <c r="J83" s="348">
        <v>20151104</v>
      </c>
      <c r="K83" s="350" t="s">
        <v>473</v>
      </c>
      <c r="L83" s="286">
        <f>INDEX('Gleason Case Depth'!$G$4:$G$25,MATCH('Gleason 2015'!F83,'Gleason Case Depth'!$F$4:$F$25,0))</f>
        <v>5.3999999999999999E-2</v>
      </c>
      <c r="M83" s="286">
        <f>INDEX('Gleason Case Depth'!$H$4:$H$25,MATCH('Gleason 2015'!F83,'Gleason Case Depth'!$F$4:$F$25,0))</f>
        <v>62</v>
      </c>
      <c r="N83" s="351">
        <v>7</v>
      </c>
      <c r="O83" s="351">
        <v>8</v>
      </c>
      <c r="P83" s="351">
        <v>9</v>
      </c>
      <c r="Q83" s="352">
        <v>9.9</v>
      </c>
      <c r="R83" s="351">
        <v>10</v>
      </c>
      <c r="S83" s="286">
        <f>INDEX('Gleason Case Depth'!$D$4:$D$25,MATCH('Gleason 2015'!G83,'Gleason Case Depth'!$C$4:$C$25,0))</f>
        <v>5.1999999999999998E-2</v>
      </c>
      <c r="T83" s="285">
        <f>INDEX('Gleason Case Depth'!$E$4:$E$25,MATCH('Gleason 2015'!G83,'Gleason Case Depth'!$C$4:$C$25,0))</f>
        <v>61</v>
      </c>
      <c r="U83" s="351">
        <v>8</v>
      </c>
      <c r="V83" s="351">
        <v>9</v>
      </c>
      <c r="W83" s="351">
        <v>9</v>
      </c>
      <c r="X83" s="352">
        <v>9.9</v>
      </c>
      <c r="Y83" s="351">
        <v>10</v>
      </c>
      <c r="Z83" s="338" t="s">
        <v>405</v>
      </c>
    </row>
    <row r="84" spans="1:26" s="346" customFormat="1" x14ac:dyDescent="0.2">
      <c r="A84" s="347" t="s">
        <v>60</v>
      </c>
      <c r="B84" s="348" t="s">
        <v>314</v>
      </c>
      <c r="C84" s="349"/>
      <c r="D84" s="348">
        <v>42</v>
      </c>
      <c r="E84" s="333" t="s">
        <v>247</v>
      </c>
      <c r="F84" s="284">
        <v>2135703</v>
      </c>
      <c r="G84" s="350">
        <v>2135700</v>
      </c>
      <c r="H84" s="317" t="s">
        <v>271</v>
      </c>
      <c r="I84" s="348" t="s">
        <v>463</v>
      </c>
      <c r="J84" s="348">
        <v>20151105</v>
      </c>
      <c r="K84" s="350" t="s">
        <v>474</v>
      </c>
      <c r="L84" s="286">
        <f>INDEX('Gleason Case Depth'!$G$4:$G$25,MATCH('Gleason 2015'!F84,'Gleason Case Depth'!$F$4:$F$25,0))</f>
        <v>5.3999999999999999E-2</v>
      </c>
      <c r="M84" s="286">
        <f>INDEX('Gleason Case Depth'!$H$4:$H$25,MATCH('Gleason 2015'!F84,'Gleason Case Depth'!$F$4:$F$25,0))</f>
        <v>62</v>
      </c>
      <c r="N84" s="351">
        <v>7</v>
      </c>
      <c r="O84" s="351">
        <v>8</v>
      </c>
      <c r="P84" s="351">
        <v>9</v>
      </c>
      <c r="Q84" s="352">
        <v>9.9</v>
      </c>
      <c r="R84" s="351">
        <v>10</v>
      </c>
      <c r="S84" s="286">
        <f>INDEX('Gleason Case Depth'!$D$4:$D$25,MATCH('Gleason 2015'!G84,'Gleason Case Depth'!$C$4:$C$25,0))</f>
        <v>5.1999999999999998E-2</v>
      </c>
      <c r="T84" s="286">
        <f>INDEX('Gleason Case Depth'!$E$4:$E$25,MATCH('Gleason 2015'!G84,'Gleason Case Depth'!$C$4:$C$25,0))</f>
        <v>61</v>
      </c>
      <c r="U84" s="351">
        <v>7</v>
      </c>
      <c r="V84" s="351">
        <v>8</v>
      </c>
      <c r="W84" s="351">
        <v>9</v>
      </c>
      <c r="X84" s="352">
        <v>9.9</v>
      </c>
      <c r="Y84" s="351">
        <v>10</v>
      </c>
      <c r="Z84" s="338" t="s">
        <v>405</v>
      </c>
    </row>
    <row r="85" spans="1:26" x14ac:dyDescent="0.2">
      <c r="A85" s="305"/>
      <c r="B85" s="305"/>
      <c r="C85" s="305"/>
      <c r="D85" s="305"/>
      <c r="E85" s="305"/>
      <c r="F85" s="344"/>
      <c r="G85" s="311"/>
      <c r="H85" s="305"/>
      <c r="I85" s="305"/>
      <c r="J85" s="283"/>
      <c r="K85" s="305"/>
      <c r="L85" s="345"/>
      <c r="M85" s="345"/>
      <c r="N85" s="305"/>
      <c r="O85" s="305"/>
      <c r="P85" s="305"/>
      <c r="Q85" s="305"/>
      <c r="R85" s="305"/>
      <c r="S85" s="345"/>
      <c r="T85" s="345"/>
      <c r="U85" s="305"/>
      <c r="V85" s="305"/>
      <c r="W85" s="305"/>
      <c r="X85" s="305"/>
      <c r="Y85" s="305"/>
    </row>
    <row r="86" spans="1:26" s="346" customFormat="1" x14ac:dyDescent="0.2">
      <c r="A86" s="322" t="s">
        <v>415</v>
      </c>
      <c r="B86" s="322"/>
      <c r="C86" s="322"/>
      <c r="D86" s="322"/>
      <c r="E86" s="322"/>
      <c r="F86" s="323"/>
      <c r="G86" s="323"/>
      <c r="H86" s="322"/>
      <c r="I86" s="322"/>
      <c r="J86" s="323"/>
      <c r="K86" s="322"/>
      <c r="L86" s="322"/>
      <c r="M86" s="322"/>
      <c r="N86" s="322"/>
      <c r="O86" s="322"/>
      <c r="P86" s="322"/>
      <c r="Q86" s="322"/>
      <c r="R86" s="322"/>
      <c r="S86" s="322"/>
      <c r="T86" s="322"/>
      <c r="U86" s="322"/>
      <c r="V86" s="322"/>
      <c r="W86" s="322"/>
      <c r="X86" s="322"/>
      <c r="Y86" s="342"/>
      <c r="Z86" s="342"/>
    </row>
    <row r="87" spans="1:26" s="346" customFormat="1" x14ac:dyDescent="0.2">
      <c r="A87" s="305"/>
      <c r="B87" s="305"/>
      <c r="C87" s="305"/>
      <c r="D87" s="305"/>
      <c r="E87" s="305"/>
      <c r="F87" s="344"/>
      <c r="G87" s="311"/>
      <c r="H87" s="305"/>
      <c r="I87" s="305"/>
      <c r="J87" s="283"/>
      <c r="K87" s="305"/>
      <c r="L87" s="345"/>
      <c r="M87" s="345"/>
      <c r="N87" s="305"/>
      <c r="O87" s="305"/>
      <c r="P87" s="305"/>
      <c r="Q87" s="305"/>
      <c r="R87" s="305"/>
      <c r="S87" s="345"/>
      <c r="T87" s="345"/>
      <c r="U87" s="305"/>
      <c r="V87" s="305"/>
      <c r="W87" s="305"/>
      <c r="X87" s="305"/>
      <c r="Y87" s="270"/>
      <c r="Z87" s="270"/>
    </row>
    <row r="88" spans="1:26" s="346" customFormat="1" x14ac:dyDescent="0.2">
      <c r="A88" s="272" t="s">
        <v>11</v>
      </c>
      <c r="B88" s="272" t="s">
        <v>314</v>
      </c>
      <c r="C88" s="272"/>
      <c r="D88" s="272" t="s">
        <v>407</v>
      </c>
      <c r="E88" s="272" t="s">
        <v>235</v>
      </c>
      <c r="F88" s="343" t="s">
        <v>435</v>
      </c>
      <c r="G88" s="343" t="s">
        <v>436</v>
      </c>
      <c r="H88" s="263">
        <v>134</v>
      </c>
      <c r="I88" s="272" t="s">
        <v>454</v>
      </c>
      <c r="J88" s="272">
        <v>20151001</v>
      </c>
      <c r="K88" s="282"/>
      <c r="L88" s="286" t="e">
        <f>INDEX('Gleason Case Depth'!$G$4:$G$25,MATCH('Gleason 2015'!F88,'Gleason Case Depth'!$F$4:$F$25,0))</f>
        <v>#N/A</v>
      </c>
      <c r="M88" s="286" t="e">
        <f>INDEX('Gleason Case Depth'!$H$4:$H$25,MATCH('Gleason 2015'!F88,'Gleason Case Depth'!$F$4:$F$25,0))</f>
        <v>#N/A</v>
      </c>
      <c r="N88" s="277">
        <v>5</v>
      </c>
      <c r="O88" s="277">
        <v>8</v>
      </c>
      <c r="P88" s="273">
        <v>5</v>
      </c>
      <c r="Q88" s="277">
        <v>9</v>
      </c>
      <c r="R88" s="277">
        <v>10</v>
      </c>
      <c r="S88" s="286" t="e">
        <f>INDEX('Gleason Case Depth'!$D$4:$D$25,MATCH('Gleason 2015'!G88,'Gleason Case Depth'!$C$4:$C$25,0))</f>
        <v>#N/A</v>
      </c>
      <c r="T88" s="286" t="e">
        <f>INDEX('Gleason Case Depth'!$E$4:$E$25,MATCH('Gleason 2015'!G88,'Gleason Case Depth'!$C$4:$C$25,0))</f>
        <v>#N/A</v>
      </c>
      <c r="U88" s="277">
        <v>6</v>
      </c>
      <c r="V88" s="277">
        <v>9</v>
      </c>
      <c r="W88" s="273">
        <v>5</v>
      </c>
      <c r="X88" s="277">
        <v>9.9</v>
      </c>
      <c r="Y88" s="277">
        <v>10</v>
      </c>
      <c r="Z88" s="272" t="s">
        <v>459</v>
      </c>
    </row>
    <row r="89" spans="1:26" s="346" customFormat="1" x14ac:dyDescent="0.2">
      <c r="A89" s="291"/>
      <c r="B89" s="291"/>
      <c r="C89" s="291"/>
      <c r="D89" s="291"/>
      <c r="E89" s="291"/>
      <c r="F89" s="321"/>
      <c r="G89" s="311"/>
      <c r="H89" s="291"/>
      <c r="I89" s="291"/>
      <c r="J89" s="321"/>
      <c r="K89" s="305"/>
      <c r="L89" s="345"/>
      <c r="M89" s="345"/>
      <c r="N89" s="305"/>
      <c r="O89" s="305"/>
      <c r="P89" s="305"/>
      <c r="Q89" s="305"/>
      <c r="R89" s="305"/>
      <c r="S89" s="345"/>
      <c r="T89" s="345"/>
      <c r="U89" s="305"/>
      <c r="V89" s="305"/>
      <c r="W89" s="305"/>
      <c r="X89" s="305"/>
      <c r="Y89" s="291"/>
      <c r="Z89" s="270"/>
    </row>
    <row r="90" spans="1:26" s="346" customFormat="1" x14ac:dyDescent="0.2">
      <c r="A90" s="322" t="s">
        <v>414</v>
      </c>
      <c r="B90" s="322"/>
      <c r="C90" s="322"/>
      <c r="D90" s="322"/>
      <c r="E90" s="322"/>
      <c r="F90" s="323"/>
      <c r="G90" s="323"/>
      <c r="H90" s="322"/>
      <c r="I90" s="322"/>
      <c r="J90" s="323"/>
      <c r="K90" s="322"/>
      <c r="L90" s="322"/>
      <c r="M90" s="322"/>
      <c r="N90" s="322"/>
      <c r="O90" s="322"/>
      <c r="P90" s="322"/>
      <c r="Q90" s="322"/>
      <c r="R90" s="322"/>
      <c r="S90" s="322"/>
      <c r="T90" s="322"/>
      <c r="U90" s="322"/>
      <c r="V90" s="322"/>
      <c r="W90" s="322"/>
      <c r="X90" s="322"/>
      <c r="Y90" s="322"/>
      <c r="Z90" s="278"/>
    </row>
    <row r="91" spans="1:26" s="346" customFormat="1" x14ac:dyDescent="0.2">
      <c r="A91" s="345"/>
      <c r="B91" s="345"/>
      <c r="C91" s="345"/>
      <c r="D91" s="345"/>
      <c r="E91" s="345"/>
      <c r="F91" s="344"/>
      <c r="G91" s="344"/>
      <c r="H91" s="345"/>
      <c r="I91" s="345"/>
      <c r="J91" s="344"/>
      <c r="K91" s="345"/>
      <c r="L91" s="345"/>
      <c r="M91" s="345"/>
      <c r="N91" s="345"/>
      <c r="O91" s="345"/>
      <c r="P91" s="345"/>
      <c r="Q91" s="345"/>
      <c r="R91" s="345"/>
      <c r="S91" s="345"/>
      <c r="T91" s="345"/>
      <c r="U91" s="345"/>
      <c r="V91" s="345"/>
      <c r="W91" s="345"/>
      <c r="X91" s="345"/>
      <c r="Y91" s="345"/>
    </row>
    <row r="92" spans="1:26" s="346" customFormat="1" x14ac:dyDescent="0.2">
      <c r="A92" s="338" t="s">
        <v>11</v>
      </c>
      <c r="B92" s="338" t="s">
        <v>314</v>
      </c>
      <c r="C92" s="338"/>
      <c r="D92" s="338" t="s">
        <v>417</v>
      </c>
      <c r="E92" s="338" t="s">
        <v>235</v>
      </c>
      <c r="F92" s="343">
        <v>2135703</v>
      </c>
      <c r="G92" s="343">
        <v>2135700</v>
      </c>
      <c r="H92" s="340">
        <v>117</v>
      </c>
      <c r="I92" s="338" t="s">
        <v>455</v>
      </c>
      <c r="J92" s="338">
        <v>20151020</v>
      </c>
      <c r="K92" s="343"/>
      <c r="L92" s="286">
        <f>INDEX('Gleason Case Depth'!$G$4:$G$25,MATCH('Gleason 2015'!F92,'Gleason Case Depth'!$F$4:$F$25,0))</f>
        <v>5.3999999999999999E-2</v>
      </c>
      <c r="M92" s="286">
        <f>INDEX('Gleason Case Depth'!$H$4:$H$25,MATCH('Gleason 2015'!F92,'Gleason Case Depth'!$F$4:$F$25,0))</f>
        <v>62</v>
      </c>
      <c r="N92" s="341">
        <v>7</v>
      </c>
      <c r="O92" s="341">
        <v>8</v>
      </c>
      <c r="P92" s="339">
        <v>7</v>
      </c>
      <c r="Q92" s="341">
        <v>9.9</v>
      </c>
      <c r="R92" s="341">
        <v>10</v>
      </c>
      <c r="S92" s="286">
        <f>INDEX('Gleason Case Depth'!$D$4:$D$25,MATCH('Gleason 2015'!G92,'Gleason Case Depth'!$C$4:$C$25,0))</f>
        <v>5.1999999999999998E-2</v>
      </c>
      <c r="T92" s="285">
        <f>INDEX('Gleason Case Depth'!$E$4:$E$25,MATCH('Gleason 2015'!G92,'Gleason Case Depth'!$C$4:$C$25,0))</f>
        <v>61</v>
      </c>
      <c r="U92" s="341">
        <v>7</v>
      </c>
      <c r="V92" s="341">
        <v>10</v>
      </c>
      <c r="W92" s="341">
        <v>8</v>
      </c>
      <c r="X92" s="341">
        <v>9.9</v>
      </c>
      <c r="Y92" s="341">
        <v>10</v>
      </c>
      <c r="Z92" s="338" t="s">
        <v>418</v>
      </c>
    </row>
    <row r="93" spans="1:26" s="346" customFormat="1" x14ac:dyDescent="0.2">
      <c r="A93" s="272" t="s">
        <v>11</v>
      </c>
      <c r="B93" s="272" t="s">
        <v>314</v>
      </c>
      <c r="C93" s="272"/>
      <c r="D93" s="272" t="s">
        <v>408</v>
      </c>
      <c r="E93" s="272" t="s">
        <v>235</v>
      </c>
      <c r="F93" s="343">
        <v>2135703</v>
      </c>
      <c r="G93" s="343">
        <v>2135700</v>
      </c>
      <c r="H93" s="263">
        <v>134</v>
      </c>
      <c r="I93" s="272" t="s">
        <v>456</v>
      </c>
      <c r="J93" s="272">
        <v>20151003</v>
      </c>
      <c r="K93" s="282"/>
      <c r="L93" s="286">
        <f>INDEX('Gleason Case Depth'!$G$4:$G$25,MATCH('Gleason 2015'!F93,'Gleason Case Depth'!$F$4:$F$25,0))</f>
        <v>5.3999999999999999E-2</v>
      </c>
      <c r="M93" s="286">
        <f>INDEX('Gleason Case Depth'!$H$4:$H$25,MATCH('Gleason 2015'!F93,'Gleason Case Depth'!$F$4:$F$25,0))</f>
        <v>62</v>
      </c>
      <c r="N93" s="277">
        <v>5</v>
      </c>
      <c r="O93" s="277">
        <v>8</v>
      </c>
      <c r="P93" s="273">
        <v>4</v>
      </c>
      <c r="Q93" s="277">
        <v>9</v>
      </c>
      <c r="R93" s="277">
        <v>10</v>
      </c>
      <c r="S93" s="286">
        <f>INDEX('Gleason Case Depth'!$D$4:$D$25,MATCH('Gleason 2015'!G93,'Gleason Case Depth'!$C$4:$C$25,0))</f>
        <v>5.1999999999999998E-2</v>
      </c>
      <c r="T93" s="286">
        <f>INDEX('Gleason Case Depth'!$E$4:$E$25,MATCH('Gleason 2015'!G93,'Gleason Case Depth'!$C$4:$C$25,0))</f>
        <v>61</v>
      </c>
      <c r="U93" s="277">
        <v>6</v>
      </c>
      <c r="V93" s="277">
        <v>9</v>
      </c>
      <c r="W93" s="273">
        <v>5</v>
      </c>
      <c r="X93" s="277">
        <v>9.9</v>
      </c>
      <c r="Y93" s="277">
        <v>10</v>
      </c>
      <c r="Z93" s="272" t="s">
        <v>409</v>
      </c>
    </row>
    <row r="94" spans="1:26" s="346" customFormat="1" x14ac:dyDescent="0.2">
      <c r="A94" s="270"/>
      <c r="B94" s="270"/>
      <c r="C94" s="270"/>
      <c r="D94" s="270"/>
      <c r="E94" s="270"/>
      <c r="F94" s="289"/>
      <c r="G94" s="289"/>
      <c r="H94" s="270"/>
      <c r="I94" s="270"/>
      <c r="J94" s="270"/>
      <c r="K94" s="270"/>
      <c r="L94" s="337"/>
      <c r="M94" s="337"/>
      <c r="N94" s="270"/>
      <c r="O94" s="270"/>
      <c r="P94" s="270"/>
      <c r="Q94" s="270"/>
      <c r="R94" s="270"/>
      <c r="S94" s="337"/>
      <c r="T94" s="337"/>
      <c r="U94" s="270"/>
      <c r="V94" s="270"/>
      <c r="W94" s="270"/>
      <c r="X94" s="270"/>
      <c r="Y94" s="270"/>
      <c r="Z94" s="270"/>
    </row>
    <row r="95" spans="1:26" s="346" customFormat="1" x14ac:dyDescent="0.2">
      <c r="A95" s="278" t="s">
        <v>16</v>
      </c>
      <c r="B95" s="278"/>
      <c r="C95" s="278"/>
      <c r="D95" s="278"/>
      <c r="E95" s="278"/>
      <c r="F95" s="290"/>
      <c r="G95" s="290"/>
      <c r="H95" s="278"/>
      <c r="I95" s="278"/>
      <c r="J95" s="290"/>
      <c r="K95" s="278"/>
      <c r="L95" s="342"/>
      <c r="M95" s="342"/>
      <c r="N95" s="278"/>
      <c r="O95" s="278"/>
      <c r="P95" s="278"/>
      <c r="Q95" s="278"/>
      <c r="R95" s="278"/>
      <c r="S95" s="342"/>
      <c r="T95" s="342"/>
      <c r="U95" s="278"/>
      <c r="V95" s="278"/>
      <c r="W95" s="278"/>
      <c r="X95" s="278"/>
      <c r="Y95" s="278"/>
      <c r="Z95" s="278"/>
    </row>
    <row r="96" spans="1:26" ht="15" customHeight="1" x14ac:dyDescent="0.2">
      <c r="F96" s="289"/>
    </row>
    <row r="97" spans="1:26" x14ac:dyDescent="0.2">
      <c r="A97" s="272" t="s">
        <v>15</v>
      </c>
      <c r="B97" s="272" t="s">
        <v>314</v>
      </c>
      <c r="C97" s="272"/>
      <c r="D97" s="272">
        <v>51</v>
      </c>
      <c r="E97" s="324" t="s">
        <v>247</v>
      </c>
      <c r="F97" s="370">
        <v>2116453</v>
      </c>
      <c r="G97" s="370">
        <v>2115440</v>
      </c>
      <c r="H97" s="317" t="s">
        <v>271</v>
      </c>
      <c r="I97" s="272" t="s">
        <v>347</v>
      </c>
      <c r="J97" s="272">
        <v>20150313</v>
      </c>
      <c r="K97" s="282" t="s">
        <v>330</v>
      </c>
      <c r="L97" s="286">
        <f>INDEX('Gleason Case Depth'!$G$4:$G$25,MATCH('Gleason 2015'!F97,'Gleason Case Depth'!$F$4:$F$25,0))</f>
        <v>5.0999999999999997E-2</v>
      </c>
      <c r="M97" s="286">
        <f>INDEX('Gleason Case Depth'!$H$4:$H$25,MATCH('Gleason 2015'!F97,'Gleason Case Depth'!$F$4:$F$25,0))</f>
        <v>61</v>
      </c>
      <c r="N97" s="272">
        <v>8</v>
      </c>
      <c r="O97" s="273">
        <v>6</v>
      </c>
      <c r="P97" s="272">
        <v>9</v>
      </c>
      <c r="Q97" s="272">
        <v>9.9</v>
      </c>
      <c r="R97" s="272">
        <v>10</v>
      </c>
      <c r="S97" s="286">
        <f>INDEX('Gleason Case Depth'!$D$4:$D$25,MATCH('Gleason 2015'!G97,'Gleason Case Depth'!$C$4:$C$25,0))</f>
        <v>5.8000000000000003E-2</v>
      </c>
      <c r="T97" s="285">
        <f>INDEX('Gleason Case Depth'!$E$4:$E$25,MATCH('Gleason 2015'!G97,'Gleason Case Depth'!$C$4:$C$25,0))</f>
        <v>62</v>
      </c>
      <c r="U97" s="272">
        <v>8</v>
      </c>
      <c r="V97" s="272">
        <v>10</v>
      </c>
      <c r="W97" s="272">
        <v>9</v>
      </c>
      <c r="X97" s="272">
        <v>9.9</v>
      </c>
      <c r="Y97" s="272">
        <v>10</v>
      </c>
      <c r="Z97" s="276"/>
    </row>
    <row r="98" spans="1:26" x14ac:dyDescent="0.2">
      <c r="A98" s="272" t="s">
        <v>15</v>
      </c>
      <c r="B98" s="272" t="s">
        <v>314</v>
      </c>
      <c r="C98" s="272"/>
      <c r="D98" s="272">
        <v>53</v>
      </c>
      <c r="E98" s="324" t="s">
        <v>247</v>
      </c>
      <c r="F98" s="370">
        <v>2116453</v>
      </c>
      <c r="G98" s="370">
        <v>2115440</v>
      </c>
      <c r="H98" s="317" t="s">
        <v>271</v>
      </c>
      <c r="I98" s="272" t="s">
        <v>488</v>
      </c>
      <c r="J98" s="272">
        <v>20150318</v>
      </c>
      <c r="K98" s="282"/>
      <c r="L98" s="286">
        <f>INDEX('Gleason Case Depth'!$G$4:$G$25,MATCH('Gleason 2015'!F98,'Gleason Case Depth'!$F$4:$F$25,0))</f>
        <v>5.0999999999999997E-2</v>
      </c>
      <c r="M98" s="286">
        <f>INDEX('Gleason Case Depth'!$H$4:$H$25,MATCH('Gleason 2015'!F98,'Gleason Case Depth'!$F$4:$F$25,0))</f>
        <v>61</v>
      </c>
      <c r="N98" s="272">
        <v>8</v>
      </c>
      <c r="O98" s="277">
        <v>10</v>
      </c>
      <c r="P98" s="272">
        <v>8</v>
      </c>
      <c r="Q98" s="272">
        <v>9.9</v>
      </c>
      <c r="R98" s="272">
        <v>10</v>
      </c>
      <c r="S98" s="286">
        <f>INDEX('Gleason Case Depth'!$D$4:$D$25,MATCH('Gleason 2015'!G98,'Gleason Case Depth'!$C$4:$C$25,0))</f>
        <v>5.8000000000000003E-2</v>
      </c>
      <c r="T98" s="285">
        <f>INDEX('Gleason Case Depth'!$E$4:$E$25,MATCH('Gleason 2015'!G98,'Gleason Case Depth'!$C$4:$C$25,0))</f>
        <v>62</v>
      </c>
      <c r="U98" s="272">
        <v>8</v>
      </c>
      <c r="V98" s="272">
        <v>10</v>
      </c>
      <c r="W98" s="272">
        <v>9</v>
      </c>
      <c r="X98" s="272">
        <v>9.9</v>
      </c>
      <c r="Y98" s="272">
        <v>10</v>
      </c>
      <c r="Z98" s="276"/>
    </row>
    <row r="99" spans="1:26" x14ac:dyDescent="0.2">
      <c r="A99" s="272" t="s">
        <v>11</v>
      </c>
      <c r="B99" s="272" t="s">
        <v>314</v>
      </c>
      <c r="C99" s="272"/>
      <c r="D99" s="272" t="s">
        <v>339</v>
      </c>
      <c r="E99" s="324" t="s">
        <v>247</v>
      </c>
      <c r="F99" s="343">
        <v>2124465</v>
      </c>
      <c r="G99" s="343">
        <v>2124399</v>
      </c>
      <c r="H99" s="317" t="s">
        <v>271</v>
      </c>
      <c r="I99" s="272" t="s">
        <v>457</v>
      </c>
      <c r="J99" s="272">
        <v>20150327</v>
      </c>
      <c r="K99" s="282"/>
      <c r="L99" s="286">
        <f>INDEX('Gleason Case Depth'!$G$4:$G$25,MATCH('Gleason 2015'!F99,'Gleason Case Depth'!$F$4:$F$25,0))</f>
        <v>0.06</v>
      </c>
      <c r="M99" s="286">
        <f>INDEX('Gleason Case Depth'!$H$4:$H$25,MATCH('Gleason 2015'!F99,'Gleason Case Depth'!$F$4:$F$25,0))</f>
        <v>61</v>
      </c>
      <c r="N99" s="272">
        <v>7</v>
      </c>
      <c r="O99" s="277">
        <v>9</v>
      </c>
      <c r="P99" s="272">
        <v>8</v>
      </c>
      <c r="Q99" s="272">
        <v>9.9</v>
      </c>
      <c r="R99" s="272">
        <v>10</v>
      </c>
      <c r="S99" s="286">
        <f>INDEX('Gleason Case Depth'!$D$4:$D$25,MATCH('Gleason 2015'!G99,'Gleason Case Depth'!$C$4:$C$25,0))</f>
        <v>8.3000000000000004E-2</v>
      </c>
      <c r="T99" s="285">
        <f>INDEX('Gleason Case Depth'!$E$4:$E$25,MATCH('Gleason 2015'!G99,'Gleason Case Depth'!$C$4:$C$25,0))</f>
        <v>62</v>
      </c>
      <c r="U99" s="272">
        <v>7</v>
      </c>
      <c r="V99" s="272">
        <v>10</v>
      </c>
      <c r="W99" s="272">
        <v>10</v>
      </c>
      <c r="X99" s="272">
        <v>9.9</v>
      </c>
      <c r="Y99" s="272">
        <v>10</v>
      </c>
      <c r="Z99" s="276"/>
    </row>
    <row r="100" spans="1:26" x14ac:dyDescent="0.2">
      <c r="A100" s="272" t="s">
        <v>11</v>
      </c>
      <c r="B100" s="272" t="s">
        <v>314</v>
      </c>
      <c r="C100" s="272"/>
      <c r="D100" s="272" t="s">
        <v>360</v>
      </c>
      <c r="E100" s="324" t="s">
        <v>247</v>
      </c>
      <c r="F100" s="343">
        <v>2124465</v>
      </c>
      <c r="G100" s="343">
        <v>2124399</v>
      </c>
      <c r="H100" s="317" t="s">
        <v>271</v>
      </c>
      <c r="I100" s="272" t="s">
        <v>458</v>
      </c>
      <c r="J100" s="272">
        <v>20150328</v>
      </c>
      <c r="K100" s="306"/>
      <c r="L100" s="286">
        <f>INDEX('Gleason Case Depth'!$G$4:$G$25,MATCH('Gleason 2015'!F100,'Gleason Case Depth'!$F$4:$F$25,0))</f>
        <v>0.06</v>
      </c>
      <c r="M100" s="286">
        <f>INDEX('Gleason Case Depth'!$H$4:$H$25,MATCH('Gleason 2015'!F100,'Gleason Case Depth'!$F$4:$F$25,0))</f>
        <v>61</v>
      </c>
      <c r="N100" s="272">
        <v>7</v>
      </c>
      <c r="O100" s="272">
        <v>10</v>
      </c>
      <c r="P100" s="272">
        <v>8</v>
      </c>
      <c r="Q100" s="272">
        <v>9.9</v>
      </c>
      <c r="R100" s="272">
        <v>10</v>
      </c>
      <c r="S100" s="286">
        <f>INDEX('Gleason Case Depth'!$D$4:$D$25,MATCH('Gleason 2015'!G100,'Gleason Case Depth'!$C$4:$C$25,0))</f>
        <v>8.3000000000000004E-2</v>
      </c>
      <c r="T100" s="285">
        <f>INDEX('Gleason Case Depth'!$E$4:$E$25,MATCH('Gleason 2015'!G100,'Gleason Case Depth'!$C$4:$C$25,0))</f>
        <v>62</v>
      </c>
      <c r="U100" s="272">
        <v>7</v>
      </c>
      <c r="V100" s="272">
        <v>10</v>
      </c>
      <c r="W100" s="272">
        <v>8</v>
      </c>
      <c r="X100" s="272">
        <v>9.9</v>
      </c>
      <c r="Y100" s="272">
        <v>10</v>
      </c>
      <c r="Z100" s="306"/>
    </row>
    <row r="101" spans="1:26" x14ac:dyDescent="0.2">
      <c r="A101" s="272" t="s">
        <v>14</v>
      </c>
      <c r="B101" s="272" t="s">
        <v>314</v>
      </c>
      <c r="C101" s="272"/>
      <c r="D101" s="272">
        <v>374</v>
      </c>
      <c r="E101" s="324" t="s">
        <v>247</v>
      </c>
      <c r="F101" s="370">
        <v>2116453</v>
      </c>
      <c r="G101" s="370">
        <v>2115440</v>
      </c>
      <c r="H101" s="317" t="s">
        <v>271</v>
      </c>
      <c r="I101" s="341" t="s">
        <v>382</v>
      </c>
      <c r="J101" s="272">
        <v>20150522</v>
      </c>
      <c r="K101" s="306"/>
      <c r="L101" s="286">
        <f>INDEX('Gleason Case Depth'!$G$4:$G$25,MATCH('Gleason 2015'!F101,'Gleason Case Depth'!$F$4:$F$25,0))</f>
        <v>5.0999999999999997E-2</v>
      </c>
      <c r="M101" s="286">
        <f>INDEX('Gleason Case Depth'!$H$4:$H$25,MATCH('Gleason 2015'!F101,'Gleason Case Depth'!$F$4:$F$25,0))</f>
        <v>61</v>
      </c>
      <c r="N101" s="277">
        <v>7</v>
      </c>
      <c r="O101" s="277">
        <v>10</v>
      </c>
      <c r="P101" s="277">
        <v>10</v>
      </c>
      <c r="Q101" s="277">
        <v>9.9</v>
      </c>
      <c r="R101" s="277">
        <v>10</v>
      </c>
      <c r="S101" s="286">
        <f>INDEX('Gleason Case Depth'!$D$4:$D$25,MATCH('Gleason 2015'!G101,'Gleason Case Depth'!$C$4:$C$25,0))</f>
        <v>5.8000000000000003E-2</v>
      </c>
      <c r="T101" s="285">
        <f>INDEX('Gleason Case Depth'!$E$4:$E$25,MATCH('Gleason 2015'!G101,'Gleason Case Depth'!$C$4:$C$25,0))</f>
        <v>62</v>
      </c>
      <c r="U101" s="277">
        <v>9</v>
      </c>
      <c r="V101" s="277">
        <v>10</v>
      </c>
      <c r="W101" s="277">
        <v>10</v>
      </c>
      <c r="X101" s="277">
        <v>10</v>
      </c>
      <c r="Y101" s="277">
        <v>10</v>
      </c>
      <c r="Z101" s="306" t="s">
        <v>384</v>
      </c>
    </row>
    <row r="102" spans="1:26" x14ac:dyDescent="0.2">
      <c r="A102" s="272" t="s">
        <v>14</v>
      </c>
      <c r="B102" s="272" t="s">
        <v>314</v>
      </c>
      <c r="C102" s="272"/>
      <c r="D102" s="272">
        <v>375</v>
      </c>
      <c r="E102" s="324" t="s">
        <v>247</v>
      </c>
      <c r="F102" s="343">
        <v>2135702</v>
      </c>
      <c r="G102" s="343">
        <v>2135619</v>
      </c>
      <c r="H102" s="317" t="s">
        <v>271</v>
      </c>
      <c r="I102" s="341" t="s">
        <v>383</v>
      </c>
      <c r="J102" s="272">
        <v>20150523</v>
      </c>
      <c r="K102" s="306"/>
      <c r="L102" s="286">
        <f>INDEX('Gleason Case Depth'!$G$4:$G$25,MATCH('Gleason 2015'!F102,'Gleason Case Depth'!$F$4:$F$25,0))</f>
        <v>5.5E-2</v>
      </c>
      <c r="M102" s="286">
        <f>INDEX('Gleason Case Depth'!$H$4:$H$25,MATCH('Gleason 2015'!F102,'Gleason Case Depth'!$F$4:$F$25,0))</f>
        <v>62</v>
      </c>
      <c r="N102" s="277">
        <v>7</v>
      </c>
      <c r="O102" s="277">
        <v>10</v>
      </c>
      <c r="P102" s="277">
        <v>10</v>
      </c>
      <c r="Q102" s="277">
        <v>9.9</v>
      </c>
      <c r="R102" s="277">
        <v>10</v>
      </c>
      <c r="S102" s="286">
        <f>INDEX('Gleason Case Depth'!$D$4:$D$25,MATCH('Gleason 2015'!G102,'Gleason Case Depth'!$C$4:$C$25,0))</f>
        <v>5.6000000000000001E-2</v>
      </c>
      <c r="T102" s="286">
        <f>INDEX('Gleason Case Depth'!$E$4:$E$25,MATCH('Gleason 2015'!G102,'Gleason Case Depth'!$C$4:$C$25,0))</f>
        <v>62</v>
      </c>
      <c r="U102" s="277">
        <v>9</v>
      </c>
      <c r="V102" s="277">
        <v>10</v>
      </c>
      <c r="W102" s="277">
        <v>10</v>
      </c>
      <c r="X102" s="277">
        <v>10</v>
      </c>
      <c r="Y102" s="277">
        <v>10</v>
      </c>
      <c r="Z102" s="306" t="s">
        <v>384</v>
      </c>
    </row>
    <row r="103" spans="1:26" x14ac:dyDescent="0.2">
      <c r="A103" s="291"/>
      <c r="B103" s="291"/>
      <c r="C103" s="291"/>
      <c r="D103" s="291"/>
      <c r="E103" s="291"/>
      <c r="F103" s="291"/>
      <c r="G103" s="283"/>
      <c r="H103" s="291"/>
      <c r="I103" s="291"/>
      <c r="J103" s="312"/>
      <c r="K103" s="312"/>
      <c r="L103" s="312"/>
      <c r="M103" s="312"/>
      <c r="N103" s="312"/>
      <c r="O103" s="312"/>
      <c r="P103" s="312"/>
      <c r="Q103" s="312"/>
      <c r="R103" s="312"/>
      <c r="S103" s="312"/>
      <c r="T103" s="312"/>
      <c r="U103" s="312"/>
      <c r="V103" s="312"/>
      <c r="W103" s="312"/>
      <c r="X103" s="312"/>
    </row>
    <row r="104" spans="1:26" x14ac:dyDescent="0.2">
      <c r="E104" s="337"/>
      <c r="G104" s="270"/>
      <c r="H104" s="289"/>
      <c r="J104" s="270"/>
      <c r="K104" s="289"/>
      <c r="L104" s="433" t="s">
        <v>174</v>
      </c>
      <c r="M104" s="433"/>
      <c r="N104" s="433"/>
      <c r="O104" s="433"/>
      <c r="P104" s="433"/>
      <c r="Q104" s="433" t="s">
        <v>141</v>
      </c>
      <c r="R104" s="433"/>
      <c r="S104" s="433"/>
      <c r="T104" s="433"/>
      <c r="U104" s="433"/>
    </row>
    <row r="105" spans="1:26" x14ac:dyDescent="0.2">
      <c r="E105" s="337"/>
      <c r="G105" s="270"/>
      <c r="H105" s="289"/>
      <c r="J105" s="270"/>
      <c r="K105" s="289"/>
      <c r="L105" s="313" t="s">
        <v>176</v>
      </c>
      <c r="M105" s="313" t="s">
        <v>177</v>
      </c>
      <c r="N105" s="313" t="s">
        <v>178</v>
      </c>
      <c r="O105" s="314" t="s">
        <v>179</v>
      </c>
      <c r="P105" s="313" t="s">
        <v>180</v>
      </c>
      <c r="Q105" s="313" t="s">
        <v>176</v>
      </c>
      <c r="R105" s="313" t="s">
        <v>177</v>
      </c>
      <c r="S105" s="313" t="s">
        <v>178</v>
      </c>
      <c r="T105" s="314" t="s">
        <v>179</v>
      </c>
      <c r="U105" s="313" t="s">
        <v>180</v>
      </c>
    </row>
    <row r="106" spans="1:26" x14ac:dyDescent="0.2">
      <c r="E106" s="337"/>
      <c r="G106" s="270" t="s">
        <v>357</v>
      </c>
      <c r="H106" s="289">
        <v>134</v>
      </c>
      <c r="I106" s="270" t="s">
        <v>351</v>
      </c>
      <c r="J106" s="298" t="s">
        <v>349</v>
      </c>
      <c r="K106" s="289" t="s">
        <v>354</v>
      </c>
      <c r="L106" s="272">
        <v>5.82</v>
      </c>
      <c r="M106" s="272">
        <v>8.2100000000000009</v>
      </c>
      <c r="N106" s="273">
        <v>5.92</v>
      </c>
      <c r="O106" s="281">
        <v>4.9400000000000004</v>
      </c>
      <c r="P106" s="272">
        <v>10</v>
      </c>
      <c r="Q106" s="272">
        <v>6.57</v>
      </c>
      <c r="R106" s="272">
        <v>9.2100000000000009</v>
      </c>
      <c r="S106" s="273">
        <v>6.96</v>
      </c>
      <c r="T106" s="272">
        <v>9.81</v>
      </c>
      <c r="U106" s="272">
        <v>10</v>
      </c>
    </row>
    <row r="107" spans="1:26" x14ac:dyDescent="0.2">
      <c r="E107" s="337"/>
      <c r="G107" s="270" t="s">
        <v>357</v>
      </c>
      <c r="H107" s="289"/>
      <c r="I107" s="270" t="s">
        <v>352</v>
      </c>
      <c r="J107" s="298" t="s">
        <v>353</v>
      </c>
      <c r="K107" s="289"/>
      <c r="L107" s="319">
        <f t="shared" ref="L107:P107" si="0">AVERAGE(N3:N10)</f>
        <v>4.833333333333333</v>
      </c>
      <c r="M107" s="320">
        <f t="shared" si="0"/>
        <v>7.833333333333333</v>
      </c>
      <c r="N107" s="320">
        <f t="shared" si="0"/>
        <v>3.8333333333333335</v>
      </c>
      <c r="O107" s="320">
        <f t="shared" si="0"/>
        <v>7.75</v>
      </c>
      <c r="P107" s="300">
        <f t="shared" si="0"/>
        <v>10</v>
      </c>
      <c r="Q107" s="319">
        <f>AVERAGE(U3:U10)</f>
        <v>6.166666666666667</v>
      </c>
      <c r="R107" s="319">
        <f>AVERAGE(V3:V10)</f>
        <v>9.3333333333333339</v>
      </c>
      <c r="S107" s="319">
        <f>AVERAGE(W3:W10)</f>
        <v>4.5</v>
      </c>
      <c r="T107" s="319">
        <f>AVERAGE(X3:X10)</f>
        <v>9.8166666666666664</v>
      </c>
      <c r="U107" s="300">
        <f>AVERAGE(Y3:Y10)</f>
        <v>10</v>
      </c>
    </row>
    <row r="108" spans="1:26" x14ac:dyDescent="0.2">
      <c r="E108" s="337"/>
      <c r="G108" s="270" t="s">
        <v>357</v>
      </c>
      <c r="H108" s="289"/>
      <c r="I108" s="270" t="s">
        <v>352</v>
      </c>
      <c r="J108" s="298" t="s">
        <v>353</v>
      </c>
      <c r="K108" s="289" t="s">
        <v>416</v>
      </c>
      <c r="L108" s="335">
        <f t="shared" ref="L108:P108" si="1">AVERAGE(N74:N81)</f>
        <v>6.125</v>
      </c>
      <c r="M108" s="320">
        <f t="shared" si="1"/>
        <v>7.125</v>
      </c>
      <c r="N108" s="320">
        <f t="shared" si="1"/>
        <v>4.5</v>
      </c>
      <c r="O108" s="335">
        <f t="shared" si="1"/>
        <v>9</v>
      </c>
      <c r="P108" s="320">
        <f t="shared" si="1"/>
        <v>10</v>
      </c>
      <c r="Q108" s="335">
        <f>AVERAGE(U74:U81)</f>
        <v>6.5</v>
      </c>
      <c r="R108" s="335">
        <f>AVERAGE(V74:V81)</f>
        <v>9.375</v>
      </c>
      <c r="S108" s="320">
        <f>AVERAGE(W74:W81)</f>
        <v>5.375</v>
      </c>
      <c r="T108" s="335">
        <f>AVERAGE(X74:X81)</f>
        <v>9.875</v>
      </c>
      <c r="U108" s="320">
        <f>AVERAGE(Y74:Y81)</f>
        <v>10</v>
      </c>
    </row>
    <row r="109" spans="1:26" x14ac:dyDescent="0.2">
      <c r="E109" s="337"/>
      <c r="G109" s="270"/>
      <c r="H109" s="289"/>
      <c r="J109" s="298"/>
      <c r="K109" s="289"/>
      <c r="L109" s="291"/>
      <c r="M109" s="305"/>
      <c r="N109" s="305"/>
      <c r="O109" s="305"/>
      <c r="P109" s="305"/>
      <c r="Q109" s="305"/>
      <c r="R109" s="305"/>
      <c r="S109" s="305"/>
      <c r="T109" s="291"/>
      <c r="U109" s="291"/>
    </row>
    <row r="110" spans="1:26" x14ac:dyDescent="0.2">
      <c r="E110" s="337"/>
      <c r="G110" s="270"/>
      <c r="J110" s="270"/>
      <c r="L110" s="270"/>
      <c r="M110" s="270"/>
      <c r="S110" s="270"/>
      <c r="T110" s="270"/>
    </row>
    <row r="111" spans="1:26" x14ac:dyDescent="0.2">
      <c r="E111" s="337"/>
      <c r="G111" s="270" t="s">
        <v>357</v>
      </c>
      <c r="H111" s="289" t="s">
        <v>348</v>
      </c>
      <c r="I111" s="270" t="s">
        <v>351</v>
      </c>
      <c r="J111" s="298" t="s">
        <v>349</v>
      </c>
      <c r="K111" s="289" t="s">
        <v>355</v>
      </c>
      <c r="L111" s="301">
        <v>7.53</v>
      </c>
      <c r="M111" s="303">
        <v>9.1</v>
      </c>
      <c r="N111" s="301">
        <v>9.1</v>
      </c>
      <c r="O111" s="301">
        <v>9.5399999999999991</v>
      </c>
      <c r="P111" s="272">
        <v>10</v>
      </c>
      <c r="Q111" s="272">
        <v>7.9</v>
      </c>
      <c r="R111" s="272">
        <v>9.6300000000000008</v>
      </c>
      <c r="S111" s="272">
        <v>9.9700000000000006</v>
      </c>
      <c r="T111" s="272">
        <v>9.91</v>
      </c>
      <c r="U111" s="272">
        <v>10</v>
      </c>
    </row>
    <row r="112" spans="1:26" x14ac:dyDescent="0.2">
      <c r="E112" s="337"/>
      <c r="G112" s="270" t="s">
        <v>357</v>
      </c>
      <c r="H112" s="289"/>
      <c r="I112" s="270" t="s">
        <v>352</v>
      </c>
      <c r="J112" s="298" t="s">
        <v>353</v>
      </c>
      <c r="K112" s="289"/>
      <c r="L112" s="302">
        <f>AVERAGE(N38:N45)</f>
        <v>7.75</v>
      </c>
      <c r="M112" s="302">
        <f t="shared" ref="M112:P112" si="2">AVERAGE(O38:O45)</f>
        <v>8.875</v>
      </c>
      <c r="N112" s="302">
        <f t="shared" si="2"/>
        <v>9.25</v>
      </c>
      <c r="O112" s="302">
        <f t="shared" si="2"/>
        <v>9.9</v>
      </c>
      <c r="P112" s="302">
        <f t="shared" si="2"/>
        <v>10</v>
      </c>
      <c r="Q112" s="302">
        <f>AVERAGE(U38:U45)</f>
        <v>8.25</v>
      </c>
      <c r="R112" s="302">
        <f>AVERAGE(V38:V45)</f>
        <v>9.875</v>
      </c>
      <c r="S112" s="302">
        <f>AVERAGE(W38:W45)</f>
        <v>9.75</v>
      </c>
      <c r="T112" s="302">
        <f>AVERAGE(X38:X45)</f>
        <v>9.9250000000000007</v>
      </c>
      <c r="U112" s="302">
        <f>AVERAGE(Y38:Y45)</f>
        <v>10</v>
      </c>
    </row>
    <row r="113" spans="5:21" x14ac:dyDescent="0.2">
      <c r="E113" s="337"/>
      <c r="G113" s="270"/>
      <c r="H113" s="289"/>
      <c r="J113" s="270"/>
      <c r="K113" s="289"/>
      <c r="L113" s="298"/>
      <c r="M113" s="298"/>
      <c r="N113" s="298"/>
      <c r="O113" s="298"/>
      <c r="S113" s="270"/>
      <c r="T113" s="270"/>
    </row>
    <row r="114" spans="5:21" x14ac:dyDescent="0.2">
      <c r="E114" s="337"/>
      <c r="G114" s="270" t="s">
        <v>357</v>
      </c>
      <c r="H114" s="289" t="s">
        <v>350</v>
      </c>
      <c r="I114" s="270" t="s">
        <v>351</v>
      </c>
      <c r="J114" s="298" t="s">
        <v>349</v>
      </c>
      <c r="K114" s="289" t="s">
        <v>356</v>
      </c>
      <c r="L114" s="272">
        <v>7.16</v>
      </c>
      <c r="M114" s="272">
        <v>9.16</v>
      </c>
      <c r="N114" s="272">
        <v>9.0299999999999994</v>
      </c>
      <c r="O114" s="272">
        <v>9.4</v>
      </c>
      <c r="P114" s="272">
        <v>10</v>
      </c>
      <c r="Q114" s="272">
        <v>7.86</v>
      </c>
      <c r="R114" s="272">
        <v>9.5399999999999991</v>
      </c>
      <c r="S114" s="272">
        <v>9.93</v>
      </c>
      <c r="T114" s="272">
        <v>9.75</v>
      </c>
      <c r="U114" s="272">
        <v>10</v>
      </c>
    </row>
    <row r="115" spans="5:21" x14ac:dyDescent="0.2">
      <c r="E115" s="337"/>
      <c r="G115" s="270" t="s">
        <v>357</v>
      </c>
      <c r="H115" s="289"/>
      <c r="I115" s="270" t="s">
        <v>352</v>
      </c>
      <c r="J115" s="298" t="s">
        <v>353</v>
      </c>
      <c r="K115" s="289"/>
      <c r="L115" s="299">
        <f>AVERAGE(N28:N34)</f>
        <v>7.8571428571428568</v>
      </c>
      <c r="M115" s="299">
        <f t="shared" ref="M115:P115" si="3">AVERAGE(O28:O34)</f>
        <v>9.5714285714285712</v>
      </c>
      <c r="N115" s="299">
        <f t="shared" si="3"/>
        <v>9.5714285714285712</v>
      </c>
      <c r="O115" s="299">
        <f t="shared" si="3"/>
        <v>9.9</v>
      </c>
      <c r="P115" s="299">
        <f t="shared" si="3"/>
        <v>10</v>
      </c>
      <c r="Q115" s="299">
        <f>AVERAGE(U28:U34)</f>
        <v>8.4285714285714288</v>
      </c>
      <c r="R115" s="299">
        <f>AVERAGE(V28:V34)</f>
        <v>10</v>
      </c>
      <c r="S115" s="299">
        <f>AVERAGE(W28:W34)</f>
        <v>10</v>
      </c>
      <c r="T115" s="299">
        <f>AVERAGE(X28:X34)</f>
        <v>9.9285714285714288</v>
      </c>
      <c r="U115" s="299">
        <f>AVERAGE(Y28:Y34)</f>
        <v>10</v>
      </c>
    </row>
    <row r="116" spans="5:21" x14ac:dyDescent="0.2">
      <c r="E116" s="337"/>
      <c r="G116" s="270"/>
      <c r="H116" s="289"/>
      <c r="J116" s="270"/>
      <c r="K116" s="289"/>
      <c r="L116" s="270"/>
      <c r="M116" s="270"/>
      <c r="S116" s="270"/>
      <c r="T116" s="270"/>
    </row>
    <row r="117" spans="5:21" x14ac:dyDescent="0.2">
      <c r="E117" s="337"/>
      <c r="G117" s="270"/>
      <c r="H117" s="289"/>
      <c r="J117" s="270"/>
      <c r="K117" s="289"/>
      <c r="L117" s="270"/>
      <c r="M117" s="270"/>
      <c r="S117" s="270"/>
      <c r="T117" s="270"/>
    </row>
    <row r="118" spans="5:21" x14ac:dyDescent="0.2">
      <c r="E118" s="337"/>
      <c r="G118" s="270" t="s">
        <v>358</v>
      </c>
      <c r="H118" s="289" t="s">
        <v>348</v>
      </c>
      <c r="I118" s="270" t="s">
        <v>351</v>
      </c>
      <c r="J118" s="298" t="s">
        <v>349</v>
      </c>
      <c r="K118" s="289" t="s">
        <v>359</v>
      </c>
      <c r="L118" s="301">
        <v>7.5</v>
      </c>
      <c r="M118" s="303">
        <v>8</v>
      </c>
      <c r="N118" s="301">
        <v>8.9</v>
      </c>
      <c r="O118" s="301">
        <v>9.68</v>
      </c>
      <c r="P118" s="272">
        <v>10</v>
      </c>
      <c r="Q118" s="272">
        <v>7.57</v>
      </c>
      <c r="R118" s="272">
        <v>9.3800000000000008</v>
      </c>
      <c r="S118" s="272">
        <v>9.69</v>
      </c>
      <c r="T118" s="272">
        <v>9.7799999999999994</v>
      </c>
      <c r="U118" s="272">
        <v>10</v>
      </c>
    </row>
    <row r="119" spans="5:21" x14ac:dyDescent="0.2">
      <c r="E119" s="337"/>
      <c r="G119" s="270" t="s">
        <v>358</v>
      </c>
      <c r="H119" s="289"/>
      <c r="I119" s="270" t="s">
        <v>352</v>
      </c>
      <c r="J119" s="298" t="s">
        <v>353</v>
      </c>
      <c r="K119" s="289"/>
      <c r="L119" s="304">
        <f>AVERAGE(N97:N102)</f>
        <v>7.333333333333333</v>
      </c>
      <c r="M119" s="304">
        <f t="shared" ref="M119:P119" si="4">AVERAGE(O97:O102)</f>
        <v>9.1666666666666661</v>
      </c>
      <c r="N119" s="304">
        <f t="shared" si="4"/>
        <v>8.8333333333333339</v>
      </c>
      <c r="O119" s="304">
        <f t="shared" si="4"/>
        <v>9.9</v>
      </c>
      <c r="P119" s="304">
        <f t="shared" si="4"/>
        <v>10</v>
      </c>
      <c r="Q119" s="304">
        <f>AVERAGE(U97:U102)</f>
        <v>8</v>
      </c>
      <c r="R119" s="304">
        <f>AVERAGE(V97:V102)</f>
        <v>10</v>
      </c>
      <c r="S119" s="304">
        <f>AVERAGE(W97:W102)</f>
        <v>9.3333333333333339</v>
      </c>
      <c r="T119" s="304">
        <f>AVERAGE(X97:X102)</f>
        <v>9.9333333333333336</v>
      </c>
      <c r="U119" s="304">
        <f>AVERAGE(Y97:Y102)</f>
        <v>10</v>
      </c>
    </row>
    <row r="120" spans="5:21" x14ac:dyDescent="0.2">
      <c r="S120" s="270"/>
      <c r="T120" s="270"/>
    </row>
    <row r="121" spans="5:21" x14ac:dyDescent="0.2">
      <c r="S121" s="270"/>
      <c r="T121" s="270"/>
    </row>
  </sheetData>
  <mergeCells count="5">
    <mergeCell ref="L104:P104"/>
    <mergeCell ref="Q104:U104"/>
    <mergeCell ref="F1:G1"/>
    <mergeCell ref="S1:Y1"/>
    <mergeCell ref="L1:R1"/>
  </mergeCells>
  <pageMargins left="0.25" right="0.25" top="0.75" bottom="0.75" header="0.3" footer="0.3"/>
  <pageSetup scale="10" orientation="landscape" r:id="rId1"/>
  <ignoredErrors>
    <ignoredError sqref="Q115:U115 L115:P1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zoomScaleNormal="100" zoomScaleSheetLayoutView="100" workbookViewId="0">
      <selection activeCell="F9" sqref="F9"/>
    </sheetView>
  </sheetViews>
  <sheetFormatPr defaultRowHeight="15" x14ac:dyDescent="0.25"/>
  <cols>
    <col min="1" max="1" width="21.28515625" style="377" customWidth="1"/>
    <col min="2" max="2" width="12.28515625" style="377" bestFit="1" customWidth="1"/>
    <col min="3" max="3" width="15.140625" style="377" bestFit="1" customWidth="1"/>
    <col min="4" max="4" width="12.7109375" style="377" customWidth="1"/>
    <col min="5" max="5" width="10.7109375" style="377" customWidth="1"/>
    <col min="6" max="6" width="15.140625" style="377" bestFit="1" customWidth="1"/>
    <col min="7" max="7" width="12.7109375" style="377" customWidth="1"/>
    <col min="8" max="8" width="10.7109375" style="377" customWidth="1"/>
    <col min="9" max="9" width="4.7109375" style="392" customWidth="1"/>
    <col min="10" max="10" width="12.28515625" style="393" bestFit="1" customWidth="1"/>
    <col min="11" max="11" width="15.5703125" style="393" bestFit="1" customWidth="1"/>
    <col min="12" max="12" width="7.7109375" style="393" customWidth="1"/>
    <col min="13" max="13" width="15.5703125" style="393" bestFit="1" customWidth="1"/>
    <col min="14" max="14" width="8" style="393" customWidth="1"/>
    <col min="15" max="15" width="3.140625" style="376" customWidth="1"/>
    <col min="16" max="16" width="11.5703125" style="377" bestFit="1" customWidth="1"/>
    <col min="17" max="16384" width="9.140625" style="377"/>
  </cols>
  <sheetData>
    <row r="1" spans="1:16" ht="35.25" customHeight="1" x14ac:dyDescent="0.35">
      <c r="A1" s="439" t="s">
        <v>477</v>
      </c>
      <c r="B1" s="440"/>
      <c r="C1" s="440"/>
      <c r="D1" s="440"/>
      <c r="E1" s="440"/>
      <c r="F1" s="440"/>
      <c r="G1" s="440"/>
      <c r="H1" s="441"/>
      <c r="I1" s="374"/>
      <c r="J1" s="374"/>
      <c r="K1" s="374"/>
      <c r="L1" s="374"/>
      <c r="M1" s="374"/>
      <c r="N1" s="375"/>
    </row>
    <row r="2" spans="1:16" ht="25.5" customHeight="1" x14ac:dyDescent="0.35">
      <c r="A2" s="378"/>
      <c r="B2" s="379" t="s">
        <v>478</v>
      </c>
      <c r="C2" s="442" t="s">
        <v>479</v>
      </c>
      <c r="D2" s="440"/>
      <c r="E2" s="441"/>
      <c r="F2" s="442" t="s">
        <v>480</v>
      </c>
      <c r="G2" s="443"/>
      <c r="H2" s="444"/>
      <c r="I2" s="374"/>
      <c r="J2" s="374"/>
      <c r="K2" s="374"/>
      <c r="L2" s="374"/>
      <c r="M2" s="374"/>
      <c r="N2" s="375"/>
    </row>
    <row r="3" spans="1:16" ht="25.5" customHeight="1" thickBot="1" x14ac:dyDescent="0.4">
      <c r="A3" s="380" t="s">
        <v>481</v>
      </c>
      <c r="B3" s="381" t="s">
        <v>482</v>
      </c>
      <c r="C3" s="382" t="s">
        <v>483</v>
      </c>
      <c r="D3" s="383" t="s">
        <v>484</v>
      </c>
      <c r="E3" s="384" t="s">
        <v>485</v>
      </c>
      <c r="F3" s="382" t="s">
        <v>486</v>
      </c>
      <c r="G3" s="383" t="s">
        <v>484</v>
      </c>
      <c r="H3" s="384" t="s">
        <v>485</v>
      </c>
      <c r="I3" s="385"/>
      <c r="J3" s="385"/>
      <c r="K3" s="385"/>
      <c r="L3" s="385"/>
      <c r="M3" s="385"/>
      <c r="N3" s="385"/>
      <c r="O3" s="385"/>
      <c r="P3" s="376"/>
    </row>
    <row r="4" spans="1:16" ht="15.75" thickTop="1" x14ac:dyDescent="0.25">
      <c r="A4" s="386">
        <v>1</v>
      </c>
      <c r="B4" s="387">
        <v>2115430</v>
      </c>
      <c r="C4" s="388">
        <v>2115440</v>
      </c>
      <c r="D4" s="389">
        <v>5.8000000000000003E-2</v>
      </c>
      <c r="E4" s="390">
        <v>62</v>
      </c>
      <c r="F4" s="391">
        <v>2115435</v>
      </c>
      <c r="G4" s="389">
        <v>0.05</v>
      </c>
      <c r="H4" s="390">
        <v>62</v>
      </c>
      <c r="O4" s="394"/>
    </row>
    <row r="5" spans="1:16" x14ac:dyDescent="0.25">
      <c r="A5" s="386">
        <v>2</v>
      </c>
      <c r="B5" s="387">
        <v>2116451</v>
      </c>
      <c r="C5" s="391">
        <v>2116457</v>
      </c>
      <c r="D5" s="389">
        <v>0.06</v>
      </c>
      <c r="E5" s="390">
        <v>63</v>
      </c>
      <c r="F5" s="391">
        <v>2116453</v>
      </c>
      <c r="G5" s="389">
        <v>5.0999999999999997E-2</v>
      </c>
      <c r="H5" s="390">
        <v>61</v>
      </c>
      <c r="O5" s="394"/>
    </row>
    <row r="6" spans="1:16" x14ac:dyDescent="0.25">
      <c r="A6" s="386">
        <v>3</v>
      </c>
      <c r="B6" s="387">
        <v>2116452</v>
      </c>
      <c r="C6" s="391">
        <v>2116458</v>
      </c>
      <c r="D6" s="389">
        <v>5.2999999999999999E-2</v>
      </c>
      <c r="E6" s="390">
        <v>63</v>
      </c>
      <c r="F6" s="391">
        <v>2116454</v>
      </c>
      <c r="G6" s="389">
        <v>5.1999999999999998E-2</v>
      </c>
      <c r="H6" s="390">
        <v>61</v>
      </c>
      <c r="O6" s="394"/>
    </row>
    <row r="7" spans="1:16" x14ac:dyDescent="0.25">
      <c r="A7" s="386">
        <v>4</v>
      </c>
      <c r="B7" s="395">
        <v>2124392</v>
      </c>
      <c r="C7" s="388">
        <v>2124397</v>
      </c>
      <c r="D7" s="396">
        <v>5.2999999999999999E-2</v>
      </c>
      <c r="E7" s="397">
        <v>63</v>
      </c>
      <c r="F7" s="388">
        <v>2124463</v>
      </c>
      <c r="G7" s="396">
        <v>0.05</v>
      </c>
      <c r="H7" s="397">
        <v>63</v>
      </c>
      <c r="O7" s="394"/>
    </row>
    <row r="8" spans="1:16" x14ac:dyDescent="0.25">
      <c r="A8" s="386">
        <v>5</v>
      </c>
      <c r="B8" s="395">
        <v>2124394</v>
      </c>
      <c r="C8" s="388">
        <v>2124398</v>
      </c>
      <c r="D8" s="396">
        <v>0.06</v>
      </c>
      <c r="E8" s="397">
        <v>63</v>
      </c>
      <c r="F8" s="388">
        <v>2124464</v>
      </c>
      <c r="G8" s="396">
        <v>5.1999999999999998E-2</v>
      </c>
      <c r="H8" s="397">
        <v>62</v>
      </c>
      <c r="O8" s="394"/>
    </row>
    <row r="9" spans="1:16" x14ac:dyDescent="0.25">
      <c r="A9" s="386">
        <v>6</v>
      </c>
      <c r="B9" s="395">
        <v>2124395</v>
      </c>
      <c r="C9" s="388">
        <v>2124399</v>
      </c>
      <c r="D9" s="398">
        <v>8.3000000000000004E-2</v>
      </c>
      <c r="E9" s="397">
        <v>62</v>
      </c>
      <c r="F9" s="388">
        <v>2124465</v>
      </c>
      <c r="G9" s="396">
        <v>0.06</v>
      </c>
      <c r="H9" s="397">
        <v>61</v>
      </c>
      <c r="O9" s="394"/>
    </row>
    <row r="10" spans="1:16" x14ac:dyDescent="0.25">
      <c r="A10" s="386">
        <v>7</v>
      </c>
      <c r="B10" s="395">
        <v>2124396</v>
      </c>
      <c r="C10" s="388">
        <v>2124462</v>
      </c>
      <c r="D10" s="396">
        <v>0.06</v>
      </c>
      <c r="E10" s="397">
        <v>63</v>
      </c>
      <c r="F10" s="388">
        <v>2124466</v>
      </c>
      <c r="G10" s="396">
        <v>5.8000000000000003E-2</v>
      </c>
      <c r="H10" s="397">
        <v>62</v>
      </c>
      <c r="O10" s="394"/>
    </row>
    <row r="11" spans="1:16" x14ac:dyDescent="0.25">
      <c r="A11" s="386">
        <v>8</v>
      </c>
      <c r="B11" s="395">
        <v>2135612</v>
      </c>
      <c r="C11" s="388">
        <v>2135618</v>
      </c>
      <c r="D11" s="396">
        <v>5.6000000000000001E-2</v>
      </c>
      <c r="E11" s="397">
        <v>63</v>
      </c>
      <c r="F11" s="388">
        <v>2135701</v>
      </c>
      <c r="G11" s="398">
        <v>6.4000000000000001E-2</v>
      </c>
      <c r="H11" s="397">
        <v>62</v>
      </c>
      <c r="J11" s="399"/>
      <c r="O11" s="394"/>
    </row>
    <row r="12" spans="1:16" x14ac:dyDescent="0.25">
      <c r="A12" s="386">
        <v>9</v>
      </c>
      <c r="B12" s="395">
        <v>2135613</v>
      </c>
      <c r="C12" s="388">
        <v>2135619</v>
      </c>
      <c r="D12" s="396">
        <v>5.6000000000000001E-2</v>
      </c>
      <c r="E12" s="397">
        <v>62</v>
      </c>
      <c r="F12" s="388">
        <v>2135702</v>
      </c>
      <c r="G12" s="396">
        <v>5.5E-2</v>
      </c>
      <c r="H12" s="397">
        <v>62</v>
      </c>
      <c r="J12" s="399"/>
      <c r="O12" s="394"/>
    </row>
    <row r="13" spans="1:16" ht="15.75" thickBot="1" x14ac:dyDescent="0.3">
      <c r="A13" s="386">
        <v>10</v>
      </c>
      <c r="B13" s="387">
        <v>2135614</v>
      </c>
      <c r="C13" s="391">
        <v>2135700</v>
      </c>
      <c r="D13" s="389">
        <v>5.1999999999999998E-2</v>
      </c>
      <c r="E13" s="390">
        <v>61</v>
      </c>
      <c r="F13" s="391">
        <v>2135703</v>
      </c>
      <c r="G13" s="389">
        <v>5.3999999999999999E-2</v>
      </c>
      <c r="H13" s="390">
        <v>62</v>
      </c>
      <c r="J13" s="399"/>
      <c r="O13" s="394"/>
    </row>
    <row r="14" spans="1:16" x14ac:dyDescent="0.25">
      <c r="A14" s="386">
        <v>11</v>
      </c>
      <c r="B14" s="400">
        <v>2153017</v>
      </c>
      <c r="C14" s="401">
        <v>2153063</v>
      </c>
      <c r="D14" s="389">
        <v>0.05</v>
      </c>
      <c r="E14" s="389">
        <v>63</v>
      </c>
      <c r="F14" s="401">
        <v>2153060</v>
      </c>
      <c r="G14" s="389">
        <v>0.05</v>
      </c>
      <c r="H14" s="390">
        <v>63</v>
      </c>
      <c r="J14" s="399"/>
    </row>
    <row r="15" spans="1:16" x14ac:dyDescent="0.25">
      <c r="A15" s="386">
        <v>12</v>
      </c>
      <c r="B15" s="400">
        <v>2153018</v>
      </c>
      <c r="C15" s="402">
        <v>2153064</v>
      </c>
      <c r="D15" s="389">
        <v>5.5E-2</v>
      </c>
      <c r="E15" s="389">
        <v>63</v>
      </c>
      <c r="F15" s="402">
        <v>2153061</v>
      </c>
      <c r="G15" s="403">
        <v>6.4000000000000001E-2</v>
      </c>
      <c r="H15" s="390">
        <v>61</v>
      </c>
      <c r="J15" s="399"/>
    </row>
    <row r="16" spans="1:16" ht="15.75" thickBot="1" x14ac:dyDescent="0.3">
      <c r="A16" s="404">
        <v>13</v>
      </c>
      <c r="B16" s="405">
        <v>2153019</v>
      </c>
      <c r="C16" s="406">
        <v>2153065</v>
      </c>
      <c r="D16" s="407">
        <v>5.3999999999999999E-2</v>
      </c>
      <c r="E16" s="407">
        <v>61</v>
      </c>
      <c r="F16" s="406">
        <v>2153062</v>
      </c>
      <c r="G16" s="407">
        <v>5.0999999999999997E-2</v>
      </c>
      <c r="H16" s="408">
        <v>61</v>
      </c>
      <c r="I16" s="409"/>
      <c r="J16" s="410"/>
      <c r="K16" s="411"/>
    </row>
    <row r="17" spans="1:15" ht="15.75" thickTop="1" x14ac:dyDescent="0.25">
      <c r="A17" s="412">
        <v>14</v>
      </c>
      <c r="B17" s="387">
        <v>2115427</v>
      </c>
      <c r="C17" s="391">
        <v>2115429</v>
      </c>
      <c r="D17" s="389">
        <v>5.8000000000000003E-2</v>
      </c>
      <c r="E17" s="390">
        <v>63</v>
      </c>
      <c r="F17" s="391">
        <v>2115428</v>
      </c>
      <c r="G17" s="389">
        <v>0.05</v>
      </c>
      <c r="H17" s="390">
        <v>60</v>
      </c>
      <c r="J17" s="399" t="s">
        <v>487</v>
      </c>
    </row>
    <row r="18" spans="1:15" x14ac:dyDescent="0.25">
      <c r="A18" s="412">
        <v>15</v>
      </c>
      <c r="B18" s="387">
        <v>2116379</v>
      </c>
      <c r="C18" s="391">
        <v>2116444</v>
      </c>
      <c r="D18" s="389">
        <v>5.3999999999999999E-2</v>
      </c>
      <c r="E18" s="390">
        <v>63</v>
      </c>
      <c r="F18" s="391">
        <v>2116441</v>
      </c>
      <c r="G18" s="389">
        <v>5.1999999999999998E-2</v>
      </c>
      <c r="H18" s="390">
        <v>63</v>
      </c>
      <c r="I18" s="413"/>
      <c r="J18" s="399"/>
    </row>
    <row r="19" spans="1:15" x14ac:dyDescent="0.25">
      <c r="A19" s="412">
        <v>16</v>
      </c>
      <c r="B19" s="387">
        <v>2116440</v>
      </c>
      <c r="C19" s="391">
        <v>2116446</v>
      </c>
      <c r="D19" s="389">
        <v>5.7000000000000002E-2</v>
      </c>
      <c r="E19" s="390">
        <v>62</v>
      </c>
      <c r="F19" s="391">
        <v>2116442</v>
      </c>
      <c r="G19" s="389">
        <v>0.05</v>
      </c>
      <c r="H19" s="390">
        <v>61.5</v>
      </c>
      <c r="I19" s="413"/>
      <c r="J19" s="399"/>
    </row>
    <row r="20" spans="1:15" x14ac:dyDescent="0.25">
      <c r="A20" s="414">
        <v>17</v>
      </c>
      <c r="B20" s="387">
        <v>2135601</v>
      </c>
      <c r="C20" s="391">
        <v>2135606</v>
      </c>
      <c r="D20" s="389">
        <v>5.8999999999999997E-2</v>
      </c>
      <c r="E20" s="390">
        <v>63</v>
      </c>
      <c r="F20" s="391">
        <v>2135609</v>
      </c>
      <c r="G20" s="389">
        <v>5.2999999999999999E-2</v>
      </c>
      <c r="H20" s="390">
        <v>62</v>
      </c>
      <c r="I20" s="413"/>
      <c r="J20" s="399"/>
    </row>
    <row r="21" spans="1:15" x14ac:dyDescent="0.25">
      <c r="A21" s="414">
        <v>18</v>
      </c>
      <c r="B21" s="387">
        <v>2135603</v>
      </c>
      <c r="C21" s="391">
        <v>2135607</v>
      </c>
      <c r="D21" s="389">
        <v>5.3999999999999999E-2</v>
      </c>
      <c r="E21" s="390">
        <v>60</v>
      </c>
      <c r="F21" s="391">
        <v>2135610</v>
      </c>
      <c r="G21" s="389">
        <v>5.8999999999999997E-2</v>
      </c>
      <c r="H21" s="390">
        <v>62</v>
      </c>
      <c r="I21" s="413"/>
      <c r="J21" s="399"/>
    </row>
    <row r="22" spans="1:15" x14ac:dyDescent="0.25">
      <c r="A22" s="412">
        <v>19</v>
      </c>
      <c r="B22" s="387">
        <v>2144986</v>
      </c>
      <c r="C22" s="391">
        <v>2144988</v>
      </c>
      <c r="D22" s="403">
        <v>4.8000000000000001E-2</v>
      </c>
      <c r="E22" s="390">
        <v>62</v>
      </c>
      <c r="F22" s="391">
        <v>2144989</v>
      </c>
      <c r="G22" s="389">
        <v>0.05</v>
      </c>
      <c r="H22" s="390">
        <v>62</v>
      </c>
      <c r="I22" s="413"/>
      <c r="J22" s="399"/>
    </row>
    <row r="23" spans="1:15" x14ac:dyDescent="0.25">
      <c r="A23" s="412">
        <v>20</v>
      </c>
      <c r="B23" s="387">
        <v>2144990</v>
      </c>
      <c r="C23" s="391">
        <v>2144992</v>
      </c>
      <c r="D23" s="389">
        <v>0.05</v>
      </c>
      <c r="E23" s="390">
        <v>60</v>
      </c>
      <c r="F23" s="391">
        <v>2144993</v>
      </c>
      <c r="G23" s="389">
        <v>5.6000000000000001E-2</v>
      </c>
      <c r="H23" s="390">
        <v>61</v>
      </c>
      <c r="I23" s="415"/>
      <c r="J23" s="416"/>
      <c r="K23" s="417"/>
      <c r="L23" s="417"/>
      <c r="M23" s="417"/>
      <c r="N23" s="417"/>
      <c r="O23" s="418"/>
    </row>
    <row r="24" spans="1:15" x14ac:dyDescent="0.25">
      <c r="A24" s="412">
        <v>21</v>
      </c>
      <c r="B24" s="387">
        <v>2144994</v>
      </c>
      <c r="C24" s="391">
        <v>2144995</v>
      </c>
      <c r="D24" s="389">
        <v>5.7000000000000002E-2</v>
      </c>
      <c r="E24" s="390">
        <v>63</v>
      </c>
      <c r="F24" s="391">
        <v>2144996</v>
      </c>
      <c r="G24" s="389">
        <v>5.3999999999999999E-2</v>
      </c>
      <c r="H24" s="390">
        <v>63</v>
      </c>
      <c r="J24" s="399"/>
      <c r="K24" s="413"/>
      <c r="L24" s="413"/>
    </row>
    <row r="25" spans="1:15" x14ac:dyDescent="0.25">
      <c r="A25" s="419">
        <v>22</v>
      </c>
      <c r="B25" s="420">
        <v>2144997</v>
      </c>
      <c r="C25" s="421">
        <v>2144998</v>
      </c>
      <c r="D25" s="422">
        <v>0.05</v>
      </c>
      <c r="E25" s="423">
        <v>62</v>
      </c>
      <c r="F25" s="421">
        <v>2144999</v>
      </c>
      <c r="G25" s="422">
        <v>0.05</v>
      </c>
      <c r="H25" s="423">
        <v>62</v>
      </c>
      <c r="J25" s="399"/>
      <c r="K25" s="413"/>
      <c r="L25" s="413"/>
      <c r="M25" s="413"/>
      <c r="N25" s="413"/>
    </row>
    <row r="26" spans="1:15" x14ac:dyDescent="0.25">
      <c r="A26" s="424"/>
      <c r="B26" s="394"/>
      <c r="C26" s="394"/>
      <c r="D26" s="394"/>
      <c r="E26" s="394"/>
      <c r="F26" s="394"/>
      <c r="G26" s="394"/>
      <c r="H26" s="394"/>
      <c r="K26" s="413"/>
      <c r="L26" s="413"/>
      <c r="M26" s="413"/>
      <c r="N26" s="413"/>
    </row>
    <row r="27" spans="1:15" x14ac:dyDescent="0.25">
      <c r="K27" s="413"/>
      <c r="L27" s="413"/>
      <c r="M27" s="413"/>
      <c r="N27" s="413"/>
    </row>
    <row r="28" spans="1:15" x14ac:dyDescent="0.25">
      <c r="I28" s="413"/>
      <c r="M28" s="413"/>
      <c r="N28" s="413"/>
    </row>
    <row r="29" spans="1:15" x14ac:dyDescent="0.25">
      <c r="I29" s="413"/>
      <c r="M29" s="413"/>
      <c r="N29" s="413"/>
    </row>
    <row r="30" spans="1:15" x14ac:dyDescent="0.25">
      <c r="I30" s="413"/>
      <c r="M30" s="413"/>
      <c r="N30" s="413"/>
    </row>
    <row r="31" spans="1:15" x14ac:dyDescent="0.25">
      <c r="A31" s="394"/>
      <c r="B31" s="425"/>
      <c r="C31" s="393"/>
      <c r="D31" s="393"/>
      <c r="E31" s="393"/>
      <c r="F31" s="393"/>
      <c r="G31" s="393"/>
      <c r="H31" s="393"/>
      <c r="I31" s="413"/>
      <c r="M31" s="413"/>
      <c r="N31" s="413"/>
    </row>
    <row r="32" spans="1:15" x14ac:dyDescent="0.25">
      <c r="A32" s="394"/>
      <c r="B32" s="425"/>
      <c r="C32" s="393"/>
      <c r="D32" s="393"/>
      <c r="E32" s="393"/>
      <c r="F32" s="393"/>
      <c r="G32" s="393"/>
      <c r="H32" s="393"/>
      <c r="I32" s="413"/>
      <c r="K32" s="413"/>
      <c r="L32" s="413"/>
      <c r="M32" s="413"/>
      <c r="N32" s="413"/>
    </row>
    <row r="33" spans="1:14" x14ac:dyDescent="0.25">
      <c r="A33" s="394"/>
      <c r="B33" s="425"/>
      <c r="C33" s="393"/>
      <c r="D33" s="393"/>
      <c r="E33" s="393"/>
      <c r="F33" s="393"/>
      <c r="G33" s="393"/>
      <c r="H33" s="393"/>
      <c r="I33" s="413"/>
      <c r="M33" s="413"/>
      <c r="N33" s="413"/>
    </row>
    <row r="34" spans="1:14" x14ac:dyDescent="0.25">
      <c r="A34" s="394"/>
      <c r="B34" s="425"/>
      <c r="C34" s="393"/>
      <c r="D34" s="393"/>
      <c r="E34" s="393"/>
      <c r="F34" s="393"/>
      <c r="G34" s="393"/>
      <c r="H34" s="393"/>
      <c r="I34" s="413"/>
      <c r="M34" s="413"/>
      <c r="N34" s="413"/>
    </row>
    <row r="35" spans="1:14" x14ac:dyDescent="0.25">
      <c r="A35" s="394"/>
      <c r="B35" s="425"/>
      <c r="C35" s="393"/>
      <c r="D35" s="393"/>
      <c r="E35" s="393"/>
      <c r="F35" s="393"/>
      <c r="G35" s="393"/>
      <c r="H35" s="393"/>
      <c r="I35" s="413"/>
      <c r="M35" s="413"/>
      <c r="N35" s="413"/>
    </row>
    <row r="36" spans="1:14" x14ac:dyDescent="0.25">
      <c r="A36" s="394"/>
      <c r="B36" s="425"/>
      <c r="C36" s="393"/>
      <c r="D36" s="393"/>
      <c r="E36" s="393"/>
      <c r="F36" s="393"/>
      <c r="G36" s="393"/>
      <c r="H36" s="393"/>
      <c r="I36" s="413"/>
      <c r="M36" s="413"/>
      <c r="N36" s="413"/>
    </row>
    <row r="37" spans="1:14" x14ac:dyDescent="0.25">
      <c r="A37" s="394"/>
      <c r="B37" s="425"/>
      <c r="C37" s="393"/>
      <c r="D37" s="393"/>
      <c r="E37" s="393"/>
      <c r="F37" s="393"/>
      <c r="G37" s="393"/>
      <c r="H37" s="393"/>
      <c r="I37" s="413"/>
      <c r="M37" s="413"/>
      <c r="N37" s="413"/>
    </row>
    <row r="38" spans="1:14" x14ac:dyDescent="0.25">
      <c r="A38" s="394"/>
      <c r="B38" s="425"/>
      <c r="C38" s="393"/>
      <c r="D38" s="393"/>
      <c r="E38" s="393"/>
      <c r="F38" s="393"/>
      <c r="G38" s="393"/>
      <c r="H38" s="393"/>
      <c r="I38" s="413"/>
      <c r="M38" s="413"/>
      <c r="N38" s="413"/>
    </row>
    <row r="39" spans="1:14" x14ac:dyDescent="0.25">
      <c r="A39" s="394"/>
      <c r="B39" s="425"/>
      <c r="C39" s="393"/>
      <c r="D39" s="393"/>
      <c r="E39" s="393"/>
      <c r="F39" s="393"/>
      <c r="G39" s="393"/>
      <c r="H39" s="393"/>
      <c r="I39" s="413"/>
      <c r="M39" s="413"/>
      <c r="N39" s="413"/>
    </row>
    <row r="40" spans="1:14" x14ac:dyDescent="0.25">
      <c r="A40" s="394"/>
      <c r="B40" s="425"/>
      <c r="C40" s="393"/>
      <c r="D40" s="393"/>
      <c r="E40" s="393"/>
      <c r="I40" s="413"/>
      <c r="M40" s="413"/>
      <c r="N40" s="413"/>
    </row>
    <row r="41" spans="1:14" x14ac:dyDescent="0.25">
      <c r="A41" s="394"/>
      <c r="B41" s="425"/>
      <c r="C41" s="393"/>
      <c r="D41" s="393"/>
      <c r="E41" s="393"/>
      <c r="I41" s="413"/>
      <c r="M41" s="413"/>
      <c r="N41" s="413"/>
    </row>
    <row r="42" spans="1:14" x14ac:dyDescent="0.25">
      <c r="A42" s="394"/>
      <c r="B42" s="425"/>
      <c r="C42" s="393"/>
      <c r="D42" s="393"/>
      <c r="E42" s="393"/>
      <c r="I42" s="413"/>
      <c r="M42" s="413"/>
      <c r="N42" s="413"/>
    </row>
    <row r="43" spans="1:14" x14ac:dyDescent="0.25">
      <c r="A43" s="394"/>
      <c r="B43" s="426"/>
      <c r="C43" s="393"/>
      <c r="D43" s="393"/>
      <c r="E43" s="393"/>
      <c r="I43" s="413"/>
      <c r="M43" s="413"/>
      <c r="N43" s="413"/>
    </row>
    <row r="44" spans="1:14" x14ac:dyDescent="0.25">
      <c r="A44" s="394"/>
      <c r="B44" s="426"/>
      <c r="I44" s="413"/>
      <c r="M44" s="413"/>
      <c r="N44" s="413"/>
    </row>
    <row r="45" spans="1:14" x14ac:dyDescent="0.25">
      <c r="A45" s="394"/>
      <c r="B45" s="426"/>
      <c r="I45" s="413"/>
      <c r="M45" s="413"/>
      <c r="N45" s="413"/>
    </row>
    <row r="46" spans="1:14" x14ac:dyDescent="0.25">
      <c r="A46" s="394"/>
      <c r="B46" s="426"/>
      <c r="I46" s="413"/>
      <c r="M46" s="413"/>
      <c r="N46" s="413"/>
    </row>
    <row r="47" spans="1:14" x14ac:dyDescent="0.25">
      <c r="A47" s="376"/>
      <c r="B47" s="426"/>
      <c r="I47" s="413"/>
      <c r="M47" s="413"/>
      <c r="N47" s="413"/>
    </row>
    <row r="48" spans="1:14" x14ac:dyDescent="0.25">
      <c r="A48" s="376"/>
      <c r="B48" s="426"/>
      <c r="I48" s="413"/>
      <c r="M48" s="413"/>
      <c r="N48" s="413"/>
    </row>
    <row r="49" spans="1:14" x14ac:dyDescent="0.25">
      <c r="A49" s="376"/>
      <c r="B49" s="426"/>
      <c r="I49" s="413"/>
      <c r="M49" s="413"/>
      <c r="N49" s="413"/>
    </row>
    <row r="50" spans="1:14" x14ac:dyDescent="0.25">
      <c r="A50" s="376"/>
      <c r="B50" s="426"/>
      <c r="I50" s="413"/>
      <c r="M50" s="413"/>
      <c r="N50" s="413"/>
    </row>
    <row r="51" spans="1:14" x14ac:dyDescent="0.25">
      <c r="A51" s="376"/>
      <c r="B51" s="426"/>
    </row>
    <row r="52" spans="1:14" x14ac:dyDescent="0.25">
      <c r="A52" s="376"/>
      <c r="B52" s="426"/>
    </row>
  </sheetData>
  <mergeCells count="3">
    <mergeCell ref="A1:H1"/>
    <mergeCell ref="C2:E2"/>
    <mergeCell ref="F2:H2"/>
  </mergeCells>
  <printOptions horizontalCentered="1" gridLines="1"/>
  <pageMargins left="0.25" right="0.25" top="0.75" bottom="0.75" header="0.3" footer="0.3"/>
  <pageSetup fitToWidth="0" orientation="landscape" blackAndWhite="1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67"/>
  <sheetViews>
    <sheetView zoomScale="80" zoomScaleNormal="80" workbookViewId="0">
      <selection activeCell="E52" sqref="E3:E52"/>
    </sheetView>
  </sheetViews>
  <sheetFormatPr defaultColWidth="58.5703125" defaultRowHeight="12.75" x14ac:dyDescent="0.2"/>
  <cols>
    <col min="1" max="1" width="11.7109375" style="233" customWidth="1"/>
    <col min="2" max="2" width="11.7109375" style="240" customWidth="1"/>
    <col min="3" max="4" width="16" style="240" hidden="1" customWidth="1"/>
    <col min="5" max="6" width="16.42578125" style="240" customWidth="1"/>
    <col min="7" max="7" width="35.85546875" style="240" bestFit="1" customWidth="1"/>
    <col min="8" max="8" width="23.85546875" style="240" hidden="1" customWidth="1"/>
    <col min="9" max="9" width="14.42578125" style="240" bestFit="1" customWidth="1"/>
    <col min="10" max="10" width="12.7109375" style="240" bestFit="1" customWidth="1"/>
    <col min="11" max="13" width="8.140625" style="240" customWidth="1"/>
    <col min="14" max="14" width="8.140625" style="241" customWidth="1"/>
    <col min="15" max="18" width="8.140625" style="240" customWidth="1"/>
    <col min="19" max="19" width="8.140625" style="241" customWidth="1"/>
    <col min="20" max="20" width="8.140625" style="240" customWidth="1"/>
    <col min="21" max="21" width="75.5703125" style="240" customWidth="1"/>
    <col min="22" max="16384" width="58.5703125" style="240"/>
  </cols>
  <sheetData>
    <row r="1" spans="1:21" s="199" customFormat="1" ht="15" x14ac:dyDescent="0.25">
      <c r="A1" s="196" t="s">
        <v>26</v>
      </c>
      <c r="B1" s="197" t="s">
        <v>168</v>
      </c>
      <c r="C1" s="198" t="s">
        <v>169</v>
      </c>
      <c r="D1" s="197" t="s">
        <v>170</v>
      </c>
      <c r="E1" s="197" t="s">
        <v>234</v>
      </c>
      <c r="F1" s="197" t="s">
        <v>267</v>
      </c>
      <c r="G1" s="197" t="s">
        <v>171</v>
      </c>
      <c r="H1" s="197" t="s">
        <v>172</v>
      </c>
      <c r="I1" s="197" t="s">
        <v>28</v>
      </c>
      <c r="J1" s="197" t="s">
        <v>173</v>
      </c>
      <c r="K1" s="197" t="s">
        <v>174</v>
      </c>
      <c r="L1" s="197"/>
      <c r="M1" s="197"/>
      <c r="N1" s="197"/>
      <c r="O1" s="197"/>
      <c r="P1" s="197" t="s">
        <v>141</v>
      </c>
      <c r="Q1" s="197"/>
      <c r="R1" s="197"/>
      <c r="S1" s="197"/>
      <c r="T1" s="197"/>
      <c r="U1" s="197" t="s">
        <v>175</v>
      </c>
    </row>
    <row r="2" spans="1:21" s="199" customFormat="1" ht="15" x14ac:dyDescent="0.2">
      <c r="A2" s="200"/>
      <c r="B2" s="197"/>
      <c r="C2" s="198"/>
      <c r="D2" s="197"/>
      <c r="E2" s="197"/>
      <c r="F2" s="197"/>
      <c r="G2" s="197"/>
      <c r="H2" s="197"/>
      <c r="I2" s="197"/>
      <c r="J2" s="197"/>
      <c r="K2" s="201" t="s">
        <v>176</v>
      </c>
      <c r="L2" s="201" t="s">
        <v>178</v>
      </c>
      <c r="M2" s="201" t="s">
        <v>177</v>
      </c>
      <c r="N2" s="202" t="s">
        <v>179</v>
      </c>
      <c r="O2" s="201" t="s">
        <v>180</v>
      </c>
      <c r="P2" s="201" t="s">
        <v>176</v>
      </c>
      <c r="Q2" s="201" t="s">
        <v>178</v>
      </c>
      <c r="R2" s="201" t="s">
        <v>177</v>
      </c>
      <c r="S2" s="202" t="s">
        <v>179</v>
      </c>
      <c r="T2" s="201" t="s">
        <v>180</v>
      </c>
      <c r="U2" s="197"/>
    </row>
    <row r="3" spans="1:21" s="210" customFormat="1" ht="15" x14ac:dyDescent="0.25">
      <c r="A3" s="203" t="s">
        <v>11</v>
      </c>
      <c r="B3" s="204">
        <v>3</v>
      </c>
      <c r="C3" s="205" t="s">
        <v>181</v>
      </c>
      <c r="D3" s="204" t="s">
        <v>182</v>
      </c>
      <c r="E3" s="204" t="s">
        <v>235</v>
      </c>
      <c r="F3" s="204" t="s">
        <v>268</v>
      </c>
      <c r="G3" s="258">
        <v>134</v>
      </c>
      <c r="H3" s="204">
        <v>83422</v>
      </c>
      <c r="I3" s="207">
        <v>41488</v>
      </c>
      <c r="J3" s="207" t="s">
        <v>183</v>
      </c>
      <c r="K3" s="204">
        <v>6</v>
      </c>
      <c r="L3" s="255">
        <v>7</v>
      </c>
      <c r="M3" s="204">
        <v>9</v>
      </c>
      <c r="N3" s="208">
        <v>9.9</v>
      </c>
      <c r="O3" s="204">
        <v>10</v>
      </c>
      <c r="P3" s="204">
        <v>7</v>
      </c>
      <c r="Q3" s="255">
        <v>7</v>
      </c>
      <c r="R3" s="204">
        <v>10</v>
      </c>
      <c r="S3" s="208">
        <v>9.9</v>
      </c>
      <c r="T3" s="204">
        <v>10</v>
      </c>
      <c r="U3" s="209" t="s">
        <v>236</v>
      </c>
    </row>
    <row r="4" spans="1:21" s="210" customFormat="1" ht="15" x14ac:dyDescent="0.25">
      <c r="A4" s="203" t="s">
        <v>11</v>
      </c>
      <c r="B4" s="204">
        <v>3</v>
      </c>
      <c r="C4" s="205" t="s">
        <v>199</v>
      </c>
      <c r="D4" s="204" t="s">
        <v>200</v>
      </c>
      <c r="E4" s="204" t="s">
        <v>235</v>
      </c>
      <c r="F4" s="204" t="s">
        <v>268</v>
      </c>
      <c r="G4" s="258">
        <v>134</v>
      </c>
      <c r="H4" s="204">
        <v>95815</v>
      </c>
      <c r="I4" s="207">
        <v>41509</v>
      </c>
      <c r="J4" s="204" t="s">
        <v>193</v>
      </c>
      <c r="K4" s="204">
        <v>7</v>
      </c>
      <c r="L4" s="255">
        <v>6</v>
      </c>
      <c r="M4" s="204">
        <v>9</v>
      </c>
      <c r="N4" s="208">
        <v>9.9</v>
      </c>
      <c r="O4" s="204">
        <v>10</v>
      </c>
      <c r="P4" s="204">
        <v>7</v>
      </c>
      <c r="Q4" s="255">
        <v>6</v>
      </c>
      <c r="R4" s="204">
        <v>9</v>
      </c>
      <c r="S4" s="256">
        <v>2</v>
      </c>
      <c r="T4" s="204">
        <v>10</v>
      </c>
      <c r="U4" s="209" t="s">
        <v>201</v>
      </c>
    </row>
    <row r="5" spans="1:21" s="210" customFormat="1" ht="15" x14ac:dyDescent="0.25">
      <c r="A5" s="203" t="s">
        <v>11</v>
      </c>
      <c r="B5" s="204">
        <v>3</v>
      </c>
      <c r="C5" s="205" t="s">
        <v>202</v>
      </c>
      <c r="D5" s="204" t="s">
        <v>203</v>
      </c>
      <c r="E5" s="204" t="s">
        <v>235</v>
      </c>
      <c r="F5" s="204" t="s">
        <v>268</v>
      </c>
      <c r="G5" s="258">
        <v>134</v>
      </c>
      <c r="H5" s="204">
        <v>95816</v>
      </c>
      <c r="I5" s="207">
        <v>41510</v>
      </c>
      <c r="J5" s="204" t="s">
        <v>183</v>
      </c>
      <c r="K5" s="204">
        <v>7</v>
      </c>
      <c r="L5" s="255">
        <v>6</v>
      </c>
      <c r="M5" s="204">
        <v>10</v>
      </c>
      <c r="N5" s="208">
        <v>9.9</v>
      </c>
      <c r="O5" s="204">
        <v>10</v>
      </c>
      <c r="P5" s="204">
        <v>7</v>
      </c>
      <c r="Q5" s="255">
        <v>7</v>
      </c>
      <c r="R5" s="204">
        <v>10</v>
      </c>
      <c r="S5" s="208">
        <v>9.9</v>
      </c>
      <c r="T5" s="204">
        <v>10</v>
      </c>
      <c r="U5" s="209" t="s">
        <v>204</v>
      </c>
    </row>
    <row r="6" spans="1:21" s="216" customFormat="1" ht="15" x14ac:dyDescent="0.25">
      <c r="A6" s="203" t="s">
        <v>11</v>
      </c>
      <c r="B6" s="206">
        <v>3</v>
      </c>
      <c r="C6" s="211" t="s">
        <v>237</v>
      </c>
      <c r="D6" s="212" t="s">
        <v>238</v>
      </c>
      <c r="E6" s="212" t="s">
        <v>235</v>
      </c>
      <c r="F6" s="212" t="s">
        <v>268</v>
      </c>
      <c r="G6" s="259">
        <v>134</v>
      </c>
      <c r="H6" s="212" t="s">
        <v>239</v>
      </c>
      <c r="I6" s="213">
        <v>41648</v>
      </c>
      <c r="J6" s="212" t="s">
        <v>189</v>
      </c>
      <c r="K6" s="212">
        <v>7</v>
      </c>
      <c r="L6" s="218">
        <v>7</v>
      </c>
      <c r="M6" s="212">
        <v>10</v>
      </c>
      <c r="N6" s="257">
        <v>3</v>
      </c>
      <c r="O6" s="212">
        <v>10</v>
      </c>
      <c r="P6" s="212">
        <v>7</v>
      </c>
      <c r="Q6" s="218">
        <v>7</v>
      </c>
      <c r="R6" s="212">
        <v>10</v>
      </c>
      <c r="S6" s="257">
        <v>3</v>
      </c>
      <c r="T6" s="212">
        <v>10</v>
      </c>
      <c r="U6" s="215" t="s">
        <v>240</v>
      </c>
    </row>
    <row r="7" spans="1:21" s="216" customFormat="1" ht="15" x14ac:dyDescent="0.25">
      <c r="A7" s="203" t="s">
        <v>11</v>
      </c>
      <c r="B7" s="206">
        <v>3</v>
      </c>
      <c r="C7" s="211" t="s">
        <v>241</v>
      </c>
      <c r="D7" s="212" t="s">
        <v>242</v>
      </c>
      <c r="E7" s="212" t="s">
        <v>235</v>
      </c>
      <c r="F7" s="212" t="s">
        <v>268</v>
      </c>
      <c r="G7" s="259">
        <v>134</v>
      </c>
      <c r="H7" s="212" t="s">
        <v>243</v>
      </c>
      <c r="I7" s="213">
        <v>41650</v>
      </c>
      <c r="J7" s="212" t="s">
        <v>189</v>
      </c>
      <c r="K7" s="212">
        <v>6</v>
      </c>
      <c r="L7" s="218">
        <v>5</v>
      </c>
      <c r="M7" s="218">
        <v>6</v>
      </c>
      <c r="N7" s="214">
        <v>9.8000000000000007</v>
      </c>
      <c r="O7" s="212">
        <v>10</v>
      </c>
      <c r="P7" s="212">
        <v>7</v>
      </c>
      <c r="Q7" s="218">
        <v>5</v>
      </c>
      <c r="R7" s="218">
        <v>7</v>
      </c>
      <c r="S7" s="214">
        <v>9.9</v>
      </c>
      <c r="T7" s="212">
        <v>10</v>
      </c>
      <c r="U7" s="215" t="s">
        <v>244</v>
      </c>
    </row>
    <row r="8" spans="1:21" s="216" customFormat="1" ht="15" x14ac:dyDescent="0.25">
      <c r="A8" s="217" t="s">
        <v>60</v>
      </c>
      <c r="B8" s="206">
        <v>3</v>
      </c>
      <c r="C8" s="211" t="s">
        <v>304</v>
      </c>
      <c r="D8" s="212" t="s">
        <v>305</v>
      </c>
      <c r="E8" s="212" t="s">
        <v>235</v>
      </c>
      <c r="F8" s="212" t="s">
        <v>268</v>
      </c>
      <c r="G8" s="259">
        <v>134</v>
      </c>
      <c r="H8" s="212">
        <v>98625</v>
      </c>
      <c r="I8" s="213">
        <v>41668</v>
      </c>
      <c r="J8" s="212"/>
      <c r="K8" s="212">
        <v>7</v>
      </c>
      <c r="L8" s="218">
        <v>5</v>
      </c>
      <c r="M8" s="212">
        <v>8</v>
      </c>
      <c r="N8" s="214">
        <v>9.8000000000000007</v>
      </c>
      <c r="O8" s="212">
        <v>10</v>
      </c>
      <c r="P8" s="212">
        <v>7</v>
      </c>
      <c r="Q8" s="218">
        <v>5</v>
      </c>
      <c r="R8" s="212">
        <v>8</v>
      </c>
      <c r="S8" s="214">
        <v>9.6</v>
      </c>
      <c r="T8" s="212">
        <v>10</v>
      </c>
      <c r="U8" s="215"/>
    </row>
    <row r="9" spans="1:21" s="216" customFormat="1" ht="15" x14ac:dyDescent="0.2">
      <c r="A9" s="200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</row>
    <row r="10" spans="1:21" s="199" customFormat="1" ht="15.75" customHeight="1" x14ac:dyDescent="0.25">
      <c r="A10" s="203" t="s">
        <v>11</v>
      </c>
      <c r="B10" s="204">
        <v>3</v>
      </c>
      <c r="C10" s="220" t="s">
        <v>269</v>
      </c>
      <c r="D10" s="221" t="s">
        <v>270</v>
      </c>
      <c r="E10" s="221" t="s">
        <v>235</v>
      </c>
      <c r="F10" s="221" t="s">
        <v>268</v>
      </c>
      <c r="G10" s="262" t="s">
        <v>271</v>
      </c>
      <c r="H10" s="221">
        <v>98621</v>
      </c>
      <c r="I10" s="222">
        <v>41663</v>
      </c>
      <c r="J10" s="221" t="s">
        <v>189</v>
      </c>
      <c r="K10" s="221">
        <v>7</v>
      </c>
      <c r="L10" s="221">
        <v>9</v>
      </c>
      <c r="M10" s="221">
        <v>9</v>
      </c>
      <c r="N10" s="223">
        <v>9.9</v>
      </c>
      <c r="O10" s="221">
        <v>10</v>
      </c>
      <c r="P10" s="221">
        <v>7</v>
      </c>
      <c r="Q10" s="221">
        <v>10</v>
      </c>
      <c r="R10" s="221">
        <v>10</v>
      </c>
      <c r="S10" s="223">
        <v>9.9</v>
      </c>
      <c r="T10" s="221">
        <v>10</v>
      </c>
      <c r="U10" s="224" t="s">
        <v>272</v>
      </c>
    </row>
    <row r="11" spans="1:21" s="216" customFormat="1" ht="15" x14ac:dyDescent="0.2">
      <c r="A11" s="200"/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</row>
    <row r="12" spans="1:21" s="199" customFormat="1" ht="15" x14ac:dyDescent="0.25">
      <c r="A12" s="203" t="s">
        <v>11</v>
      </c>
      <c r="B12" s="204">
        <v>3</v>
      </c>
      <c r="C12" s="220" t="s">
        <v>184</v>
      </c>
      <c r="D12" s="221" t="s">
        <v>185</v>
      </c>
      <c r="E12" s="221" t="s">
        <v>235</v>
      </c>
      <c r="F12" s="221" t="s">
        <v>268</v>
      </c>
      <c r="G12" s="260" t="s">
        <v>186</v>
      </c>
      <c r="H12" s="221">
        <v>95818</v>
      </c>
      <c r="I12" s="222">
        <v>41495</v>
      </c>
      <c r="J12" s="222" t="s">
        <v>183</v>
      </c>
      <c r="K12" s="221">
        <v>7</v>
      </c>
      <c r="L12" s="221">
        <v>9</v>
      </c>
      <c r="M12" s="221">
        <v>10</v>
      </c>
      <c r="N12" s="223">
        <v>9.9</v>
      </c>
      <c r="O12" s="221">
        <v>10</v>
      </c>
      <c r="P12" s="221">
        <v>7</v>
      </c>
      <c r="Q12" s="221">
        <v>10</v>
      </c>
      <c r="R12" s="221">
        <v>10</v>
      </c>
      <c r="S12" s="223">
        <v>10</v>
      </c>
      <c r="T12" s="221">
        <v>10</v>
      </c>
      <c r="U12" s="224"/>
    </row>
    <row r="13" spans="1:21" s="199" customFormat="1" ht="15" x14ac:dyDescent="0.25">
      <c r="A13" s="203" t="s">
        <v>11</v>
      </c>
      <c r="B13" s="204">
        <v>3</v>
      </c>
      <c r="C13" s="220" t="s">
        <v>191</v>
      </c>
      <c r="D13" s="221" t="s">
        <v>192</v>
      </c>
      <c r="E13" s="221" t="s">
        <v>235</v>
      </c>
      <c r="F13" s="221" t="s">
        <v>268</v>
      </c>
      <c r="G13" s="260" t="s">
        <v>186</v>
      </c>
      <c r="H13" s="221">
        <v>95819</v>
      </c>
      <c r="I13" s="222">
        <v>41499</v>
      </c>
      <c r="J13" s="221" t="s">
        <v>193</v>
      </c>
      <c r="K13" s="221">
        <v>7</v>
      </c>
      <c r="L13" s="221">
        <v>9</v>
      </c>
      <c r="M13" s="221">
        <v>9</v>
      </c>
      <c r="N13" s="223">
        <v>9.9</v>
      </c>
      <c r="O13" s="221">
        <v>10</v>
      </c>
      <c r="P13" s="221">
        <v>7</v>
      </c>
      <c r="Q13" s="221">
        <v>10</v>
      </c>
      <c r="R13" s="221">
        <v>10</v>
      </c>
      <c r="S13" s="223">
        <v>10</v>
      </c>
      <c r="T13" s="221">
        <v>10</v>
      </c>
      <c r="U13" s="224" t="s">
        <v>194</v>
      </c>
    </row>
    <row r="14" spans="1:21" s="199" customFormat="1" ht="15" x14ac:dyDescent="0.25">
      <c r="A14" s="203" t="s">
        <v>11</v>
      </c>
      <c r="B14" s="204">
        <v>3</v>
      </c>
      <c r="C14" s="220" t="s">
        <v>197</v>
      </c>
      <c r="D14" s="221" t="s">
        <v>198</v>
      </c>
      <c r="E14" s="221" t="s">
        <v>235</v>
      </c>
      <c r="F14" s="221" t="s">
        <v>268</v>
      </c>
      <c r="G14" s="260" t="s">
        <v>186</v>
      </c>
      <c r="H14" s="221">
        <v>95820</v>
      </c>
      <c r="I14" s="222">
        <v>41508</v>
      </c>
      <c r="J14" s="221" t="s">
        <v>190</v>
      </c>
      <c r="K14" s="221">
        <v>7</v>
      </c>
      <c r="L14" s="221">
        <v>9</v>
      </c>
      <c r="M14" s="221">
        <v>9</v>
      </c>
      <c r="N14" s="223">
        <v>9.9</v>
      </c>
      <c r="O14" s="221">
        <v>10</v>
      </c>
      <c r="P14" s="221">
        <v>7</v>
      </c>
      <c r="Q14" s="221">
        <v>10</v>
      </c>
      <c r="R14" s="221">
        <v>10</v>
      </c>
      <c r="S14" s="223">
        <v>9.9</v>
      </c>
      <c r="T14" s="221">
        <v>10</v>
      </c>
      <c r="U14" s="224"/>
    </row>
    <row r="15" spans="1:21" s="199" customFormat="1" ht="15" x14ac:dyDescent="0.2">
      <c r="A15" s="200"/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</row>
    <row r="16" spans="1:21" s="199" customFormat="1" ht="15" x14ac:dyDescent="0.25">
      <c r="A16" s="203" t="s">
        <v>11</v>
      </c>
      <c r="B16" s="204">
        <v>3</v>
      </c>
      <c r="C16" s="220" t="s">
        <v>273</v>
      </c>
      <c r="D16" s="221" t="s">
        <v>274</v>
      </c>
      <c r="E16" s="221" t="s">
        <v>235</v>
      </c>
      <c r="F16" s="221" t="s">
        <v>268</v>
      </c>
      <c r="G16" s="260">
        <v>155</v>
      </c>
      <c r="H16" s="221" t="s">
        <v>275</v>
      </c>
      <c r="I16" s="222">
        <v>41659</v>
      </c>
      <c r="J16" s="221" t="s">
        <v>189</v>
      </c>
      <c r="K16" s="221">
        <v>7</v>
      </c>
      <c r="L16" s="221">
        <v>10</v>
      </c>
      <c r="M16" s="221">
        <v>10</v>
      </c>
      <c r="N16" s="223">
        <v>9.9</v>
      </c>
      <c r="O16" s="221">
        <v>10</v>
      </c>
      <c r="P16" s="221">
        <v>7</v>
      </c>
      <c r="Q16" s="221">
        <v>10</v>
      </c>
      <c r="R16" s="221">
        <v>10</v>
      </c>
      <c r="S16" s="223">
        <v>10</v>
      </c>
      <c r="T16" s="221">
        <v>10</v>
      </c>
      <c r="U16" s="224" t="s">
        <v>276</v>
      </c>
    </row>
    <row r="17" spans="1:21" s="199" customFormat="1" ht="15" x14ac:dyDescent="0.2">
      <c r="A17" s="200"/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</row>
    <row r="18" spans="1:21" s="199" customFormat="1" ht="15" x14ac:dyDescent="0.25">
      <c r="A18" s="203" t="s">
        <v>11</v>
      </c>
      <c r="B18" s="204">
        <v>3</v>
      </c>
      <c r="C18" s="220" t="s">
        <v>187</v>
      </c>
      <c r="D18" s="221" t="s">
        <v>188</v>
      </c>
      <c r="E18" s="221" t="s">
        <v>235</v>
      </c>
      <c r="F18" s="221" t="s">
        <v>268</v>
      </c>
      <c r="G18" s="261" t="s">
        <v>52</v>
      </c>
      <c r="H18" s="221" t="s">
        <v>189</v>
      </c>
      <c r="I18" s="222">
        <v>41497</v>
      </c>
      <c r="J18" s="221" t="s">
        <v>190</v>
      </c>
      <c r="K18" s="221">
        <v>7</v>
      </c>
      <c r="L18" s="221">
        <v>8</v>
      </c>
      <c r="M18" s="221">
        <v>8</v>
      </c>
      <c r="N18" s="223">
        <v>9.9</v>
      </c>
      <c r="O18" s="221">
        <v>10</v>
      </c>
      <c r="P18" s="221">
        <v>7</v>
      </c>
      <c r="Q18" s="221">
        <v>10</v>
      </c>
      <c r="R18" s="221">
        <v>10</v>
      </c>
      <c r="S18" s="223">
        <v>10</v>
      </c>
      <c r="T18" s="221">
        <v>10</v>
      </c>
      <c r="U18" s="225"/>
    </row>
    <row r="19" spans="1:21" s="216" customFormat="1" ht="15" x14ac:dyDescent="0.25">
      <c r="A19" s="203" t="s">
        <v>11</v>
      </c>
      <c r="B19" s="206">
        <v>3</v>
      </c>
      <c r="C19" s="211" t="s">
        <v>249</v>
      </c>
      <c r="D19" s="212" t="s">
        <v>250</v>
      </c>
      <c r="E19" s="212" t="s">
        <v>235</v>
      </c>
      <c r="F19" s="212" t="s">
        <v>268</v>
      </c>
      <c r="G19" s="261">
        <v>117</v>
      </c>
      <c r="H19" s="212" t="s">
        <v>251</v>
      </c>
      <c r="I19" s="213">
        <v>41646</v>
      </c>
      <c r="J19" s="212" t="s">
        <v>189</v>
      </c>
      <c r="K19" s="212">
        <v>7</v>
      </c>
      <c r="L19" s="212">
        <v>8</v>
      </c>
      <c r="M19" s="212">
        <v>9</v>
      </c>
      <c r="N19" s="214">
        <v>9.9</v>
      </c>
      <c r="O19" s="212">
        <v>10</v>
      </c>
      <c r="P19" s="212">
        <v>7</v>
      </c>
      <c r="Q19" s="212">
        <v>8</v>
      </c>
      <c r="R19" s="212">
        <v>9</v>
      </c>
      <c r="S19" s="214">
        <v>9.9</v>
      </c>
      <c r="T19" s="212">
        <v>10</v>
      </c>
      <c r="U19" s="215" t="s">
        <v>252</v>
      </c>
    </row>
    <row r="20" spans="1:21" s="216" customFormat="1" ht="15" x14ac:dyDescent="0.25">
      <c r="A20" s="203" t="s">
        <v>11</v>
      </c>
      <c r="B20" s="206">
        <v>3</v>
      </c>
      <c r="C20" s="211" t="s">
        <v>253</v>
      </c>
      <c r="D20" s="212" t="s">
        <v>254</v>
      </c>
      <c r="E20" s="212" t="s">
        <v>235</v>
      </c>
      <c r="F20" s="212" t="s">
        <v>268</v>
      </c>
      <c r="G20" s="261">
        <v>117</v>
      </c>
      <c r="H20" s="212" t="s">
        <v>255</v>
      </c>
      <c r="I20" s="213">
        <v>41648</v>
      </c>
      <c r="J20" s="212" t="s">
        <v>189</v>
      </c>
      <c r="K20" s="212">
        <v>7</v>
      </c>
      <c r="L20" s="212">
        <v>8</v>
      </c>
      <c r="M20" s="212">
        <v>8</v>
      </c>
      <c r="N20" s="214">
        <v>9.9</v>
      </c>
      <c r="O20" s="212">
        <v>10</v>
      </c>
      <c r="P20" s="212">
        <v>7</v>
      </c>
      <c r="Q20" s="212">
        <v>8</v>
      </c>
      <c r="R20" s="212">
        <v>10</v>
      </c>
      <c r="S20" s="214">
        <v>9.9</v>
      </c>
      <c r="T20" s="212">
        <v>10</v>
      </c>
      <c r="U20" s="215" t="s">
        <v>256</v>
      </c>
    </row>
    <row r="21" spans="1:21" s="216" customFormat="1" ht="15" x14ac:dyDescent="0.25">
      <c r="A21" s="203" t="s">
        <v>11</v>
      </c>
      <c r="B21" s="206">
        <v>3</v>
      </c>
      <c r="C21" s="211" t="s">
        <v>257</v>
      </c>
      <c r="D21" s="212" t="s">
        <v>258</v>
      </c>
      <c r="E21" s="212" t="s">
        <v>235</v>
      </c>
      <c r="F21" s="212" t="s">
        <v>268</v>
      </c>
      <c r="G21" s="261">
        <v>117</v>
      </c>
      <c r="H21" s="212" t="s">
        <v>259</v>
      </c>
      <c r="I21" s="213">
        <v>41651</v>
      </c>
      <c r="J21" s="212" t="s">
        <v>189</v>
      </c>
      <c r="K21" s="212">
        <v>7</v>
      </c>
      <c r="L21" s="212">
        <v>8</v>
      </c>
      <c r="M21" s="212">
        <v>9</v>
      </c>
      <c r="N21" s="214">
        <v>9.9</v>
      </c>
      <c r="O21" s="212">
        <v>10</v>
      </c>
      <c r="P21" s="212">
        <v>7</v>
      </c>
      <c r="Q21" s="212">
        <v>8</v>
      </c>
      <c r="R21" s="212">
        <v>10</v>
      </c>
      <c r="S21" s="214">
        <v>9.9</v>
      </c>
      <c r="T21" s="212">
        <v>10</v>
      </c>
      <c r="U21" s="215" t="s">
        <v>260</v>
      </c>
    </row>
    <row r="22" spans="1:21" s="216" customFormat="1" ht="15" x14ac:dyDescent="0.25">
      <c r="A22" s="217" t="s">
        <v>60</v>
      </c>
      <c r="B22" s="206">
        <v>3</v>
      </c>
      <c r="C22" s="211" t="s">
        <v>306</v>
      </c>
      <c r="D22" s="212" t="s">
        <v>307</v>
      </c>
      <c r="E22" s="212" t="s">
        <v>235</v>
      </c>
      <c r="F22" s="212" t="s">
        <v>268</v>
      </c>
      <c r="G22" s="261">
        <v>117</v>
      </c>
      <c r="H22" s="212">
        <v>98624</v>
      </c>
      <c r="I22" s="213">
        <v>41680</v>
      </c>
      <c r="J22" s="212"/>
      <c r="K22" s="212">
        <v>8</v>
      </c>
      <c r="L22" s="212">
        <v>9</v>
      </c>
      <c r="M22" s="212">
        <v>8</v>
      </c>
      <c r="N22" s="214">
        <v>9.9</v>
      </c>
      <c r="O22" s="212">
        <v>10</v>
      </c>
      <c r="P22" s="212">
        <v>9</v>
      </c>
      <c r="Q22" s="212">
        <v>10</v>
      </c>
      <c r="R22" s="212">
        <v>10</v>
      </c>
      <c r="S22" s="214">
        <v>9.9</v>
      </c>
      <c r="T22" s="212">
        <v>10</v>
      </c>
      <c r="U22" s="215"/>
    </row>
    <row r="23" spans="1:21" s="216" customFormat="1" ht="15" x14ac:dyDescent="0.2">
      <c r="A23" s="158" t="s">
        <v>14</v>
      </c>
      <c r="B23" s="206">
        <v>3</v>
      </c>
      <c r="C23" s="211" t="s">
        <v>309</v>
      </c>
      <c r="D23" s="212" t="s">
        <v>308</v>
      </c>
      <c r="E23" s="212" t="s">
        <v>235</v>
      </c>
      <c r="F23" s="212" t="s">
        <v>268</v>
      </c>
      <c r="G23" s="261">
        <v>117</v>
      </c>
      <c r="H23" s="212">
        <v>96480</v>
      </c>
      <c r="I23" s="213">
        <v>41705</v>
      </c>
      <c r="J23" s="212"/>
      <c r="K23" s="212">
        <v>9</v>
      </c>
      <c r="L23" s="218">
        <v>5</v>
      </c>
      <c r="M23" s="218">
        <v>6</v>
      </c>
      <c r="N23" s="214">
        <v>9.9</v>
      </c>
      <c r="O23" s="212">
        <v>10</v>
      </c>
      <c r="P23" s="212">
        <v>9</v>
      </c>
      <c r="Q23" s="212">
        <v>10</v>
      </c>
      <c r="R23" s="212">
        <v>10</v>
      </c>
      <c r="S23" s="214">
        <v>10</v>
      </c>
      <c r="T23" s="212">
        <v>10</v>
      </c>
      <c r="U23" s="215"/>
    </row>
    <row r="24" spans="1:21" s="232" customFormat="1" ht="15" x14ac:dyDescent="0.2">
      <c r="A24" s="163"/>
      <c r="B24" s="226"/>
      <c r="C24" s="227"/>
      <c r="D24" s="228"/>
      <c r="E24" s="228"/>
      <c r="F24" s="228"/>
      <c r="G24" s="228"/>
      <c r="H24" s="228"/>
      <c r="I24" s="229"/>
      <c r="J24" s="228"/>
      <c r="K24" s="228"/>
      <c r="L24" s="228"/>
      <c r="M24" s="228"/>
      <c r="N24" s="230"/>
      <c r="O24" s="228"/>
      <c r="P24" s="228"/>
      <c r="Q24" s="228"/>
      <c r="R24" s="228"/>
      <c r="S24" s="230"/>
      <c r="T24" s="228"/>
      <c r="U24" s="231"/>
    </row>
    <row r="25" spans="1:21" s="232" customFormat="1" ht="15" x14ac:dyDescent="0.2">
      <c r="A25" s="163"/>
      <c r="B25" s="226"/>
      <c r="C25" s="227"/>
      <c r="D25" s="228"/>
      <c r="E25" s="228"/>
      <c r="F25" s="228"/>
      <c r="G25" s="228"/>
      <c r="H25" s="228"/>
      <c r="I25" s="229"/>
      <c r="J25" s="228"/>
      <c r="K25" s="228"/>
      <c r="L25" s="228"/>
      <c r="M25" s="228"/>
      <c r="N25" s="230"/>
      <c r="O25" s="228"/>
      <c r="P25" s="228"/>
      <c r="Q25" s="228"/>
      <c r="R25" s="228"/>
      <c r="S25" s="230"/>
      <c r="T25" s="228"/>
      <c r="U25" s="231"/>
    </row>
    <row r="26" spans="1:21" s="216" customFormat="1" ht="15" x14ac:dyDescent="0.2">
      <c r="A26" s="200"/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</row>
    <row r="27" spans="1:21" s="199" customFormat="1" ht="15" x14ac:dyDescent="0.25">
      <c r="A27" s="203" t="s">
        <v>11</v>
      </c>
      <c r="B27" s="204">
        <v>3</v>
      </c>
      <c r="C27" s="220" t="s">
        <v>245</v>
      </c>
      <c r="D27" s="221" t="s">
        <v>246</v>
      </c>
      <c r="E27" s="221" t="s">
        <v>247</v>
      </c>
      <c r="F27" s="221" t="s">
        <v>268</v>
      </c>
      <c r="G27" s="221">
        <v>134</v>
      </c>
      <c r="H27" s="221">
        <v>98456</v>
      </c>
      <c r="I27" s="222">
        <v>41652</v>
      </c>
      <c r="J27" s="221" t="s">
        <v>189</v>
      </c>
      <c r="K27" s="221">
        <v>6</v>
      </c>
      <c r="L27" s="218">
        <v>6</v>
      </c>
      <c r="M27" s="218">
        <v>7</v>
      </c>
      <c r="N27" s="257">
        <v>9</v>
      </c>
      <c r="O27" s="221">
        <v>10</v>
      </c>
      <c r="P27" s="221">
        <v>6</v>
      </c>
      <c r="Q27" s="218">
        <v>6</v>
      </c>
      <c r="R27" s="218">
        <v>7</v>
      </c>
      <c r="S27" s="223">
        <v>9.9</v>
      </c>
      <c r="T27" s="221">
        <v>10</v>
      </c>
      <c r="U27" s="224" t="s">
        <v>248</v>
      </c>
    </row>
    <row r="28" spans="1:21" s="199" customFormat="1" ht="15" x14ac:dyDescent="0.2">
      <c r="A28" s="200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</row>
    <row r="29" spans="1:21" s="199" customFormat="1" ht="15" x14ac:dyDescent="0.25">
      <c r="A29" s="203" t="s">
        <v>11</v>
      </c>
      <c r="B29" s="204">
        <v>3</v>
      </c>
      <c r="C29" s="220" t="s">
        <v>277</v>
      </c>
      <c r="D29" s="221" t="s">
        <v>278</v>
      </c>
      <c r="E29" s="221" t="s">
        <v>247</v>
      </c>
      <c r="F29" s="221" t="s">
        <v>268</v>
      </c>
      <c r="G29" s="221" t="s">
        <v>12</v>
      </c>
      <c r="H29" s="221" t="s">
        <v>279</v>
      </c>
      <c r="I29" s="222">
        <v>41656</v>
      </c>
      <c r="J29" s="221" t="s">
        <v>189</v>
      </c>
      <c r="K29" s="221">
        <v>7</v>
      </c>
      <c r="L29" s="221">
        <v>9</v>
      </c>
      <c r="M29" s="221">
        <v>10</v>
      </c>
      <c r="N29" s="223">
        <v>9.9</v>
      </c>
      <c r="O29" s="221">
        <v>10</v>
      </c>
      <c r="P29" s="221">
        <v>7</v>
      </c>
      <c r="Q29" s="221">
        <v>10</v>
      </c>
      <c r="R29" s="221">
        <v>10</v>
      </c>
      <c r="S29" s="223">
        <v>10</v>
      </c>
      <c r="T29" s="221">
        <v>10</v>
      </c>
      <c r="U29" s="224" t="s">
        <v>280</v>
      </c>
    </row>
    <row r="30" spans="1:21" s="216" customFormat="1" ht="15" x14ac:dyDescent="0.25">
      <c r="A30" s="203" t="s">
        <v>11</v>
      </c>
      <c r="B30" s="206">
        <v>3</v>
      </c>
      <c r="C30" s="211" t="s">
        <v>281</v>
      </c>
      <c r="D30" s="212" t="s">
        <v>282</v>
      </c>
      <c r="E30" s="212" t="s">
        <v>247</v>
      </c>
      <c r="F30" s="212" t="s">
        <v>268</v>
      </c>
      <c r="G30" s="212" t="s">
        <v>12</v>
      </c>
      <c r="H30" s="212" t="s">
        <v>283</v>
      </c>
      <c r="I30" s="213">
        <v>41658</v>
      </c>
      <c r="J30" s="212" t="s">
        <v>189</v>
      </c>
      <c r="K30" s="212">
        <v>7</v>
      </c>
      <c r="L30" s="212">
        <v>9</v>
      </c>
      <c r="M30" s="212">
        <v>10</v>
      </c>
      <c r="N30" s="214">
        <v>9.9</v>
      </c>
      <c r="O30" s="212">
        <v>10</v>
      </c>
      <c r="P30" s="212">
        <v>7</v>
      </c>
      <c r="Q30" s="212">
        <v>10</v>
      </c>
      <c r="R30" s="212">
        <v>10</v>
      </c>
      <c r="S30" s="214">
        <v>9.9</v>
      </c>
      <c r="T30" s="212">
        <v>10</v>
      </c>
      <c r="U30" s="215" t="s">
        <v>284</v>
      </c>
    </row>
    <row r="31" spans="1:21" s="216" customFormat="1" ht="15" x14ac:dyDescent="0.2">
      <c r="A31" s="200"/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</row>
    <row r="32" spans="1:21" s="199" customFormat="1" ht="15" x14ac:dyDescent="0.25">
      <c r="A32" s="203" t="s">
        <v>11</v>
      </c>
      <c r="B32" s="204">
        <v>3</v>
      </c>
      <c r="C32" s="220" t="s">
        <v>285</v>
      </c>
      <c r="D32" s="221" t="s">
        <v>286</v>
      </c>
      <c r="E32" s="221" t="s">
        <v>247</v>
      </c>
      <c r="F32" s="221" t="s">
        <v>268</v>
      </c>
      <c r="G32" s="221">
        <v>117</v>
      </c>
      <c r="H32" s="221">
        <v>98453</v>
      </c>
      <c r="I32" s="222">
        <v>41654</v>
      </c>
      <c r="J32" s="221" t="s">
        <v>189</v>
      </c>
      <c r="K32" s="221">
        <v>7</v>
      </c>
      <c r="L32" s="221">
        <v>10</v>
      </c>
      <c r="M32" s="221">
        <v>10</v>
      </c>
      <c r="N32" s="223">
        <v>10</v>
      </c>
      <c r="O32" s="221">
        <v>10</v>
      </c>
      <c r="P32" s="221">
        <v>7</v>
      </c>
      <c r="Q32" s="221">
        <v>10</v>
      </c>
      <c r="R32" s="221">
        <v>10</v>
      </c>
      <c r="S32" s="223">
        <v>10</v>
      </c>
      <c r="T32" s="221">
        <v>10</v>
      </c>
      <c r="U32" s="224" t="s">
        <v>287</v>
      </c>
    </row>
    <row r="33" spans="1:21" s="199" customFormat="1" ht="15" x14ac:dyDescent="0.25">
      <c r="A33" s="203" t="s">
        <v>11</v>
      </c>
      <c r="B33" s="204">
        <v>3</v>
      </c>
      <c r="C33" s="220" t="s">
        <v>288</v>
      </c>
      <c r="D33" s="221" t="s">
        <v>289</v>
      </c>
      <c r="E33" s="221" t="s">
        <v>247</v>
      </c>
      <c r="F33" s="221" t="s">
        <v>268</v>
      </c>
      <c r="G33" s="221">
        <v>117</v>
      </c>
      <c r="H33" s="221">
        <v>98454</v>
      </c>
      <c r="I33" s="222">
        <v>41655</v>
      </c>
      <c r="J33" s="221" t="s">
        <v>189</v>
      </c>
      <c r="K33" s="221">
        <v>7</v>
      </c>
      <c r="L33" s="221">
        <v>9</v>
      </c>
      <c r="M33" s="221">
        <v>10</v>
      </c>
      <c r="N33" s="223">
        <v>9.9</v>
      </c>
      <c r="O33" s="221">
        <v>10</v>
      </c>
      <c r="P33" s="221">
        <v>7</v>
      </c>
      <c r="Q33" s="221">
        <v>9</v>
      </c>
      <c r="R33" s="221">
        <v>10</v>
      </c>
      <c r="S33" s="223">
        <v>9.9</v>
      </c>
      <c r="T33" s="221">
        <v>10</v>
      </c>
      <c r="U33" s="224" t="s">
        <v>290</v>
      </c>
    </row>
    <row r="34" spans="1:21" ht="15" x14ac:dyDescent="0.2">
      <c r="B34" s="234"/>
      <c r="C34" s="235"/>
      <c r="D34" s="236"/>
      <c r="E34" s="236"/>
      <c r="F34" s="236"/>
      <c r="G34" s="236"/>
      <c r="H34" s="236"/>
      <c r="I34" s="237"/>
      <c r="J34" s="236"/>
      <c r="K34" s="236"/>
      <c r="L34" s="236"/>
      <c r="M34" s="236"/>
      <c r="N34" s="238"/>
      <c r="O34" s="236"/>
      <c r="P34" s="236"/>
      <c r="Q34" s="236"/>
      <c r="R34" s="236"/>
      <c r="S34" s="238"/>
      <c r="T34" s="236"/>
      <c r="U34" s="239"/>
    </row>
    <row r="35" spans="1:21" ht="15" x14ac:dyDescent="0.2">
      <c r="B35" s="234"/>
      <c r="C35" s="235"/>
      <c r="D35" s="236"/>
      <c r="E35" s="236"/>
      <c r="F35" s="236"/>
      <c r="G35" s="236"/>
      <c r="H35" s="236"/>
      <c r="I35" s="237"/>
      <c r="J35" s="236"/>
      <c r="K35" s="236"/>
      <c r="L35" s="236"/>
      <c r="M35" s="236"/>
      <c r="N35" s="238"/>
      <c r="O35" s="236"/>
      <c r="P35" s="236"/>
      <c r="Q35" s="236"/>
      <c r="R35" s="236"/>
      <c r="S35" s="238"/>
      <c r="T35" s="236"/>
      <c r="U35" s="239"/>
    </row>
    <row r="36" spans="1:21" ht="15" x14ac:dyDescent="0.2">
      <c r="B36" s="234"/>
      <c r="C36" s="235"/>
      <c r="D36" s="236"/>
      <c r="E36" s="236"/>
      <c r="F36" s="236"/>
      <c r="G36" s="236"/>
      <c r="H36" s="236"/>
      <c r="I36" s="237"/>
      <c r="J36" s="236"/>
      <c r="K36" s="236"/>
      <c r="L36" s="236"/>
      <c r="M36" s="236"/>
      <c r="N36" s="238"/>
      <c r="O36" s="236"/>
      <c r="P36" s="236"/>
      <c r="Q36" s="236"/>
      <c r="R36" s="236"/>
      <c r="S36" s="238"/>
      <c r="T36" s="236"/>
      <c r="U36" s="239"/>
    </row>
    <row r="37" spans="1:21" s="216" customFormat="1" ht="15" x14ac:dyDescent="0.2">
      <c r="A37" s="200"/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</row>
    <row r="38" spans="1:21" s="199" customFormat="1" ht="15" x14ac:dyDescent="0.25">
      <c r="A38" s="203" t="s">
        <v>11</v>
      </c>
      <c r="B38" s="204">
        <v>3</v>
      </c>
      <c r="C38" s="220" t="s">
        <v>205</v>
      </c>
      <c r="D38" s="221" t="s">
        <v>206</v>
      </c>
      <c r="E38" s="221" t="s">
        <v>235</v>
      </c>
      <c r="F38" s="221" t="s">
        <v>268</v>
      </c>
      <c r="G38" s="221" t="s">
        <v>207</v>
      </c>
      <c r="H38" s="221" t="s">
        <v>189</v>
      </c>
      <c r="I38" s="222">
        <v>41522</v>
      </c>
      <c r="J38" s="221" t="s">
        <v>261</v>
      </c>
      <c r="K38" s="221">
        <v>7</v>
      </c>
      <c r="L38" s="221">
        <v>10</v>
      </c>
      <c r="M38" s="221">
        <v>10</v>
      </c>
      <c r="N38" s="223">
        <v>9.9</v>
      </c>
      <c r="O38" s="221">
        <v>10</v>
      </c>
      <c r="P38" s="221">
        <v>7</v>
      </c>
      <c r="Q38" s="221">
        <v>10</v>
      </c>
      <c r="R38" s="221">
        <v>10</v>
      </c>
      <c r="S38" s="223">
        <v>9.9</v>
      </c>
      <c r="T38" s="221">
        <v>10</v>
      </c>
      <c r="U38" s="224" t="s">
        <v>262</v>
      </c>
    </row>
    <row r="39" spans="1:21" s="199" customFormat="1" ht="15" x14ac:dyDescent="0.25">
      <c r="A39" s="203" t="s">
        <v>14</v>
      </c>
      <c r="B39" s="204">
        <v>3</v>
      </c>
      <c r="C39" s="220"/>
      <c r="D39" s="221"/>
      <c r="E39" s="221" t="s">
        <v>235</v>
      </c>
      <c r="F39" s="221" t="s">
        <v>268</v>
      </c>
      <c r="G39" s="221" t="s">
        <v>310</v>
      </c>
      <c r="H39" s="221"/>
      <c r="I39" s="222"/>
      <c r="J39" s="221"/>
      <c r="K39" s="221">
        <v>8</v>
      </c>
      <c r="L39" s="218">
        <v>7</v>
      </c>
      <c r="M39" s="221">
        <v>9</v>
      </c>
      <c r="N39" s="223">
        <v>9.9</v>
      </c>
      <c r="O39" s="221">
        <v>10</v>
      </c>
      <c r="P39" s="221">
        <v>8</v>
      </c>
      <c r="Q39" s="221">
        <v>8</v>
      </c>
      <c r="R39" s="221">
        <v>10</v>
      </c>
      <c r="S39" s="223">
        <v>10</v>
      </c>
      <c r="T39" s="221">
        <v>10</v>
      </c>
      <c r="U39" s="224"/>
    </row>
    <row r="40" spans="1:21" s="216" customFormat="1" ht="15" x14ac:dyDescent="0.2">
      <c r="A40" s="200"/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</row>
    <row r="41" spans="1:21" s="199" customFormat="1" ht="15" x14ac:dyDescent="0.25">
      <c r="A41" s="203" t="s">
        <v>11</v>
      </c>
      <c r="B41" s="204">
        <v>3</v>
      </c>
      <c r="C41" s="220" t="s">
        <v>291</v>
      </c>
      <c r="D41" s="221" t="s">
        <v>292</v>
      </c>
      <c r="E41" s="221" t="s">
        <v>293</v>
      </c>
      <c r="F41" s="221" t="s">
        <v>268</v>
      </c>
      <c r="G41" s="221" t="s">
        <v>294</v>
      </c>
      <c r="H41" s="221" t="s">
        <v>189</v>
      </c>
      <c r="I41" s="222">
        <v>41653</v>
      </c>
      <c r="J41" s="221" t="s">
        <v>189</v>
      </c>
      <c r="K41" s="221">
        <v>5</v>
      </c>
      <c r="L41" s="218">
        <v>5</v>
      </c>
      <c r="M41" s="218">
        <v>6</v>
      </c>
      <c r="N41" s="257">
        <v>7</v>
      </c>
      <c r="O41" s="221">
        <v>10</v>
      </c>
      <c r="P41" s="221">
        <v>5</v>
      </c>
      <c r="Q41" s="218">
        <v>5</v>
      </c>
      <c r="R41" s="218">
        <v>6</v>
      </c>
      <c r="S41" s="223">
        <v>9.8000000000000007</v>
      </c>
      <c r="T41" s="221">
        <v>10</v>
      </c>
      <c r="U41" s="224" t="s">
        <v>204</v>
      </c>
    </row>
    <row r="42" spans="1:21" s="199" customFormat="1" ht="15" x14ac:dyDescent="0.25">
      <c r="A42" s="203" t="s">
        <v>11</v>
      </c>
      <c r="B42" s="204">
        <v>3</v>
      </c>
      <c r="C42" s="220" t="s">
        <v>295</v>
      </c>
      <c r="D42" s="221" t="s">
        <v>296</v>
      </c>
      <c r="E42" s="221" t="s">
        <v>293</v>
      </c>
      <c r="F42" s="221" t="s">
        <v>268</v>
      </c>
      <c r="G42" s="221" t="s">
        <v>297</v>
      </c>
      <c r="H42" s="221" t="s">
        <v>189</v>
      </c>
      <c r="I42" s="222">
        <v>41661</v>
      </c>
      <c r="J42" s="221" t="s">
        <v>189</v>
      </c>
      <c r="K42" s="221">
        <v>7</v>
      </c>
      <c r="L42" s="221">
        <v>9</v>
      </c>
      <c r="M42" s="221">
        <v>10</v>
      </c>
      <c r="N42" s="223">
        <v>9.9</v>
      </c>
      <c r="O42" s="221">
        <v>10</v>
      </c>
      <c r="P42" s="221">
        <v>7</v>
      </c>
      <c r="Q42" s="221">
        <v>9</v>
      </c>
      <c r="R42" s="221">
        <v>10</v>
      </c>
      <c r="S42" s="223">
        <v>9.9</v>
      </c>
      <c r="T42" s="221">
        <v>10</v>
      </c>
      <c r="U42" s="224"/>
    </row>
    <row r="43" spans="1:21" s="199" customFormat="1" ht="15" x14ac:dyDescent="0.25">
      <c r="A43" s="203" t="s">
        <v>11</v>
      </c>
      <c r="B43" s="204">
        <v>3</v>
      </c>
      <c r="C43" s="220" t="s">
        <v>298</v>
      </c>
      <c r="D43" s="221" t="s">
        <v>299</v>
      </c>
      <c r="E43" s="221" t="s">
        <v>293</v>
      </c>
      <c r="F43" s="221" t="s">
        <v>268</v>
      </c>
      <c r="G43" s="221" t="s">
        <v>300</v>
      </c>
      <c r="H43" s="221" t="s">
        <v>189</v>
      </c>
      <c r="I43" s="222">
        <v>41662</v>
      </c>
      <c r="J43" s="221" t="s">
        <v>189</v>
      </c>
      <c r="K43" s="221">
        <v>7</v>
      </c>
      <c r="L43" s="221">
        <v>9</v>
      </c>
      <c r="M43" s="221">
        <v>10</v>
      </c>
      <c r="N43" s="223">
        <v>9.9</v>
      </c>
      <c r="O43" s="221">
        <v>10</v>
      </c>
      <c r="P43" s="221">
        <v>7</v>
      </c>
      <c r="Q43" s="221">
        <v>10</v>
      </c>
      <c r="R43" s="221">
        <v>10</v>
      </c>
      <c r="S43" s="223">
        <v>10</v>
      </c>
      <c r="T43" s="221">
        <v>10</v>
      </c>
      <c r="U43" s="224"/>
    </row>
    <row r="45" spans="1:21" ht="15" x14ac:dyDescent="0.2">
      <c r="B45" s="242"/>
      <c r="C45" s="243"/>
      <c r="D45" s="242"/>
      <c r="E45" s="242"/>
      <c r="F45" s="242"/>
      <c r="G45" s="242"/>
      <c r="H45" s="242"/>
      <c r="I45" s="244"/>
      <c r="J45" s="242"/>
      <c r="K45" s="242"/>
      <c r="L45" s="245"/>
      <c r="M45" s="242"/>
      <c r="N45" s="246"/>
      <c r="O45" s="242"/>
      <c r="P45" s="242"/>
      <c r="Q45" s="245"/>
      <c r="R45" s="242"/>
      <c r="S45" s="246"/>
      <c r="T45" s="242"/>
      <c r="U45" s="247"/>
    </row>
    <row r="46" spans="1:21" s="199" customFormat="1" ht="15" x14ac:dyDescent="0.2">
      <c r="A46" s="200"/>
      <c r="B46" s="197" t="s">
        <v>168</v>
      </c>
      <c r="C46" s="198" t="s">
        <v>169</v>
      </c>
      <c r="D46" s="197" t="s">
        <v>170</v>
      </c>
      <c r="E46" s="201"/>
      <c r="F46" s="201"/>
      <c r="G46" s="197" t="s">
        <v>171</v>
      </c>
      <c r="H46" s="197" t="s">
        <v>172</v>
      </c>
      <c r="I46" s="197" t="s">
        <v>28</v>
      </c>
      <c r="J46" s="197" t="s">
        <v>173</v>
      </c>
      <c r="K46" s="197" t="s">
        <v>174</v>
      </c>
      <c r="L46" s="197"/>
      <c r="M46" s="197"/>
      <c r="N46" s="197"/>
      <c r="O46" s="197"/>
      <c r="P46" s="197" t="s">
        <v>141</v>
      </c>
      <c r="Q46" s="197"/>
      <c r="R46" s="197"/>
      <c r="S46" s="197"/>
      <c r="T46" s="197"/>
      <c r="U46" s="197" t="s">
        <v>175</v>
      </c>
    </row>
    <row r="47" spans="1:21" s="199" customFormat="1" ht="15" x14ac:dyDescent="0.2">
      <c r="A47" s="200"/>
      <c r="B47" s="197"/>
      <c r="C47" s="198"/>
      <c r="D47" s="197"/>
      <c r="E47" s="201"/>
      <c r="F47" s="201"/>
      <c r="G47" s="197"/>
      <c r="H47" s="197"/>
      <c r="I47" s="197"/>
      <c r="J47" s="197"/>
      <c r="K47" s="201" t="s">
        <v>176</v>
      </c>
      <c r="L47" s="201" t="s">
        <v>178</v>
      </c>
      <c r="M47" s="201" t="s">
        <v>177</v>
      </c>
      <c r="N47" s="202" t="s">
        <v>179</v>
      </c>
      <c r="O47" s="201" t="s">
        <v>180</v>
      </c>
      <c r="P47" s="201" t="s">
        <v>176</v>
      </c>
      <c r="Q47" s="201" t="s">
        <v>178</v>
      </c>
      <c r="R47" s="201" t="s">
        <v>177</v>
      </c>
      <c r="S47" s="202" t="s">
        <v>179</v>
      </c>
      <c r="T47" s="201" t="s">
        <v>180</v>
      </c>
      <c r="U47" s="197"/>
    </row>
    <row r="48" spans="1:21" s="216" customFormat="1" ht="15" x14ac:dyDescent="0.25">
      <c r="A48" s="203" t="s">
        <v>11</v>
      </c>
      <c r="B48" s="206">
        <v>3</v>
      </c>
      <c r="C48" s="248" t="s">
        <v>195</v>
      </c>
      <c r="D48" s="206" t="s">
        <v>196</v>
      </c>
      <c r="E48" s="206" t="s">
        <v>235</v>
      </c>
      <c r="F48" s="206" t="s">
        <v>268</v>
      </c>
      <c r="G48" s="206" t="s">
        <v>52</v>
      </c>
      <c r="H48" s="206" t="s">
        <v>189</v>
      </c>
      <c r="I48" s="249">
        <v>41500</v>
      </c>
      <c r="J48" s="206" t="s">
        <v>183</v>
      </c>
      <c r="K48" s="206">
        <v>7</v>
      </c>
      <c r="L48" s="206">
        <v>9</v>
      </c>
      <c r="M48" s="206">
        <v>10</v>
      </c>
      <c r="N48" s="250">
        <v>9.9</v>
      </c>
      <c r="O48" s="206">
        <v>10</v>
      </c>
      <c r="P48" s="206">
        <v>7</v>
      </c>
      <c r="Q48" s="206">
        <v>10</v>
      </c>
      <c r="R48" s="206">
        <v>10</v>
      </c>
      <c r="S48" s="250">
        <v>10</v>
      </c>
      <c r="T48" s="206">
        <v>10</v>
      </c>
      <c r="U48" s="251" t="s">
        <v>301</v>
      </c>
    </row>
    <row r="49" spans="1:21" s="210" customFormat="1" ht="15" x14ac:dyDescent="0.25">
      <c r="A49" s="203" t="s">
        <v>11</v>
      </c>
      <c r="B49" s="204">
        <v>3</v>
      </c>
      <c r="C49" s="205" t="s">
        <v>208</v>
      </c>
      <c r="D49" s="204" t="s">
        <v>209</v>
      </c>
      <c r="E49" s="204" t="s">
        <v>235</v>
      </c>
      <c r="F49" s="204" t="s">
        <v>268</v>
      </c>
      <c r="G49" s="204" t="s">
        <v>302</v>
      </c>
      <c r="H49" s="204" t="s">
        <v>189</v>
      </c>
      <c r="I49" s="207">
        <v>41512</v>
      </c>
      <c r="J49" s="204" t="s">
        <v>190</v>
      </c>
      <c r="K49" s="204">
        <v>7</v>
      </c>
      <c r="L49" s="204">
        <v>8</v>
      </c>
      <c r="M49" s="255">
        <v>6</v>
      </c>
      <c r="N49" s="208">
        <v>9.9</v>
      </c>
      <c r="O49" s="204">
        <v>10</v>
      </c>
      <c r="P49" s="204">
        <v>8</v>
      </c>
      <c r="Q49" s="206">
        <v>9</v>
      </c>
      <c r="R49" s="206">
        <v>9</v>
      </c>
      <c r="S49" s="208">
        <v>9.9</v>
      </c>
      <c r="T49" s="204">
        <v>10</v>
      </c>
      <c r="U49" s="209" t="s">
        <v>263</v>
      </c>
    </row>
    <row r="50" spans="1:21" s="210" customFormat="1" ht="15" x14ac:dyDescent="0.25">
      <c r="A50" s="203" t="s">
        <v>11</v>
      </c>
      <c r="B50" s="204">
        <v>3</v>
      </c>
      <c r="C50" s="205" t="s">
        <v>210</v>
      </c>
      <c r="D50" s="204" t="s">
        <v>211</v>
      </c>
      <c r="E50" s="204" t="s">
        <v>235</v>
      </c>
      <c r="F50" s="204" t="s">
        <v>268</v>
      </c>
      <c r="G50" s="204" t="s">
        <v>302</v>
      </c>
      <c r="H50" s="204" t="s">
        <v>189</v>
      </c>
      <c r="I50" s="207">
        <v>41513</v>
      </c>
      <c r="J50" s="204" t="s">
        <v>193</v>
      </c>
      <c r="K50" s="204">
        <v>7</v>
      </c>
      <c r="L50" s="255">
        <v>6</v>
      </c>
      <c r="M50" s="255">
        <v>7</v>
      </c>
      <c r="N50" s="208">
        <v>9.9</v>
      </c>
      <c r="O50" s="204">
        <v>10</v>
      </c>
      <c r="P50" s="204">
        <v>7</v>
      </c>
      <c r="Q50" s="206">
        <v>9</v>
      </c>
      <c r="R50" s="206">
        <v>10</v>
      </c>
      <c r="S50" s="208">
        <v>9.9</v>
      </c>
      <c r="T50" s="204">
        <v>10</v>
      </c>
      <c r="U50" s="209" t="s">
        <v>264</v>
      </c>
    </row>
    <row r="51" spans="1:21" s="210" customFormat="1" ht="15" x14ac:dyDescent="0.25">
      <c r="A51" s="203" t="s">
        <v>11</v>
      </c>
      <c r="B51" s="206">
        <v>3</v>
      </c>
      <c r="C51" s="248" t="s">
        <v>212</v>
      </c>
      <c r="D51" s="206" t="s">
        <v>189</v>
      </c>
      <c r="E51" s="206" t="s">
        <v>235</v>
      </c>
      <c r="F51" s="206" t="s">
        <v>268</v>
      </c>
      <c r="G51" s="206" t="s">
        <v>189</v>
      </c>
      <c r="H51" s="206" t="s">
        <v>189</v>
      </c>
      <c r="I51" s="249" t="s">
        <v>189</v>
      </c>
      <c r="J51" s="206" t="s">
        <v>189</v>
      </c>
      <c r="K51" s="206" t="s">
        <v>189</v>
      </c>
      <c r="L51" s="206" t="s">
        <v>189</v>
      </c>
      <c r="M51" s="206" t="s">
        <v>189</v>
      </c>
      <c r="N51" s="250" t="s">
        <v>189</v>
      </c>
      <c r="O51" s="206" t="s">
        <v>189</v>
      </c>
      <c r="P51" s="206" t="s">
        <v>189</v>
      </c>
      <c r="Q51" s="206" t="s">
        <v>189</v>
      </c>
      <c r="R51" s="206" t="s">
        <v>189</v>
      </c>
      <c r="S51" s="250" t="s">
        <v>189</v>
      </c>
      <c r="T51" s="206" t="s">
        <v>189</v>
      </c>
      <c r="U51" s="251" t="s">
        <v>213</v>
      </c>
    </row>
    <row r="52" spans="1:21" s="210" customFormat="1" ht="15" x14ac:dyDescent="0.25">
      <c r="A52" s="203" t="s">
        <v>11</v>
      </c>
      <c r="B52" s="204">
        <v>3</v>
      </c>
      <c r="C52" s="205" t="s">
        <v>214</v>
      </c>
      <c r="D52" s="204" t="s">
        <v>215</v>
      </c>
      <c r="E52" s="204" t="s">
        <v>235</v>
      </c>
      <c r="F52" s="204" t="s">
        <v>268</v>
      </c>
      <c r="G52" s="204">
        <v>134</v>
      </c>
      <c r="H52" s="204">
        <v>95817</v>
      </c>
      <c r="I52" s="207">
        <v>41515</v>
      </c>
      <c r="J52" s="204" t="s">
        <v>183</v>
      </c>
      <c r="K52" s="204" t="s">
        <v>189</v>
      </c>
      <c r="L52" s="204" t="s">
        <v>189</v>
      </c>
      <c r="M52" s="204" t="s">
        <v>189</v>
      </c>
      <c r="N52" s="208" t="s">
        <v>189</v>
      </c>
      <c r="O52" s="204" t="s">
        <v>189</v>
      </c>
      <c r="P52" s="204" t="s">
        <v>189</v>
      </c>
      <c r="Q52" s="204" t="s">
        <v>189</v>
      </c>
      <c r="R52" s="204" t="s">
        <v>189</v>
      </c>
      <c r="S52" s="208" t="s">
        <v>189</v>
      </c>
      <c r="T52" s="204" t="s">
        <v>189</v>
      </c>
      <c r="U52" s="209" t="s">
        <v>303</v>
      </c>
    </row>
    <row r="54" spans="1:21" ht="15" x14ac:dyDescent="0.25">
      <c r="B54" s="252"/>
      <c r="C54" s="235"/>
      <c r="D54" s="236"/>
      <c r="E54" s="236"/>
      <c r="F54" s="236"/>
      <c r="G54" s="236"/>
      <c r="H54" s="236"/>
      <c r="I54" s="236"/>
      <c r="J54" s="236" t="s">
        <v>216</v>
      </c>
      <c r="K54" s="236" t="s">
        <v>217</v>
      </c>
      <c r="L54" s="236" t="s">
        <v>218</v>
      </c>
      <c r="M54" s="236" t="s">
        <v>218</v>
      </c>
      <c r="N54" s="238" t="s">
        <v>219</v>
      </c>
      <c r="O54" s="236" t="s">
        <v>220</v>
      </c>
      <c r="P54" s="236" t="s">
        <v>217</v>
      </c>
      <c r="Q54" s="236" t="s">
        <v>218</v>
      </c>
      <c r="R54" s="236" t="s">
        <v>218</v>
      </c>
      <c r="S54" s="238" t="s">
        <v>219</v>
      </c>
      <c r="T54" s="236" t="s">
        <v>220</v>
      </c>
      <c r="U54" s="239"/>
    </row>
    <row r="55" spans="1:21" ht="15" x14ac:dyDescent="0.25"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3"/>
      <c r="O55" s="252"/>
      <c r="P55" s="252"/>
      <c r="Q55" s="252"/>
      <c r="R55" s="252"/>
      <c r="S55" s="253"/>
      <c r="T55" s="252"/>
      <c r="U55" s="254"/>
    </row>
    <row r="56" spans="1:21" ht="15" x14ac:dyDescent="0.25"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3"/>
      <c r="O56" s="252"/>
      <c r="P56" s="252"/>
      <c r="Q56" s="252"/>
      <c r="R56" s="252"/>
      <c r="S56" s="253"/>
      <c r="T56" s="252"/>
      <c r="U56" s="254"/>
    </row>
    <row r="57" spans="1:21" ht="15" x14ac:dyDescent="0.25">
      <c r="B57" s="252"/>
      <c r="C57" s="252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3"/>
      <c r="O57" s="252"/>
      <c r="P57" s="252"/>
      <c r="Q57" s="252"/>
      <c r="R57" s="252"/>
      <c r="S57" s="253"/>
      <c r="T57" s="252"/>
      <c r="U57" s="254"/>
    </row>
    <row r="58" spans="1:21" ht="15" x14ac:dyDescent="0.25">
      <c r="B58" s="252"/>
      <c r="C58" s="252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3"/>
      <c r="O58" s="252"/>
      <c r="P58" s="252"/>
      <c r="Q58" s="252"/>
      <c r="R58" s="252"/>
      <c r="S58" s="253"/>
      <c r="T58" s="252"/>
      <c r="U58" s="254"/>
    </row>
    <row r="59" spans="1:21" ht="15" x14ac:dyDescent="0.25"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3"/>
      <c r="O59" s="252"/>
      <c r="P59" s="252"/>
      <c r="Q59" s="252"/>
      <c r="R59" s="252"/>
      <c r="S59" s="253"/>
      <c r="T59" s="252"/>
      <c r="U59" s="254"/>
    </row>
    <row r="60" spans="1:21" ht="15" x14ac:dyDescent="0.25"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3"/>
      <c r="O60" s="252"/>
      <c r="P60" s="252"/>
      <c r="Q60" s="252"/>
      <c r="R60" s="252"/>
      <c r="S60" s="253"/>
      <c r="T60" s="252"/>
      <c r="U60" s="254"/>
    </row>
    <row r="61" spans="1:21" ht="15" x14ac:dyDescent="0.25">
      <c r="B61" s="252"/>
      <c r="C61" s="252"/>
      <c r="D61" s="252"/>
      <c r="E61" s="252"/>
      <c r="F61" s="252"/>
      <c r="G61" s="252"/>
      <c r="H61" s="252"/>
      <c r="I61" s="252"/>
      <c r="J61" s="252"/>
      <c r="K61" s="252"/>
      <c r="L61" s="252"/>
      <c r="M61" s="252"/>
      <c r="N61" s="253"/>
      <c r="O61" s="252"/>
      <c r="P61" s="252"/>
      <c r="Q61" s="252"/>
      <c r="R61" s="252"/>
      <c r="S61" s="253"/>
      <c r="T61" s="252"/>
      <c r="U61" s="254"/>
    </row>
    <row r="62" spans="1:21" ht="15" x14ac:dyDescent="0.25">
      <c r="B62" s="252"/>
      <c r="C62" s="252"/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3"/>
      <c r="O62" s="252"/>
      <c r="P62" s="252"/>
      <c r="Q62" s="252"/>
      <c r="R62" s="252"/>
      <c r="S62" s="253"/>
      <c r="T62" s="252"/>
      <c r="U62" s="254"/>
    </row>
    <row r="63" spans="1:21" ht="15" x14ac:dyDescent="0.25">
      <c r="B63" s="252"/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2"/>
      <c r="N63" s="253"/>
      <c r="O63" s="252"/>
      <c r="P63" s="252"/>
      <c r="Q63" s="252"/>
      <c r="R63" s="252"/>
      <c r="S63" s="253"/>
      <c r="T63" s="252"/>
      <c r="U63" s="254"/>
    </row>
    <row r="64" spans="1:21" ht="15" x14ac:dyDescent="0.25">
      <c r="C64" s="252"/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3"/>
      <c r="O64" s="252"/>
      <c r="P64" s="252"/>
      <c r="Q64" s="252"/>
      <c r="R64" s="252"/>
      <c r="S64" s="253"/>
      <c r="T64" s="252"/>
      <c r="U64" s="254"/>
    </row>
    <row r="65" spans="1:21" ht="15" x14ac:dyDescent="0.25">
      <c r="C65" s="252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3"/>
      <c r="O65" s="252"/>
      <c r="P65" s="252"/>
      <c r="Q65" s="252"/>
      <c r="R65" s="252"/>
      <c r="S65" s="253"/>
      <c r="T65" s="252"/>
      <c r="U65" s="254"/>
    </row>
    <row r="66" spans="1:21" ht="15" x14ac:dyDescent="0.25">
      <c r="A66" s="240"/>
      <c r="C66" s="252"/>
      <c r="D66" s="252"/>
      <c r="E66" s="252"/>
      <c r="F66" s="252"/>
      <c r="G66" s="252"/>
      <c r="H66" s="252"/>
      <c r="I66" s="252"/>
      <c r="J66" s="252"/>
      <c r="K66" s="252"/>
      <c r="L66" s="252"/>
      <c r="M66" s="252"/>
      <c r="N66" s="253"/>
      <c r="O66" s="252"/>
      <c r="P66" s="252"/>
      <c r="Q66" s="252"/>
      <c r="R66" s="252"/>
      <c r="S66" s="253"/>
      <c r="T66" s="252"/>
      <c r="U66" s="254"/>
    </row>
    <row r="67" spans="1:21" ht="15" x14ac:dyDescent="0.25">
      <c r="A67" s="240"/>
      <c r="C67" s="234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3"/>
      <c r="O67" s="252"/>
      <c r="P67" s="252"/>
      <c r="Q67" s="252"/>
      <c r="R67" s="252"/>
      <c r="S67" s="253"/>
      <c r="T67" s="252"/>
      <c r="U67" s="254"/>
    </row>
  </sheetData>
  <pageMargins left="0.7" right="0.7" top="0.75" bottom="0.75" header="0.3" footer="0.3"/>
  <pageSetup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53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53" sqref="D4:D53"/>
    </sheetView>
  </sheetViews>
  <sheetFormatPr defaultRowHeight="12.75" x14ac:dyDescent="0.2"/>
  <cols>
    <col min="1" max="1" width="9.5703125" style="5" customWidth="1"/>
    <col min="2" max="2" width="12.85546875" style="5" bestFit="1" customWidth="1"/>
    <col min="3" max="3" width="28" style="5" bestFit="1" customWidth="1"/>
    <col min="4" max="4" width="11" style="5" bestFit="1" customWidth="1"/>
    <col min="5" max="5" width="11.28515625" style="5" bestFit="1" customWidth="1"/>
    <col min="6" max="6" width="15" style="5" customWidth="1"/>
    <col min="7" max="7" width="12.85546875" style="5" bestFit="1" customWidth="1"/>
    <col min="8" max="15" width="12.85546875" style="5" customWidth="1"/>
    <col min="16" max="16" width="7.7109375" style="5" bestFit="1" customWidth="1"/>
    <col min="17" max="17" width="6.5703125" style="5" bestFit="1" customWidth="1"/>
    <col min="18" max="18" width="6.28515625" style="5" bestFit="1" customWidth="1"/>
    <col min="19" max="19" width="6.140625" style="5" bestFit="1" customWidth="1"/>
    <col min="20" max="20" width="7.28515625" style="5" bestFit="1" customWidth="1"/>
    <col min="21" max="21" width="9.28515625" style="5" customWidth="1"/>
    <col min="22" max="22" width="8.140625" style="5" bestFit="1" customWidth="1"/>
    <col min="23" max="23" width="7.85546875" style="5" customWidth="1"/>
    <col min="24" max="24" width="7.7109375" style="5" bestFit="1" customWidth="1"/>
    <col min="25" max="25" width="8.85546875" style="5" bestFit="1" customWidth="1"/>
    <col min="26" max="26" width="8.85546875" style="5" customWidth="1"/>
    <col min="27" max="27" width="10.85546875" style="5" customWidth="1"/>
    <col min="28" max="28" width="67.42578125" style="21" customWidth="1"/>
    <col min="29" max="16384" width="9.140625" style="5"/>
  </cols>
  <sheetData>
    <row r="1" spans="1:28" s="6" customFormat="1" ht="64.5" thickBot="1" x14ac:dyDescent="0.25">
      <c r="A1" s="131" t="s">
        <v>23</v>
      </c>
      <c r="B1" s="132" t="s">
        <v>24</v>
      </c>
      <c r="C1" s="132" t="s">
        <v>25</v>
      </c>
      <c r="D1" s="132" t="s">
        <v>26</v>
      </c>
      <c r="E1" s="132" t="s">
        <v>27</v>
      </c>
      <c r="F1" s="92" t="s">
        <v>56</v>
      </c>
      <c r="G1" s="133" t="s">
        <v>28</v>
      </c>
      <c r="H1" s="448" t="s">
        <v>127</v>
      </c>
      <c r="I1" s="448"/>
      <c r="J1" s="448" t="s">
        <v>128</v>
      </c>
      <c r="K1" s="448"/>
      <c r="L1" s="134" t="s">
        <v>129</v>
      </c>
      <c r="M1" s="134" t="s">
        <v>130</v>
      </c>
      <c r="N1" s="134" t="s">
        <v>131</v>
      </c>
      <c r="O1" s="135" t="s">
        <v>132</v>
      </c>
      <c r="P1" s="445" t="s">
        <v>29</v>
      </c>
      <c r="Q1" s="446"/>
      <c r="R1" s="446"/>
      <c r="S1" s="446"/>
      <c r="T1" s="447"/>
      <c r="U1" s="445" t="s">
        <v>30</v>
      </c>
      <c r="V1" s="446"/>
      <c r="W1" s="446"/>
      <c r="X1" s="446"/>
      <c r="Y1" s="447"/>
      <c r="Z1" s="138" t="s">
        <v>137</v>
      </c>
      <c r="AA1" s="138" t="s">
        <v>138</v>
      </c>
      <c r="AB1" s="94" t="s">
        <v>31</v>
      </c>
    </row>
    <row r="2" spans="1:28" ht="13.5" thickBot="1" x14ac:dyDescent="0.25">
      <c r="A2" s="85" t="s">
        <v>2</v>
      </c>
      <c r="B2" s="86" t="s">
        <v>10</v>
      </c>
      <c r="C2" s="86" t="s">
        <v>266</v>
      </c>
      <c r="D2" s="86" t="s">
        <v>0</v>
      </c>
      <c r="E2" s="86" t="s">
        <v>1</v>
      </c>
      <c r="F2" s="87" t="s">
        <v>57</v>
      </c>
      <c r="G2" s="88" t="s">
        <v>4</v>
      </c>
      <c r="H2" s="136" t="s">
        <v>133</v>
      </c>
      <c r="I2" s="136" t="s">
        <v>134</v>
      </c>
      <c r="J2" s="136" t="s">
        <v>133</v>
      </c>
      <c r="K2" s="136" t="s">
        <v>134</v>
      </c>
      <c r="L2" s="136" t="s">
        <v>135</v>
      </c>
      <c r="M2" s="136" t="s">
        <v>136</v>
      </c>
      <c r="N2" s="136"/>
      <c r="O2" s="136"/>
      <c r="P2" s="85" t="s">
        <v>5</v>
      </c>
      <c r="Q2" s="86" t="s">
        <v>6</v>
      </c>
      <c r="R2" s="86" t="s">
        <v>7</v>
      </c>
      <c r="S2" s="86" t="s">
        <v>8</v>
      </c>
      <c r="T2" s="88" t="s">
        <v>9</v>
      </c>
      <c r="U2" s="85" t="s">
        <v>17</v>
      </c>
      <c r="V2" s="86" t="s">
        <v>18</v>
      </c>
      <c r="W2" s="86" t="s">
        <v>19</v>
      </c>
      <c r="X2" s="86" t="s">
        <v>20</v>
      </c>
      <c r="Y2" s="88" t="s">
        <v>21</v>
      </c>
      <c r="Z2" s="137"/>
      <c r="AA2" s="137"/>
      <c r="AB2" s="89" t="s">
        <v>22</v>
      </c>
    </row>
    <row r="3" spans="1:28" ht="15.75" x14ac:dyDescent="0.2">
      <c r="A3" s="171" t="s">
        <v>228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s="156" customFormat="1" x14ac:dyDescent="0.2">
      <c r="A4" s="139">
        <v>134</v>
      </c>
      <c r="B4" s="140" t="s">
        <v>13</v>
      </c>
      <c r="C4" s="144" t="s">
        <v>145</v>
      </c>
      <c r="D4" s="139" t="s">
        <v>14</v>
      </c>
      <c r="E4" s="154">
        <v>361</v>
      </c>
      <c r="F4" s="140" t="s">
        <v>58</v>
      </c>
      <c r="G4" s="139">
        <v>20131012</v>
      </c>
      <c r="H4" s="155">
        <v>682</v>
      </c>
      <c r="I4" s="155">
        <v>375</v>
      </c>
      <c r="J4" s="155">
        <v>124</v>
      </c>
      <c r="K4" s="155">
        <v>1650</v>
      </c>
      <c r="L4" s="145">
        <v>8.5</v>
      </c>
      <c r="M4" s="139">
        <v>950</v>
      </c>
      <c r="N4" s="139" t="s">
        <v>139</v>
      </c>
      <c r="O4" s="141" t="s">
        <v>140</v>
      </c>
      <c r="P4" s="139">
        <v>6</v>
      </c>
      <c r="Q4" s="142">
        <v>4</v>
      </c>
      <c r="R4" s="142">
        <v>5</v>
      </c>
      <c r="S4" s="142">
        <v>8</v>
      </c>
      <c r="T4" s="139">
        <v>10</v>
      </c>
      <c r="U4" s="142">
        <v>4</v>
      </c>
      <c r="V4" s="142">
        <v>4</v>
      </c>
      <c r="W4" s="139">
        <v>10</v>
      </c>
      <c r="X4" s="139">
        <v>9.8000000000000007</v>
      </c>
      <c r="Y4" s="139">
        <v>10</v>
      </c>
      <c r="Z4" s="142" t="s">
        <v>140</v>
      </c>
      <c r="AA4" s="139" t="s">
        <v>141</v>
      </c>
      <c r="AB4" s="144"/>
    </row>
    <row r="5" spans="1:28" s="157" customFormat="1" x14ac:dyDescent="0.2">
      <c r="A5" s="139">
        <v>155</v>
      </c>
      <c r="B5" s="140" t="s">
        <v>13</v>
      </c>
      <c r="C5" s="144" t="s">
        <v>146</v>
      </c>
      <c r="D5" s="139" t="s">
        <v>14</v>
      </c>
      <c r="E5" s="154">
        <v>361</v>
      </c>
      <c r="F5" s="140" t="s">
        <v>58</v>
      </c>
      <c r="G5" s="139">
        <v>20131013</v>
      </c>
      <c r="H5" s="155">
        <v>682</v>
      </c>
      <c r="I5" s="155">
        <v>375</v>
      </c>
      <c r="J5" s="155">
        <v>124</v>
      </c>
      <c r="K5" s="155">
        <v>1650</v>
      </c>
      <c r="L5" s="140">
        <v>16.5</v>
      </c>
      <c r="M5" s="139">
        <v>950</v>
      </c>
      <c r="N5" s="139" t="s">
        <v>139</v>
      </c>
      <c r="O5" s="139" t="s">
        <v>139</v>
      </c>
      <c r="P5" s="139">
        <v>7</v>
      </c>
      <c r="Q5" s="139">
        <v>10</v>
      </c>
      <c r="R5" s="139">
        <v>10</v>
      </c>
      <c r="S5" s="139">
        <v>9.9</v>
      </c>
      <c r="T5" s="139">
        <v>10</v>
      </c>
      <c r="U5" s="139">
        <v>7</v>
      </c>
      <c r="V5" s="139">
        <v>10</v>
      </c>
      <c r="W5" s="139">
        <v>10</v>
      </c>
      <c r="X5" s="139">
        <v>9.9</v>
      </c>
      <c r="Y5" s="139">
        <v>10</v>
      </c>
      <c r="Z5" s="139" t="s">
        <v>139</v>
      </c>
      <c r="AA5" s="139"/>
      <c r="AB5" s="144"/>
    </row>
    <row r="6" spans="1:28" s="157" customFormat="1" x14ac:dyDescent="0.2">
      <c r="A6" s="139">
        <v>117</v>
      </c>
      <c r="B6" s="140" t="s">
        <v>13</v>
      </c>
      <c r="C6" s="144" t="s">
        <v>147</v>
      </c>
      <c r="D6" s="139" t="s">
        <v>14</v>
      </c>
      <c r="E6" s="154">
        <v>361</v>
      </c>
      <c r="F6" s="140" t="s">
        <v>58</v>
      </c>
      <c r="G6" s="139">
        <v>20131014</v>
      </c>
      <c r="H6" s="155">
        <v>682</v>
      </c>
      <c r="I6" s="155">
        <v>375</v>
      </c>
      <c r="J6" s="143">
        <v>124</v>
      </c>
      <c r="K6" s="143">
        <v>1500</v>
      </c>
      <c r="L6" s="140">
        <v>16.5</v>
      </c>
      <c r="M6" s="143">
        <v>1075</v>
      </c>
      <c r="N6" s="139" t="s">
        <v>139</v>
      </c>
      <c r="O6" s="139" t="s">
        <v>139</v>
      </c>
      <c r="P6" s="139">
        <v>7</v>
      </c>
      <c r="Q6" s="142">
        <v>7</v>
      </c>
      <c r="R6" s="139">
        <v>9</v>
      </c>
      <c r="S6" s="139">
        <v>9.9</v>
      </c>
      <c r="T6" s="139">
        <v>10</v>
      </c>
      <c r="U6" s="139">
        <v>7</v>
      </c>
      <c r="V6" s="139">
        <v>9</v>
      </c>
      <c r="W6" s="139">
        <v>10</v>
      </c>
      <c r="X6" s="139">
        <v>9.9</v>
      </c>
      <c r="Y6" s="139">
        <v>10</v>
      </c>
      <c r="Z6" s="139" t="s">
        <v>139</v>
      </c>
      <c r="AA6" s="139"/>
      <c r="AB6" s="144"/>
    </row>
    <row r="7" spans="1:28" s="157" customFormat="1" x14ac:dyDescent="0.2">
      <c r="A7" s="139">
        <v>117</v>
      </c>
      <c r="B7" s="140" t="s">
        <v>13</v>
      </c>
      <c r="C7" s="144" t="s">
        <v>148</v>
      </c>
      <c r="D7" s="139" t="s">
        <v>14</v>
      </c>
      <c r="E7" s="154">
        <v>361</v>
      </c>
      <c r="F7" s="140" t="s">
        <v>58</v>
      </c>
      <c r="G7" s="139">
        <v>20131015</v>
      </c>
      <c r="H7" s="155">
        <v>682</v>
      </c>
      <c r="I7" s="155">
        <v>375</v>
      </c>
      <c r="J7" s="143">
        <v>160</v>
      </c>
      <c r="K7" s="143">
        <v>1500</v>
      </c>
      <c r="L7" s="145">
        <v>14.4</v>
      </c>
      <c r="M7" s="143">
        <v>950</v>
      </c>
      <c r="N7" s="139" t="s">
        <v>139</v>
      </c>
      <c r="O7" s="139" t="s">
        <v>140</v>
      </c>
      <c r="P7" s="142">
        <v>3</v>
      </c>
      <c r="Q7" s="142">
        <v>3</v>
      </c>
      <c r="R7" s="139">
        <v>10</v>
      </c>
      <c r="S7" s="142">
        <v>7</v>
      </c>
      <c r="T7" s="142">
        <v>6</v>
      </c>
      <c r="U7" s="142">
        <v>4</v>
      </c>
      <c r="V7" s="142">
        <v>3</v>
      </c>
      <c r="W7" s="139">
        <v>10</v>
      </c>
      <c r="X7" s="142">
        <v>9</v>
      </c>
      <c r="Y7" s="142">
        <v>9</v>
      </c>
      <c r="Z7" s="142" t="s">
        <v>140</v>
      </c>
      <c r="AA7" s="139" t="s">
        <v>142</v>
      </c>
      <c r="AB7" s="144" t="s">
        <v>143</v>
      </c>
    </row>
    <row r="8" spans="1:28" s="157" customFormat="1" x14ac:dyDescent="0.2">
      <c r="A8" s="139">
        <v>117</v>
      </c>
      <c r="B8" s="140" t="s">
        <v>13</v>
      </c>
      <c r="C8" s="144" t="s">
        <v>149</v>
      </c>
      <c r="D8" s="139" t="s">
        <v>14</v>
      </c>
      <c r="E8" s="154">
        <v>361</v>
      </c>
      <c r="F8" s="140" t="s">
        <v>58</v>
      </c>
      <c r="G8" s="139">
        <v>20131017</v>
      </c>
      <c r="H8" s="155">
        <v>682</v>
      </c>
      <c r="I8" s="155">
        <v>375</v>
      </c>
      <c r="J8" s="143">
        <v>100</v>
      </c>
      <c r="K8" s="143">
        <v>1500</v>
      </c>
      <c r="L8" s="140">
        <v>16.5</v>
      </c>
      <c r="M8" s="143">
        <v>1200</v>
      </c>
      <c r="N8" s="139" t="s">
        <v>139</v>
      </c>
      <c r="O8" s="139" t="s">
        <v>139</v>
      </c>
      <c r="P8" s="139">
        <v>9</v>
      </c>
      <c r="Q8" s="139">
        <v>9</v>
      </c>
      <c r="R8" s="139">
        <v>10</v>
      </c>
      <c r="S8" s="139">
        <v>9.9</v>
      </c>
      <c r="T8" s="139">
        <v>10</v>
      </c>
      <c r="U8" s="139">
        <v>9</v>
      </c>
      <c r="V8" s="139">
        <v>10</v>
      </c>
      <c r="W8" s="139">
        <v>10</v>
      </c>
      <c r="X8" s="139">
        <v>9.9</v>
      </c>
      <c r="Y8" s="139">
        <v>10</v>
      </c>
      <c r="Z8" s="139" t="s">
        <v>139</v>
      </c>
      <c r="AA8" s="139"/>
      <c r="AB8" s="144"/>
    </row>
    <row r="9" spans="1:28" s="157" customFormat="1" x14ac:dyDescent="0.2">
      <c r="A9" s="139">
        <v>117</v>
      </c>
      <c r="B9" s="140" t="s">
        <v>13</v>
      </c>
      <c r="C9" s="144" t="s">
        <v>150</v>
      </c>
      <c r="D9" s="139" t="s">
        <v>14</v>
      </c>
      <c r="E9" s="154">
        <v>361</v>
      </c>
      <c r="F9" s="140" t="s">
        <v>58</v>
      </c>
      <c r="G9" s="139">
        <v>20131026</v>
      </c>
      <c r="H9" s="155">
        <v>682</v>
      </c>
      <c r="I9" s="155">
        <v>375</v>
      </c>
      <c r="J9" s="139">
        <v>124</v>
      </c>
      <c r="K9" s="139">
        <v>1350</v>
      </c>
      <c r="L9" s="140">
        <v>16.5</v>
      </c>
      <c r="M9" s="139">
        <v>950</v>
      </c>
      <c r="N9" s="139" t="s">
        <v>139</v>
      </c>
      <c r="O9" s="139" t="s">
        <v>139</v>
      </c>
      <c r="P9" s="139">
        <v>7</v>
      </c>
      <c r="Q9" s="142">
        <v>4</v>
      </c>
      <c r="R9" s="142">
        <v>5</v>
      </c>
      <c r="S9" s="139">
        <v>9.9</v>
      </c>
      <c r="T9" s="139">
        <v>10</v>
      </c>
      <c r="U9" s="139">
        <v>7</v>
      </c>
      <c r="V9" s="142">
        <v>6</v>
      </c>
      <c r="W9" s="139">
        <v>10</v>
      </c>
      <c r="X9" s="139">
        <v>9.9</v>
      </c>
      <c r="Y9" s="139">
        <v>10</v>
      </c>
      <c r="Z9" s="139" t="s">
        <v>139</v>
      </c>
      <c r="AA9" s="139"/>
      <c r="AB9" s="144"/>
    </row>
    <row r="10" spans="1:28" s="157" customFormat="1" x14ac:dyDescent="0.2">
      <c r="A10" s="139">
        <v>117</v>
      </c>
      <c r="B10" s="140" t="s">
        <v>13</v>
      </c>
      <c r="C10" s="144" t="s">
        <v>151</v>
      </c>
      <c r="D10" s="139" t="s">
        <v>14</v>
      </c>
      <c r="E10" s="154">
        <v>361</v>
      </c>
      <c r="F10" s="140" t="s">
        <v>58</v>
      </c>
      <c r="G10" s="139">
        <v>20131027</v>
      </c>
      <c r="H10" s="155">
        <v>682</v>
      </c>
      <c r="I10" s="155">
        <v>375</v>
      </c>
      <c r="J10" s="139">
        <v>160</v>
      </c>
      <c r="K10" s="139">
        <v>1650</v>
      </c>
      <c r="L10" s="140">
        <v>16.5</v>
      </c>
      <c r="M10" s="139">
        <v>1075</v>
      </c>
      <c r="N10" s="139" t="s">
        <v>139</v>
      </c>
      <c r="O10" s="139" t="s">
        <v>139</v>
      </c>
      <c r="P10" s="142">
        <v>4</v>
      </c>
      <c r="Q10" s="142">
        <v>3</v>
      </c>
      <c r="R10" s="139">
        <v>8</v>
      </c>
      <c r="S10" s="142">
        <v>7</v>
      </c>
      <c r="T10" s="142">
        <v>6</v>
      </c>
      <c r="U10" s="139">
        <v>6</v>
      </c>
      <c r="V10" s="142">
        <v>4</v>
      </c>
      <c r="W10" s="142">
        <v>6</v>
      </c>
      <c r="X10" s="139">
        <v>8</v>
      </c>
      <c r="Y10" s="139">
        <v>10</v>
      </c>
      <c r="Z10" s="142" t="s">
        <v>140</v>
      </c>
      <c r="AA10" s="139"/>
      <c r="AB10" s="144" t="s">
        <v>144</v>
      </c>
    </row>
    <row r="11" spans="1:28" s="157" customFormat="1" x14ac:dyDescent="0.2">
      <c r="A11" s="139">
        <v>117</v>
      </c>
      <c r="B11" s="140" t="s">
        <v>13</v>
      </c>
      <c r="C11" s="144" t="s">
        <v>153</v>
      </c>
      <c r="D11" s="139" t="s">
        <v>14</v>
      </c>
      <c r="E11" s="154">
        <v>361</v>
      </c>
      <c r="F11" s="140" t="s">
        <v>58</v>
      </c>
      <c r="G11" s="139">
        <v>20131030</v>
      </c>
      <c r="H11" s="155">
        <v>682</v>
      </c>
      <c r="I11" s="155">
        <v>375</v>
      </c>
      <c r="J11" s="143">
        <v>160</v>
      </c>
      <c r="K11" s="143">
        <v>1350</v>
      </c>
      <c r="L11" s="140">
        <v>16.5</v>
      </c>
      <c r="M11" s="143">
        <v>1200</v>
      </c>
      <c r="N11" s="139" t="s">
        <v>139</v>
      </c>
      <c r="O11" s="139" t="s">
        <v>139</v>
      </c>
      <c r="P11" s="139">
        <v>7</v>
      </c>
      <c r="Q11" s="139">
        <v>9</v>
      </c>
      <c r="R11" s="139">
        <v>9</v>
      </c>
      <c r="S11" s="139">
        <v>9.9</v>
      </c>
      <c r="T11" s="139">
        <v>10</v>
      </c>
      <c r="U11" s="139">
        <v>7</v>
      </c>
      <c r="V11" s="139">
        <v>10</v>
      </c>
      <c r="W11" s="139">
        <v>10</v>
      </c>
      <c r="X11" s="139">
        <v>10</v>
      </c>
      <c r="Y11" s="139">
        <v>10</v>
      </c>
      <c r="Z11" s="139" t="s">
        <v>139</v>
      </c>
      <c r="AA11" s="139"/>
      <c r="AB11" s="144"/>
    </row>
    <row r="12" spans="1:28" s="157" customFormat="1" x14ac:dyDescent="0.2">
      <c r="A12" s="139">
        <v>117</v>
      </c>
      <c r="B12" s="140" t="s">
        <v>13</v>
      </c>
      <c r="C12" s="144" t="s">
        <v>154</v>
      </c>
      <c r="D12" s="139" t="s">
        <v>14</v>
      </c>
      <c r="E12" s="154">
        <v>361</v>
      </c>
      <c r="F12" s="140" t="s">
        <v>58</v>
      </c>
      <c r="G12" s="139">
        <v>20131031</v>
      </c>
      <c r="H12" s="155">
        <v>682</v>
      </c>
      <c r="I12" s="155">
        <v>375</v>
      </c>
      <c r="J12" s="139">
        <v>100</v>
      </c>
      <c r="K12" s="139">
        <v>1350</v>
      </c>
      <c r="L12" s="140">
        <v>16.5</v>
      </c>
      <c r="M12" s="139">
        <v>1075</v>
      </c>
      <c r="N12" s="139" t="s">
        <v>139</v>
      </c>
      <c r="O12" s="139" t="s">
        <v>139</v>
      </c>
      <c r="P12" s="139">
        <v>8</v>
      </c>
      <c r="Q12" s="139">
        <v>10</v>
      </c>
      <c r="R12" s="139">
        <v>10</v>
      </c>
      <c r="S12" s="139">
        <v>9.9</v>
      </c>
      <c r="T12" s="139">
        <v>10</v>
      </c>
      <c r="U12" s="139">
        <v>8</v>
      </c>
      <c r="V12" s="139">
        <v>10</v>
      </c>
      <c r="W12" s="139">
        <v>10</v>
      </c>
      <c r="X12" s="139">
        <v>9.9</v>
      </c>
      <c r="Y12" s="139">
        <v>10</v>
      </c>
      <c r="Z12" s="139" t="s">
        <v>139</v>
      </c>
      <c r="AA12" s="139"/>
      <c r="AB12" s="144"/>
    </row>
    <row r="13" spans="1:28" s="157" customFormat="1" x14ac:dyDescent="0.2">
      <c r="A13" s="139">
        <v>117</v>
      </c>
      <c r="B13" s="140" t="s">
        <v>13</v>
      </c>
      <c r="C13" s="144" t="s">
        <v>155</v>
      </c>
      <c r="D13" s="139" t="s">
        <v>14</v>
      </c>
      <c r="E13" s="154">
        <v>361</v>
      </c>
      <c r="F13" s="140" t="s">
        <v>58</v>
      </c>
      <c r="G13" s="139">
        <v>20131101</v>
      </c>
      <c r="H13" s="155">
        <v>682</v>
      </c>
      <c r="I13" s="155">
        <v>375</v>
      </c>
      <c r="J13" s="139">
        <v>100</v>
      </c>
      <c r="K13" s="139">
        <v>1650</v>
      </c>
      <c r="L13" s="140">
        <v>16.5</v>
      </c>
      <c r="M13" s="139">
        <v>950</v>
      </c>
      <c r="N13" s="139" t="s">
        <v>139</v>
      </c>
      <c r="O13" s="139" t="s">
        <v>139</v>
      </c>
      <c r="P13" s="139">
        <v>8</v>
      </c>
      <c r="Q13" s="139">
        <v>10</v>
      </c>
      <c r="R13" s="139">
        <v>10</v>
      </c>
      <c r="S13" s="139">
        <v>9.9</v>
      </c>
      <c r="T13" s="139">
        <v>10</v>
      </c>
      <c r="U13" s="139">
        <v>9</v>
      </c>
      <c r="V13" s="139">
        <v>10</v>
      </c>
      <c r="W13" s="139">
        <v>10</v>
      </c>
      <c r="X13" s="139">
        <v>9.9</v>
      </c>
      <c r="Y13" s="139">
        <v>10</v>
      </c>
      <c r="Z13" s="139" t="s">
        <v>139</v>
      </c>
      <c r="AA13" s="139"/>
      <c r="AB13" s="144"/>
    </row>
    <row r="14" spans="1:28" s="157" customFormat="1" x14ac:dyDescent="0.2">
      <c r="A14" s="149">
        <v>117</v>
      </c>
      <c r="B14" s="147" t="s">
        <v>13</v>
      </c>
      <c r="C14" s="152" t="s">
        <v>160</v>
      </c>
      <c r="D14" s="149" t="s">
        <v>14</v>
      </c>
      <c r="E14" s="154">
        <v>361</v>
      </c>
      <c r="F14" s="140" t="s">
        <v>58</v>
      </c>
      <c r="G14" s="149">
        <v>20131111</v>
      </c>
      <c r="H14" s="149">
        <v>682</v>
      </c>
      <c r="I14" s="149">
        <v>375</v>
      </c>
      <c r="J14" s="149">
        <v>160</v>
      </c>
      <c r="K14" s="149">
        <v>1650</v>
      </c>
      <c r="L14" s="151">
        <v>14.8</v>
      </c>
      <c r="M14" s="149">
        <v>1200</v>
      </c>
      <c r="N14" s="149" t="s">
        <v>139</v>
      </c>
      <c r="O14" s="153" t="s">
        <v>140</v>
      </c>
      <c r="P14" s="153">
        <v>4</v>
      </c>
      <c r="Q14" s="153">
        <v>4</v>
      </c>
      <c r="R14" s="149">
        <v>10</v>
      </c>
      <c r="S14" s="149">
        <v>9.3000000000000007</v>
      </c>
      <c r="T14" s="153">
        <v>7</v>
      </c>
      <c r="U14" s="153">
        <v>3</v>
      </c>
      <c r="V14" s="153">
        <v>3</v>
      </c>
      <c r="W14" s="149">
        <v>10</v>
      </c>
      <c r="X14" s="149">
        <v>9.3000000000000007</v>
      </c>
      <c r="Y14" s="149">
        <v>10</v>
      </c>
      <c r="Z14" s="153" t="s">
        <v>140</v>
      </c>
      <c r="AA14" s="152" t="s">
        <v>156</v>
      </c>
      <c r="AB14" s="152"/>
    </row>
    <row r="15" spans="1:28" s="157" customFormat="1" x14ac:dyDescent="0.2">
      <c r="A15" s="149">
        <v>117</v>
      </c>
      <c r="B15" s="147" t="s">
        <v>13</v>
      </c>
      <c r="C15" s="152" t="s">
        <v>163</v>
      </c>
      <c r="D15" s="149" t="s">
        <v>14</v>
      </c>
      <c r="E15" s="154">
        <v>361</v>
      </c>
      <c r="F15" s="140" t="s">
        <v>58</v>
      </c>
      <c r="G15" s="149">
        <v>20131112</v>
      </c>
      <c r="H15" s="149">
        <v>682</v>
      </c>
      <c r="I15" s="149">
        <v>375</v>
      </c>
      <c r="J15" s="149">
        <v>100</v>
      </c>
      <c r="K15" s="149">
        <v>1350</v>
      </c>
      <c r="L15" s="147">
        <v>16.5</v>
      </c>
      <c r="M15" s="149">
        <v>950</v>
      </c>
      <c r="N15" s="149" t="s">
        <v>139</v>
      </c>
      <c r="O15" s="149" t="s">
        <v>139</v>
      </c>
      <c r="P15" s="149">
        <v>6</v>
      </c>
      <c r="Q15" s="153">
        <v>6</v>
      </c>
      <c r="R15" s="153">
        <v>5</v>
      </c>
      <c r="S15" s="149">
        <v>9.9</v>
      </c>
      <c r="T15" s="149">
        <v>10</v>
      </c>
      <c r="U15" s="149">
        <v>7</v>
      </c>
      <c r="V15" s="153">
        <v>6</v>
      </c>
      <c r="W15" s="149">
        <v>10</v>
      </c>
      <c r="X15" s="149">
        <v>9.9</v>
      </c>
      <c r="Y15" s="149">
        <v>10</v>
      </c>
      <c r="Z15" s="149" t="s">
        <v>139</v>
      </c>
      <c r="AA15" s="152"/>
      <c r="AB15" s="152"/>
    </row>
    <row r="16" spans="1:28" s="157" customFormat="1" x14ac:dyDescent="0.2">
      <c r="A16" s="148">
        <v>117</v>
      </c>
      <c r="B16" s="147" t="s">
        <v>13</v>
      </c>
      <c r="C16" s="146" t="s">
        <v>160</v>
      </c>
      <c r="D16" s="148" t="s">
        <v>14</v>
      </c>
      <c r="E16" s="154">
        <v>361</v>
      </c>
      <c r="F16" s="140" t="s">
        <v>58</v>
      </c>
      <c r="G16" s="148">
        <v>20131105</v>
      </c>
      <c r="H16" s="148">
        <v>682</v>
      </c>
      <c r="I16" s="148">
        <v>375</v>
      </c>
      <c r="J16" s="148">
        <v>160</v>
      </c>
      <c r="K16" s="148">
        <v>1350</v>
      </c>
      <c r="L16" s="147">
        <v>16.5</v>
      </c>
      <c r="M16" s="148">
        <v>1200</v>
      </c>
      <c r="N16" s="148" t="s">
        <v>139</v>
      </c>
      <c r="O16" s="148" t="s">
        <v>139</v>
      </c>
      <c r="P16" s="148">
        <v>7</v>
      </c>
      <c r="Q16" s="148">
        <v>10</v>
      </c>
      <c r="R16" s="148">
        <v>8</v>
      </c>
      <c r="S16" s="148">
        <v>9.9</v>
      </c>
      <c r="T16" s="148">
        <v>10</v>
      </c>
      <c r="U16" s="148">
        <v>7</v>
      </c>
      <c r="V16" s="148">
        <v>9</v>
      </c>
      <c r="W16" s="148">
        <v>9</v>
      </c>
      <c r="X16" s="148">
        <v>10</v>
      </c>
      <c r="Y16" s="148">
        <v>10</v>
      </c>
      <c r="Z16" s="148" t="s">
        <v>139</v>
      </c>
      <c r="AA16" s="148"/>
      <c r="AB16" s="146"/>
    </row>
    <row r="17" spans="1:29" s="165" customFormat="1" x14ac:dyDescent="0.2">
      <c r="A17" s="149">
        <v>117</v>
      </c>
      <c r="B17" s="147" t="s">
        <v>13</v>
      </c>
      <c r="C17" s="146" t="s">
        <v>165</v>
      </c>
      <c r="D17" s="149" t="s">
        <v>14</v>
      </c>
      <c r="E17" s="154">
        <v>361</v>
      </c>
      <c r="F17" s="140" t="s">
        <v>58</v>
      </c>
      <c r="G17" s="148">
        <v>20131117</v>
      </c>
      <c r="H17" s="149">
        <v>682</v>
      </c>
      <c r="I17" s="149">
        <v>375</v>
      </c>
      <c r="J17" s="149">
        <v>124</v>
      </c>
      <c r="K17" s="149">
        <v>1500</v>
      </c>
      <c r="L17" s="147">
        <v>16.5</v>
      </c>
      <c r="M17" s="149">
        <v>1075</v>
      </c>
      <c r="N17" s="149" t="s">
        <v>139</v>
      </c>
      <c r="O17" s="149" t="s">
        <v>139</v>
      </c>
      <c r="P17" s="148">
        <v>7</v>
      </c>
      <c r="Q17" s="148">
        <v>9</v>
      </c>
      <c r="R17" s="148">
        <v>9</v>
      </c>
      <c r="S17" s="148">
        <v>9.9</v>
      </c>
      <c r="T17" s="148">
        <v>10</v>
      </c>
      <c r="U17" s="148">
        <v>8</v>
      </c>
      <c r="V17" s="148">
        <v>10</v>
      </c>
      <c r="W17" s="148">
        <v>10</v>
      </c>
      <c r="X17" s="148">
        <v>10</v>
      </c>
      <c r="Y17" s="148">
        <v>10</v>
      </c>
      <c r="Z17" s="149" t="s">
        <v>139</v>
      </c>
      <c r="AA17" s="146"/>
      <c r="AB17" s="146"/>
    </row>
    <row r="18" spans="1:29" s="157" customFormat="1" x14ac:dyDescent="0.2">
      <c r="A18" s="148">
        <v>134</v>
      </c>
      <c r="B18" s="147" t="s">
        <v>13</v>
      </c>
      <c r="C18" s="146" t="s">
        <v>158</v>
      </c>
      <c r="D18" s="148" t="s">
        <v>14</v>
      </c>
      <c r="E18" s="154">
        <v>361</v>
      </c>
      <c r="F18" s="140" t="s">
        <v>58</v>
      </c>
      <c r="G18" s="148">
        <v>20131103</v>
      </c>
      <c r="H18" s="148">
        <v>682</v>
      </c>
      <c r="I18" s="148">
        <v>375</v>
      </c>
      <c r="J18" s="148">
        <v>160</v>
      </c>
      <c r="K18" s="148">
        <v>1350</v>
      </c>
      <c r="L18" s="147">
        <v>16.5</v>
      </c>
      <c r="M18" s="148">
        <v>1200</v>
      </c>
      <c r="N18" s="148" t="s">
        <v>139</v>
      </c>
      <c r="O18" s="148" t="s">
        <v>139</v>
      </c>
      <c r="P18" s="148">
        <v>7</v>
      </c>
      <c r="Q18" s="148">
        <v>9</v>
      </c>
      <c r="R18" s="148">
        <v>8</v>
      </c>
      <c r="S18" s="148">
        <v>9.9</v>
      </c>
      <c r="T18" s="148">
        <v>10</v>
      </c>
      <c r="U18" s="148">
        <v>7</v>
      </c>
      <c r="V18" s="148">
        <v>9</v>
      </c>
      <c r="W18" s="148">
        <v>9</v>
      </c>
      <c r="X18" s="148">
        <v>9.9</v>
      </c>
      <c r="Y18" s="148">
        <v>10</v>
      </c>
      <c r="Z18" s="148" t="s">
        <v>139</v>
      </c>
      <c r="AA18" s="148"/>
      <c r="AB18" s="146"/>
    </row>
    <row r="19" spans="1:29" s="157" customFormat="1" x14ac:dyDescent="0.2">
      <c r="A19" s="149">
        <v>134</v>
      </c>
      <c r="B19" s="147" t="s">
        <v>13</v>
      </c>
      <c r="C19" s="152" t="s">
        <v>161</v>
      </c>
      <c r="D19" s="149" t="s">
        <v>14</v>
      </c>
      <c r="E19" s="154">
        <v>361</v>
      </c>
      <c r="F19" s="140" t="s">
        <v>58</v>
      </c>
      <c r="G19" s="149">
        <v>20131109</v>
      </c>
      <c r="H19" s="149">
        <v>682</v>
      </c>
      <c r="I19" s="149">
        <v>375</v>
      </c>
      <c r="J19" s="149">
        <v>124</v>
      </c>
      <c r="K19" s="149">
        <v>1500</v>
      </c>
      <c r="L19" s="147">
        <v>16.5</v>
      </c>
      <c r="M19" s="149">
        <v>1075</v>
      </c>
      <c r="N19" s="149" t="s">
        <v>139</v>
      </c>
      <c r="O19" s="149" t="s">
        <v>139</v>
      </c>
      <c r="P19" s="149">
        <v>7</v>
      </c>
      <c r="Q19" s="153">
        <v>4</v>
      </c>
      <c r="R19" s="149">
        <v>10</v>
      </c>
      <c r="S19" s="149">
        <v>9.9</v>
      </c>
      <c r="T19" s="149">
        <v>10</v>
      </c>
      <c r="U19" s="149">
        <v>7</v>
      </c>
      <c r="V19" s="153">
        <v>4</v>
      </c>
      <c r="W19" s="149">
        <v>10</v>
      </c>
      <c r="X19" s="149">
        <v>9.9</v>
      </c>
      <c r="Y19" s="149">
        <v>10</v>
      </c>
      <c r="Z19" s="149" t="s">
        <v>139</v>
      </c>
      <c r="AA19" s="152"/>
      <c r="AB19" s="152"/>
    </row>
    <row r="20" spans="1:29" s="157" customFormat="1" x14ac:dyDescent="0.2">
      <c r="A20" s="149">
        <v>134</v>
      </c>
      <c r="B20" s="147" t="s">
        <v>13</v>
      </c>
      <c r="C20" s="146" t="s">
        <v>164</v>
      </c>
      <c r="D20" s="149" t="s">
        <v>14</v>
      </c>
      <c r="E20" s="154">
        <v>361</v>
      </c>
      <c r="F20" s="140" t="s">
        <v>58</v>
      </c>
      <c r="G20" s="148">
        <v>20131116</v>
      </c>
      <c r="H20" s="149">
        <v>682</v>
      </c>
      <c r="I20" s="149">
        <v>375</v>
      </c>
      <c r="J20" s="149">
        <v>124</v>
      </c>
      <c r="K20" s="149">
        <v>1500</v>
      </c>
      <c r="L20" s="147">
        <v>16.5</v>
      </c>
      <c r="M20" s="149">
        <v>1075</v>
      </c>
      <c r="N20" s="149" t="s">
        <v>139</v>
      </c>
      <c r="O20" s="149" t="s">
        <v>139</v>
      </c>
      <c r="P20" s="148">
        <v>7</v>
      </c>
      <c r="Q20" s="148">
        <v>9</v>
      </c>
      <c r="R20" s="148">
        <v>8</v>
      </c>
      <c r="S20" s="148">
        <v>9.9</v>
      </c>
      <c r="T20" s="148">
        <v>10</v>
      </c>
      <c r="U20" s="148">
        <v>8</v>
      </c>
      <c r="V20" s="148">
        <v>10</v>
      </c>
      <c r="W20" s="148">
        <v>10</v>
      </c>
      <c r="X20" s="148">
        <v>10</v>
      </c>
      <c r="Y20" s="148">
        <v>10</v>
      </c>
      <c r="Z20" s="149" t="s">
        <v>139</v>
      </c>
      <c r="AA20" s="146"/>
      <c r="AB20" s="146"/>
    </row>
    <row r="21" spans="1:29" s="61" customFormat="1" ht="19.5" customHeight="1" x14ac:dyDescent="0.2">
      <c r="A21" s="171" t="s">
        <v>227</v>
      </c>
      <c r="AB21" s="62"/>
    </row>
    <row r="22" spans="1:29" x14ac:dyDescent="0.2">
      <c r="A22" s="139">
        <v>117</v>
      </c>
      <c r="B22" s="140" t="s">
        <v>13</v>
      </c>
      <c r="C22" s="144" t="s">
        <v>222</v>
      </c>
      <c r="D22" s="139" t="s">
        <v>14</v>
      </c>
      <c r="E22" s="154">
        <v>361</v>
      </c>
      <c r="F22" s="140" t="s">
        <v>58</v>
      </c>
      <c r="G22" s="139">
        <v>20131124</v>
      </c>
      <c r="H22" s="158">
        <v>682</v>
      </c>
      <c r="I22" s="158">
        <v>375</v>
      </c>
      <c r="J22" s="143">
        <v>124</v>
      </c>
      <c r="K22" s="143">
        <v>1650</v>
      </c>
      <c r="L22" s="140">
        <v>16.5</v>
      </c>
      <c r="M22" s="143">
        <v>1200</v>
      </c>
      <c r="N22" s="139" t="s">
        <v>221</v>
      </c>
      <c r="O22" s="143" t="s">
        <v>139</v>
      </c>
      <c r="P22" s="139">
        <v>8</v>
      </c>
      <c r="Q22" s="139">
        <v>10</v>
      </c>
      <c r="R22" s="139">
        <v>10</v>
      </c>
      <c r="S22" s="139">
        <v>9.9</v>
      </c>
      <c r="T22" s="139">
        <v>10</v>
      </c>
      <c r="U22" s="139">
        <v>8</v>
      </c>
      <c r="V22" s="139">
        <v>10</v>
      </c>
      <c r="W22" s="139">
        <v>10</v>
      </c>
      <c r="X22" s="139">
        <v>9.9</v>
      </c>
      <c r="Y22" s="139">
        <v>10</v>
      </c>
      <c r="Z22" s="143" t="s">
        <v>139</v>
      </c>
      <c r="AA22" s="1"/>
      <c r="AB22" s="1"/>
      <c r="AC22" s="21"/>
    </row>
    <row r="23" spans="1:29" x14ac:dyDescent="0.2">
      <c r="A23" s="139">
        <v>117</v>
      </c>
      <c r="B23" s="140" t="s">
        <v>13</v>
      </c>
      <c r="C23" s="144" t="s">
        <v>223</v>
      </c>
      <c r="D23" s="139" t="s">
        <v>14</v>
      </c>
      <c r="E23" s="154">
        <v>361</v>
      </c>
      <c r="F23" s="140" t="s">
        <v>58</v>
      </c>
      <c r="G23" s="139">
        <v>20131125</v>
      </c>
      <c r="H23" s="158">
        <v>682</v>
      </c>
      <c r="I23" s="158">
        <v>375</v>
      </c>
      <c r="J23" s="143">
        <v>124</v>
      </c>
      <c r="K23" s="143">
        <v>1650</v>
      </c>
      <c r="L23" s="140">
        <v>16.5</v>
      </c>
      <c r="M23" s="143">
        <v>1200</v>
      </c>
      <c r="N23" s="139" t="s">
        <v>221</v>
      </c>
      <c r="O23" s="143" t="s">
        <v>139</v>
      </c>
      <c r="P23" s="139">
        <v>7</v>
      </c>
      <c r="Q23" s="139">
        <v>10</v>
      </c>
      <c r="R23" s="139">
        <v>10</v>
      </c>
      <c r="S23" s="139">
        <v>9.9</v>
      </c>
      <c r="T23" s="139">
        <v>10</v>
      </c>
      <c r="U23" s="139">
        <v>8</v>
      </c>
      <c r="V23" s="139">
        <v>10</v>
      </c>
      <c r="W23" s="139">
        <v>10</v>
      </c>
      <c r="X23" s="139">
        <v>9.9</v>
      </c>
      <c r="Y23" s="139">
        <v>10</v>
      </c>
      <c r="Z23" s="143" t="s">
        <v>139</v>
      </c>
      <c r="AA23" s="1"/>
      <c r="AB23" s="1"/>
      <c r="AC23" s="21"/>
    </row>
    <row r="24" spans="1:29" x14ac:dyDescent="0.2">
      <c r="A24" s="139">
        <v>117</v>
      </c>
      <c r="B24" s="140" t="s">
        <v>13</v>
      </c>
      <c r="C24" s="144" t="s">
        <v>224</v>
      </c>
      <c r="D24" s="139" t="s">
        <v>14</v>
      </c>
      <c r="E24" s="154">
        <v>361</v>
      </c>
      <c r="F24" s="140" t="s">
        <v>58</v>
      </c>
      <c r="G24" s="139">
        <v>20131128</v>
      </c>
      <c r="H24" s="158">
        <v>682</v>
      </c>
      <c r="I24" s="158">
        <v>375</v>
      </c>
      <c r="J24" s="143">
        <v>124</v>
      </c>
      <c r="K24" s="143">
        <v>1650</v>
      </c>
      <c r="L24" s="140">
        <v>18</v>
      </c>
      <c r="M24" s="143">
        <v>1200</v>
      </c>
      <c r="N24" s="139" t="s">
        <v>221</v>
      </c>
      <c r="O24" s="139" t="s">
        <v>139</v>
      </c>
      <c r="P24" s="139">
        <v>7</v>
      </c>
      <c r="Q24" s="139">
        <v>8</v>
      </c>
      <c r="R24" s="139">
        <v>9</v>
      </c>
      <c r="S24" s="139">
        <v>9.9</v>
      </c>
      <c r="T24" s="139">
        <v>10</v>
      </c>
      <c r="U24" s="139">
        <v>7</v>
      </c>
      <c r="V24" s="139">
        <v>10</v>
      </c>
      <c r="W24" s="139">
        <v>10</v>
      </c>
      <c r="X24" s="139">
        <v>10</v>
      </c>
      <c r="Y24" s="139">
        <v>10</v>
      </c>
      <c r="Z24" s="139" t="s">
        <v>139</v>
      </c>
      <c r="AA24" s="1"/>
      <c r="AB24" s="1"/>
      <c r="AC24" s="21"/>
    </row>
    <row r="25" spans="1:29" x14ac:dyDescent="0.2">
      <c r="A25" s="139">
        <v>117</v>
      </c>
      <c r="B25" s="140" t="s">
        <v>13</v>
      </c>
      <c r="C25" s="144" t="s">
        <v>225</v>
      </c>
      <c r="D25" s="139" t="s">
        <v>14</v>
      </c>
      <c r="E25" s="154">
        <v>361</v>
      </c>
      <c r="F25" s="140" t="s">
        <v>58</v>
      </c>
      <c r="G25" s="139">
        <v>20131129</v>
      </c>
      <c r="H25" s="158">
        <v>682</v>
      </c>
      <c r="I25" s="158">
        <v>375</v>
      </c>
      <c r="J25" s="143">
        <v>124</v>
      </c>
      <c r="K25" s="143">
        <v>1650</v>
      </c>
      <c r="L25" s="140">
        <v>20</v>
      </c>
      <c r="M25" s="143">
        <v>1200</v>
      </c>
      <c r="N25" s="139" t="s">
        <v>221</v>
      </c>
      <c r="O25" s="139" t="s">
        <v>139</v>
      </c>
      <c r="P25" s="139">
        <v>7</v>
      </c>
      <c r="Q25" s="142">
        <v>5</v>
      </c>
      <c r="R25" s="139">
        <v>8</v>
      </c>
      <c r="S25" s="139">
        <v>9.9</v>
      </c>
      <c r="T25" s="139">
        <v>10</v>
      </c>
      <c r="U25" s="139">
        <v>7</v>
      </c>
      <c r="V25" s="142">
        <v>6</v>
      </c>
      <c r="W25" s="139">
        <v>10</v>
      </c>
      <c r="X25" s="139">
        <v>10</v>
      </c>
      <c r="Y25" s="139">
        <v>10</v>
      </c>
      <c r="Z25" s="139" t="s">
        <v>139</v>
      </c>
      <c r="AA25" s="1"/>
      <c r="AB25" s="1"/>
      <c r="AC25" s="21"/>
    </row>
    <row r="26" spans="1:29" x14ac:dyDescent="0.2">
      <c r="A26" s="139">
        <v>117</v>
      </c>
      <c r="B26" s="140" t="s">
        <v>13</v>
      </c>
      <c r="C26" s="144" t="s">
        <v>226</v>
      </c>
      <c r="D26" s="139" t="s">
        <v>14</v>
      </c>
      <c r="E26" s="154">
        <v>361</v>
      </c>
      <c r="F26" s="140" t="s">
        <v>58</v>
      </c>
      <c r="G26" s="139">
        <v>20131130</v>
      </c>
      <c r="H26" s="158">
        <v>682</v>
      </c>
      <c r="I26" s="158">
        <v>375</v>
      </c>
      <c r="J26" s="143">
        <v>124</v>
      </c>
      <c r="K26" s="143">
        <v>1650</v>
      </c>
      <c r="L26" s="140">
        <v>22</v>
      </c>
      <c r="M26" s="143">
        <v>1200</v>
      </c>
      <c r="N26" s="139" t="s">
        <v>221</v>
      </c>
      <c r="O26" s="139" t="s">
        <v>139</v>
      </c>
      <c r="P26" s="139">
        <v>7</v>
      </c>
      <c r="Q26" s="142">
        <v>5</v>
      </c>
      <c r="R26" s="139">
        <v>8</v>
      </c>
      <c r="S26" s="139">
        <v>9.9</v>
      </c>
      <c r="T26" s="139">
        <v>10</v>
      </c>
      <c r="U26" s="139">
        <v>7</v>
      </c>
      <c r="V26" s="142">
        <v>7</v>
      </c>
      <c r="W26" s="139">
        <v>10</v>
      </c>
      <c r="X26" s="139">
        <v>10</v>
      </c>
      <c r="Y26" s="139">
        <v>10</v>
      </c>
      <c r="Z26" s="139" t="s">
        <v>139</v>
      </c>
      <c r="AA26" s="1"/>
      <c r="AB26" s="1"/>
      <c r="AC26" s="21"/>
    </row>
    <row r="27" spans="1:29" s="169" customFormat="1" ht="15.75" x14ac:dyDescent="0.25">
      <c r="A27" s="170" t="s">
        <v>232</v>
      </c>
      <c r="B27" s="167"/>
      <c r="C27" s="168"/>
      <c r="D27" s="166"/>
      <c r="G27" s="166"/>
      <c r="H27" s="166"/>
      <c r="I27" s="166"/>
      <c r="J27" s="166"/>
      <c r="K27" s="166"/>
      <c r="L27" s="167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8"/>
      <c r="AB27" s="168"/>
    </row>
    <row r="28" spans="1:29" s="165" customFormat="1" x14ac:dyDescent="0.2">
      <c r="A28" s="148">
        <v>134</v>
      </c>
      <c r="B28" s="147" t="s">
        <v>13</v>
      </c>
      <c r="C28" s="146" t="s">
        <v>157</v>
      </c>
      <c r="D28" s="148" t="s">
        <v>14</v>
      </c>
      <c r="E28" s="154">
        <v>361</v>
      </c>
      <c r="F28" s="140" t="s">
        <v>58</v>
      </c>
      <c r="G28" s="148">
        <v>20131102</v>
      </c>
      <c r="H28" s="148">
        <v>682</v>
      </c>
      <c r="I28" s="148">
        <v>375</v>
      </c>
      <c r="J28" s="148">
        <v>124</v>
      </c>
      <c r="K28" s="148">
        <v>1650</v>
      </c>
      <c r="L28" s="147">
        <v>16.5</v>
      </c>
      <c r="M28" s="148">
        <v>1200</v>
      </c>
      <c r="N28" s="148" t="s">
        <v>139</v>
      </c>
      <c r="O28" s="148" t="s">
        <v>139</v>
      </c>
      <c r="P28" s="148">
        <v>6</v>
      </c>
      <c r="Q28" s="150">
        <v>5</v>
      </c>
      <c r="R28" s="148">
        <v>10</v>
      </c>
      <c r="S28" s="148">
        <v>9.9</v>
      </c>
      <c r="T28" s="148">
        <v>10</v>
      </c>
      <c r="U28" s="148">
        <v>7</v>
      </c>
      <c r="V28" s="148">
        <v>8</v>
      </c>
      <c r="W28" s="148">
        <v>10</v>
      </c>
      <c r="X28" s="148">
        <v>10</v>
      </c>
      <c r="Y28" s="148">
        <v>10</v>
      </c>
      <c r="Z28" s="148" t="s">
        <v>139</v>
      </c>
      <c r="AA28" s="148"/>
      <c r="AB28" s="146"/>
    </row>
    <row r="29" spans="1:29" s="165" customFormat="1" x14ac:dyDescent="0.2">
      <c r="A29" s="149">
        <v>134</v>
      </c>
      <c r="B29" s="147" t="s">
        <v>13</v>
      </c>
      <c r="C29" s="152" t="s">
        <v>162</v>
      </c>
      <c r="D29" s="149" t="s">
        <v>14</v>
      </c>
      <c r="E29" s="154">
        <v>361</v>
      </c>
      <c r="F29" s="140" t="s">
        <v>58</v>
      </c>
      <c r="G29" s="149">
        <v>20131110</v>
      </c>
      <c r="H29" s="149">
        <v>682</v>
      </c>
      <c r="I29" s="149">
        <v>375</v>
      </c>
      <c r="J29" s="149">
        <v>124</v>
      </c>
      <c r="K29" s="149">
        <v>1650</v>
      </c>
      <c r="L29" s="147">
        <v>16.5</v>
      </c>
      <c r="M29" s="149">
        <v>1200</v>
      </c>
      <c r="N29" s="149" t="s">
        <v>139</v>
      </c>
      <c r="O29" s="149" t="s">
        <v>139</v>
      </c>
      <c r="P29" s="149">
        <v>6</v>
      </c>
      <c r="Q29" s="153">
        <v>4</v>
      </c>
      <c r="R29" s="149">
        <v>9</v>
      </c>
      <c r="S29" s="149">
        <v>9.4</v>
      </c>
      <c r="T29" s="149">
        <v>10</v>
      </c>
      <c r="U29" s="149">
        <v>7</v>
      </c>
      <c r="V29" s="153">
        <v>4</v>
      </c>
      <c r="W29" s="149">
        <v>10</v>
      </c>
      <c r="X29" s="149">
        <v>9.9</v>
      </c>
      <c r="Y29" s="149">
        <v>10</v>
      </c>
      <c r="Z29" s="149" t="s">
        <v>139</v>
      </c>
      <c r="AA29" s="149"/>
      <c r="AB29" s="152"/>
    </row>
    <row r="30" spans="1:29" s="121" customFormat="1" x14ac:dyDescent="0.2">
      <c r="A30" s="143">
        <v>134</v>
      </c>
      <c r="B30" s="140" t="s">
        <v>13</v>
      </c>
      <c r="C30" s="144"/>
      <c r="D30" s="143" t="s">
        <v>14</v>
      </c>
      <c r="E30" s="154">
        <v>361</v>
      </c>
      <c r="F30" s="140" t="s">
        <v>58</v>
      </c>
      <c r="G30" s="139">
        <v>20131208</v>
      </c>
      <c r="H30" s="158">
        <v>682</v>
      </c>
      <c r="I30" s="158">
        <v>375</v>
      </c>
      <c r="J30" s="143">
        <v>124</v>
      </c>
      <c r="K30" s="143">
        <v>1650</v>
      </c>
      <c r="L30" s="140">
        <v>16.5</v>
      </c>
      <c r="M30" s="143">
        <v>1200</v>
      </c>
      <c r="N30" s="143" t="s">
        <v>139</v>
      </c>
      <c r="O30" s="143" t="s">
        <v>139</v>
      </c>
      <c r="P30" s="139">
        <v>6</v>
      </c>
      <c r="Q30" s="142">
        <v>4</v>
      </c>
      <c r="R30" s="139">
        <v>10</v>
      </c>
      <c r="S30" s="139">
        <v>9.9</v>
      </c>
      <c r="T30" s="139">
        <v>10</v>
      </c>
      <c r="U30" s="139">
        <v>7</v>
      </c>
      <c r="V30" s="142">
        <v>5</v>
      </c>
      <c r="W30" s="139">
        <v>10</v>
      </c>
      <c r="X30" s="139">
        <v>9.9</v>
      </c>
      <c r="Y30" s="139">
        <v>10</v>
      </c>
      <c r="Z30" s="139" t="s">
        <v>139</v>
      </c>
      <c r="AA30" s="139"/>
      <c r="AB30" s="1"/>
      <c r="AC30" s="123"/>
    </row>
    <row r="31" spans="1:29" s="121" customFormat="1" x14ac:dyDescent="0.2">
      <c r="A31" s="139">
        <v>134</v>
      </c>
      <c r="B31" s="140" t="s">
        <v>13</v>
      </c>
      <c r="C31" s="174" t="s">
        <v>229</v>
      </c>
      <c r="D31" s="143" t="s">
        <v>14</v>
      </c>
      <c r="E31" s="154">
        <v>361</v>
      </c>
      <c r="F31" s="140" t="s">
        <v>58</v>
      </c>
      <c r="G31" s="173">
        <v>20131217</v>
      </c>
      <c r="H31" s="158">
        <v>682</v>
      </c>
      <c r="I31" s="158">
        <v>375</v>
      </c>
      <c r="J31" s="143">
        <v>124</v>
      </c>
      <c r="K31" s="143">
        <v>1650</v>
      </c>
      <c r="L31" s="140">
        <v>16.5</v>
      </c>
      <c r="M31" s="143">
        <v>1200</v>
      </c>
      <c r="N31" s="143" t="s">
        <v>139</v>
      </c>
      <c r="O31" s="143" t="s">
        <v>139</v>
      </c>
      <c r="P31" s="173">
        <v>7</v>
      </c>
      <c r="Q31" s="172">
        <v>9</v>
      </c>
      <c r="R31" s="173">
        <v>8</v>
      </c>
      <c r="S31" s="173">
        <v>9.9</v>
      </c>
      <c r="T31" s="173">
        <v>10</v>
      </c>
      <c r="U31" s="173">
        <v>7</v>
      </c>
      <c r="V31" s="172">
        <v>9</v>
      </c>
      <c r="W31" s="173">
        <v>10</v>
      </c>
      <c r="X31" s="173">
        <v>9.9</v>
      </c>
      <c r="Y31" s="173">
        <v>10</v>
      </c>
      <c r="Z31" s="173" t="s">
        <v>139</v>
      </c>
      <c r="AA31" s="139"/>
      <c r="AB31" s="1"/>
      <c r="AC31" s="123"/>
    </row>
    <row r="32" spans="1:29" s="121" customFormat="1" x14ac:dyDescent="0.2">
      <c r="A32" s="139">
        <v>134</v>
      </c>
      <c r="B32" s="140" t="s">
        <v>13</v>
      </c>
      <c r="C32" s="175">
        <v>7090310</v>
      </c>
      <c r="D32" s="139" t="s">
        <v>60</v>
      </c>
      <c r="E32" s="154"/>
      <c r="F32" s="140" t="s">
        <v>58</v>
      </c>
      <c r="G32" s="139">
        <v>20140114</v>
      </c>
      <c r="H32" s="158">
        <v>682</v>
      </c>
      <c r="I32" s="158">
        <v>375</v>
      </c>
      <c r="J32" s="143">
        <v>124</v>
      </c>
      <c r="K32" s="143">
        <v>1650</v>
      </c>
      <c r="L32" s="140">
        <v>16.5</v>
      </c>
      <c r="M32" s="143">
        <v>1200</v>
      </c>
      <c r="N32" s="143" t="s">
        <v>139</v>
      </c>
      <c r="O32" s="143" t="s">
        <v>139</v>
      </c>
      <c r="P32" s="139">
        <v>8</v>
      </c>
      <c r="Q32" s="184">
        <v>9</v>
      </c>
      <c r="R32" s="139">
        <v>8</v>
      </c>
      <c r="S32" s="139">
        <v>9.9</v>
      </c>
      <c r="T32" s="139">
        <v>10</v>
      </c>
      <c r="U32" s="139">
        <v>9</v>
      </c>
      <c r="V32" s="184">
        <v>9</v>
      </c>
      <c r="W32" s="139">
        <v>10</v>
      </c>
      <c r="X32" s="139">
        <v>9.9</v>
      </c>
      <c r="Y32" s="139">
        <v>10</v>
      </c>
      <c r="Z32" s="139" t="s">
        <v>139</v>
      </c>
      <c r="AA32" s="139"/>
      <c r="AB32" s="1"/>
      <c r="AC32" s="123"/>
    </row>
    <row r="33" spans="1:30" s="121" customFormat="1" x14ac:dyDescent="0.2">
      <c r="A33" s="139">
        <v>134</v>
      </c>
      <c r="B33" s="140" t="s">
        <v>13</v>
      </c>
      <c r="C33" s="186"/>
      <c r="D33" s="139" t="s">
        <v>60</v>
      </c>
      <c r="E33" s="140"/>
      <c r="F33" s="140" t="s">
        <v>58</v>
      </c>
      <c r="G33" s="139">
        <v>20140122</v>
      </c>
      <c r="H33" s="158">
        <v>682</v>
      </c>
      <c r="I33" s="158">
        <v>375</v>
      </c>
      <c r="J33" s="143">
        <v>124</v>
      </c>
      <c r="K33" s="143">
        <v>1650</v>
      </c>
      <c r="L33" s="140">
        <v>16.5</v>
      </c>
      <c r="M33" s="143">
        <v>1200</v>
      </c>
      <c r="N33" s="143" t="s">
        <v>139</v>
      </c>
      <c r="O33" s="143" t="s">
        <v>139</v>
      </c>
      <c r="P33" s="139">
        <v>7</v>
      </c>
      <c r="Q33" s="184">
        <v>9</v>
      </c>
      <c r="R33" s="139">
        <v>9</v>
      </c>
      <c r="S33" s="139">
        <v>9.9</v>
      </c>
      <c r="T33" s="139">
        <v>10</v>
      </c>
      <c r="U33" s="139">
        <v>7</v>
      </c>
      <c r="V33" s="184">
        <v>10</v>
      </c>
      <c r="W33" s="139">
        <v>10</v>
      </c>
      <c r="X33" s="139">
        <v>9.9</v>
      </c>
      <c r="Y33" s="139">
        <v>10</v>
      </c>
      <c r="Z33" s="139" t="s">
        <v>139</v>
      </c>
      <c r="AA33" s="139"/>
      <c r="AB33" s="1"/>
      <c r="AC33" s="123"/>
      <c r="AD33" s="187"/>
    </row>
    <row r="34" spans="1:30" s="121" customFormat="1" x14ac:dyDescent="0.2">
      <c r="A34" s="139">
        <v>134</v>
      </c>
      <c r="B34" s="140" t="s">
        <v>13</v>
      </c>
      <c r="C34" s="175"/>
      <c r="D34" s="139" t="s">
        <v>15</v>
      </c>
      <c r="E34" s="154"/>
      <c r="F34" s="140" t="s">
        <v>58</v>
      </c>
      <c r="G34" s="160"/>
      <c r="H34" s="163"/>
      <c r="I34" s="163"/>
      <c r="J34" s="164"/>
      <c r="K34" s="164"/>
      <c r="L34" s="161"/>
      <c r="M34" s="164"/>
      <c r="N34" s="164"/>
      <c r="O34" s="164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C34" s="123"/>
    </row>
    <row r="35" spans="1:30" s="194" customFormat="1" x14ac:dyDescent="0.2">
      <c r="A35" s="189"/>
      <c r="B35" s="190"/>
      <c r="C35" s="191"/>
      <c r="D35" s="189"/>
      <c r="E35" s="192"/>
      <c r="F35" s="190"/>
      <c r="G35" s="189"/>
      <c r="H35" s="193"/>
      <c r="I35" s="193"/>
      <c r="J35" s="189"/>
      <c r="K35" s="189"/>
      <c r="L35" s="190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C35" s="195"/>
    </row>
    <row r="36" spans="1:30" s="165" customFormat="1" x14ac:dyDescent="0.2">
      <c r="A36" s="139">
        <v>117</v>
      </c>
      <c r="B36" s="140" t="s">
        <v>13</v>
      </c>
      <c r="C36" s="144" t="s">
        <v>152</v>
      </c>
      <c r="D36" s="139" t="s">
        <v>14</v>
      </c>
      <c r="E36" s="154">
        <v>361</v>
      </c>
      <c r="F36" s="140" t="s">
        <v>58</v>
      </c>
      <c r="G36" s="139">
        <v>20131029</v>
      </c>
      <c r="H36" s="155">
        <v>682</v>
      </c>
      <c r="I36" s="155">
        <v>375</v>
      </c>
      <c r="J36" s="143">
        <v>124</v>
      </c>
      <c r="K36" s="143">
        <v>1650</v>
      </c>
      <c r="L36" s="140">
        <v>16.5</v>
      </c>
      <c r="M36" s="143">
        <v>1200</v>
      </c>
      <c r="N36" s="139" t="s">
        <v>139</v>
      </c>
      <c r="O36" s="139" t="s">
        <v>139</v>
      </c>
      <c r="P36" s="139">
        <v>7</v>
      </c>
      <c r="Q36" s="139">
        <v>8</v>
      </c>
      <c r="R36" s="139">
        <v>8</v>
      </c>
      <c r="S36" s="139">
        <v>9.9</v>
      </c>
      <c r="T36" s="139">
        <v>10</v>
      </c>
      <c r="U36" s="139">
        <v>8</v>
      </c>
      <c r="V36" s="139">
        <v>10</v>
      </c>
      <c r="W36" s="139">
        <v>10</v>
      </c>
      <c r="X36" s="139">
        <v>10</v>
      </c>
      <c r="Y36" s="139">
        <v>10</v>
      </c>
      <c r="Z36" s="139" t="s">
        <v>139</v>
      </c>
      <c r="AA36" s="139"/>
      <c r="AB36" s="144"/>
    </row>
    <row r="37" spans="1:30" s="165" customFormat="1" x14ac:dyDescent="0.2">
      <c r="A37" s="148">
        <v>117</v>
      </c>
      <c r="B37" s="147" t="s">
        <v>13</v>
      </c>
      <c r="C37" s="146" t="s">
        <v>159</v>
      </c>
      <c r="D37" s="148" t="s">
        <v>14</v>
      </c>
      <c r="E37" s="154">
        <v>361</v>
      </c>
      <c r="F37" s="140" t="s">
        <v>58</v>
      </c>
      <c r="G37" s="148">
        <v>20131104</v>
      </c>
      <c r="H37" s="148">
        <v>682</v>
      </c>
      <c r="I37" s="148">
        <v>375</v>
      </c>
      <c r="J37" s="148">
        <v>124</v>
      </c>
      <c r="K37" s="148">
        <v>1650</v>
      </c>
      <c r="L37" s="147">
        <v>16.5</v>
      </c>
      <c r="M37" s="148">
        <v>1200</v>
      </c>
      <c r="N37" s="148" t="s">
        <v>139</v>
      </c>
      <c r="O37" s="148" t="s">
        <v>139</v>
      </c>
      <c r="P37" s="148">
        <v>6</v>
      </c>
      <c r="Q37" s="148">
        <v>9</v>
      </c>
      <c r="R37" s="150">
        <v>6</v>
      </c>
      <c r="S37" s="148">
        <v>9.9</v>
      </c>
      <c r="T37" s="148">
        <v>10</v>
      </c>
      <c r="U37" s="148">
        <v>7</v>
      </c>
      <c r="V37" s="148">
        <v>10</v>
      </c>
      <c r="W37" s="148">
        <v>8</v>
      </c>
      <c r="X37" s="148">
        <v>10</v>
      </c>
      <c r="Y37" s="148">
        <v>10</v>
      </c>
      <c r="Z37" s="148" t="s">
        <v>139</v>
      </c>
      <c r="AA37" s="148"/>
      <c r="AB37" s="146"/>
    </row>
    <row r="38" spans="1:30" s="121" customFormat="1" x14ac:dyDescent="0.2">
      <c r="A38" s="139">
        <v>117</v>
      </c>
      <c r="B38" s="140" t="s">
        <v>13</v>
      </c>
      <c r="C38" s="144"/>
      <c r="D38" s="139" t="s">
        <v>14</v>
      </c>
      <c r="E38" s="154">
        <v>361</v>
      </c>
      <c r="F38" s="140" t="s">
        <v>58</v>
      </c>
      <c r="G38" s="139">
        <v>20131208</v>
      </c>
      <c r="H38" s="158">
        <v>682</v>
      </c>
      <c r="I38" s="158">
        <v>375</v>
      </c>
      <c r="J38" s="143">
        <v>124</v>
      </c>
      <c r="K38" s="143">
        <v>1650</v>
      </c>
      <c r="L38" s="140">
        <v>16.5</v>
      </c>
      <c r="M38" s="143">
        <v>1200</v>
      </c>
      <c r="N38" s="143" t="s">
        <v>139</v>
      </c>
      <c r="O38" s="143" t="s">
        <v>139</v>
      </c>
      <c r="P38" s="139">
        <v>7</v>
      </c>
      <c r="Q38" s="139">
        <v>9</v>
      </c>
      <c r="R38" s="139">
        <v>9</v>
      </c>
      <c r="S38" s="139">
        <v>9.9</v>
      </c>
      <c r="T38" s="139">
        <v>10</v>
      </c>
      <c r="U38" s="139">
        <v>7</v>
      </c>
      <c r="V38" s="139">
        <v>9</v>
      </c>
      <c r="W38" s="139">
        <v>10</v>
      </c>
      <c r="X38" s="139">
        <v>9.9</v>
      </c>
      <c r="Y38" s="139">
        <v>10</v>
      </c>
      <c r="Z38" s="139" t="s">
        <v>139</v>
      </c>
      <c r="AA38" s="139"/>
      <c r="AB38" s="1"/>
      <c r="AC38" s="123"/>
    </row>
    <row r="39" spans="1:30" s="121" customFormat="1" x14ac:dyDescent="0.2">
      <c r="A39" s="139">
        <v>117</v>
      </c>
      <c r="B39" s="140" t="s">
        <v>13</v>
      </c>
      <c r="C39" s="144" t="s">
        <v>167</v>
      </c>
      <c r="D39" s="139" t="s">
        <v>14</v>
      </c>
      <c r="E39" s="154">
        <v>361</v>
      </c>
      <c r="F39" s="140" t="s">
        <v>58</v>
      </c>
      <c r="G39" s="139">
        <v>20131209</v>
      </c>
      <c r="H39" s="158">
        <v>682</v>
      </c>
      <c r="I39" s="158">
        <v>375</v>
      </c>
      <c r="J39" s="143">
        <v>124</v>
      </c>
      <c r="K39" s="143">
        <v>1650</v>
      </c>
      <c r="L39" s="140">
        <v>16.5</v>
      </c>
      <c r="M39" s="143">
        <v>1200</v>
      </c>
      <c r="N39" s="143" t="s">
        <v>139</v>
      </c>
      <c r="O39" s="143" t="s">
        <v>139</v>
      </c>
      <c r="P39" s="139">
        <v>7</v>
      </c>
      <c r="Q39" s="139">
        <v>10</v>
      </c>
      <c r="R39" s="139">
        <v>10</v>
      </c>
      <c r="S39" s="139">
        <v>9.9</v>
      </c>
      <c r="T39" s="139">
        <v>10</v>
      </c>
      <c r="U39" s="139">
        <v>7</v>
      </c>
      <c r="V39" s="139">
        <v>10</v>
      </c>
      <c r="W39" s="139">
        <v>10</v>
      </c>
      <c r="X39" s="139">
        <v>9.9</v>
      </c>
      <c r="Y39" s="139">
        <v>10</v>
      </c>
      <c r="Z39" s="139" t="s">
        <v>139</v>
      </c>
      <c r="AA39" s="139"/>
      <c r="AB39" s="1"/>
      <c r="AC39" s="123"/>
    </row>
    <row r="40" spans="1:30" s="121" customFormat="1" x14ac:dyDescent="0.2">
      <c r="A40" s="139">
        <v>117</v>
      </c>
      <c r="B40" s="140" t="s">
        <v>13</v>
      </c>
      <c r="C40" s="144"/>
      <c r="D40" s="139" t="s">
        <v>60</v>
      </c>
      <c r="E40" s="154"/>
      <c r="F40" s="140" t="s">
        <v>58</v>
      </c>
      <c r="G40" s="139">
        <v>20140116</v>
      </c>
      <c r="H40" s="158">
        <v>682</v>
      </c>
      <c r="I40" s="158">
        <v>375</v>
      </c>
      <c r="J40" s="143">
        <v>124</v>
      </c>
      <c r="K40" s="143">
        <v>1650</v>
      </c>
      <c r="L40" s="140">
        <v>16.5</v>
      </c>
      <c r="M40" s="143">
        <v>1200</v>
      </c>
      <c r="N40" s="143" t="s">
        <v>139</v>
      </c>
      <c r="O40" s="143" t="s">
        <v>139</v>
      </c>
      <c r="P40" s="139">
        <v>7</v>
      </c>
      <c r="Q40" s="139">
        <v>9</v>
      </c>
      <c r="R40" s="139">
        <v>8</v>
      </c>
      <c r="S40" s="139">
        <v>9.9</v>
      </c>
      <c r="T40" s="139">
        <v>10</v>
      </c>
      <c r="U40" s="139">
        <v>8</v>
      </c>
      <c r="V40" s="139">
        <v>10</v>
      </c>
      <c r="W40" s="139">
        <v>9</v>
      </c>
      <c r="X40" s="139">
        <v>9.9</v>
      </c>
      <c r="Y40" s="139">
        <v>10</v>
      </c>
      <c r="Z40" s="139" t="s">
        <v>139</v>
      </c>
      <c r="AA40" s="139"/>
      <c r="AB40" s="1"/>
      <c r="AC40" s="123"/>
    </row>
    <row r="41" spans="1:30" s="121" customFormat="1" x14ac:dyDescent="0.2">
      <c r="A41" s="139">
        <v>117</v>
      </c>
      <c r="B41" s="140" t="s">
        <v>13</v>
      </c>
      <c r="C41" s="175"/>
      <c r="D41" s="139" t="s">
        <v>15</v>
      </c>
      <c r="E41" s="142"/>
      <c r="F41" s="140" t="s">
        <v>58</v>
      </c>
      <c r="G41" s="139">
        <v>20140122</v>
      </c>
      <c r="H41" s="158">
        <v>682</v>
      </c>
      <c r="I41" s="158">
        <v>375</v>
      </c>
      <c r="J41" s="143">
        <v>124</v>
      </c>
      <c r="K41" s="143">
        <v>1650</v>
      </c>
      <c r="L41" s="140">
        <v>16.5</v>
      </c>
      <c r="M41" s="143">
        <v>1200</v>
      </c>
      <c r="N41" s="143" t="s">
        <v>139</v>
      </c>
      <c r="O41" s="143" t="s">
        <v>139</v>
      </c>
      <c r="P41" s="139">
        <v>7</v>
      </c>
      <c r="Q41" s="139">
        <v>9</v>
      </c>
      <c r="R41" s="142">
        <v>7</v>
      </c>
      <c r="S41" s="139">
        <v>9.9</v>
      </c>
      <c r="T41" s="139">
        <v>10</v>
      </c>
      <c r="U41" s="139">
        <v>7</v>
      </c>
      <c r="V41" s="139">
        <v>9</v>
      </c>
      <c r="W41" s="139">
        <v>9</v>
      </c>
      <c r="X41" s="139">
        <v>9.9</v>
      </c>
      <c r="Y41" s="139">
        <v>10</v>
      </c>
      <c r="Z41" s="139" t="s">
        <v>139</v>
      </c>
      <c r="AA41" s="139"/>
      <c r="AB41" s="1"/>
      <c r="AC41" s="123"/>
    </row>
    <row r="42" spans="1:30" s="194" customFormat="1" x14ac:dyDescent="0.2">
      <c r="A42" s="189"/>
      <c r="B42" s="190"/>
      <c r="C42" s="191"/>
      <c r="D42" s="189"/>
      <c r="E42" s="192"/>
      <c r="F42" s="190"/>
      <c r="G42" s="189"/>
      <c r="H42" s="193"/>
      <c r="I42" s="193"/>
      <c r="J42" s="189"/>
      <c r="K42" s="189"/>
      <c r="L42" s="190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C42" s="195"/>
    </row>
    <row r="43" spans="1:30" s="121" customFormat="1" x14ac:dyDescent="0.2">
      <c r="A43" s="139">
        <v>152</v>
      </c>
      <c r="B43" s="140" t="s">
        <v>13</v>
      </c>
      <c r="C43" s="174" t="s">
        <v>231</v>
      </c>
      <c r="D43" s="139" t="s">
        <v>14</v>
      </c>
      <c r="E43" s="154">
        <v>361</v>
      </c>
      <c r="F43" s="140" t="s">
        <v>58</v>
      </c>
      <c r="G43" s="173">
        <v>20131220</v>
      </c>
      <c r="H43" s="158">
        <v>682</v>
      </c>
      <c r="I43" s="158">
        <v>375</v>
      </c>
      <c r="J43" s="143">
        <v>124</v>
      </c>
      <c r="K43" s="143">
        <v>1650</v>
      </c>
      <c r="L43" s="140">
        <v>16.5</v>
      </c>
      <c r="M43" s="143">
        <v>1200</v>
      </c>
      <c r="N43" s="143" t="s">
        <v>139</v>
      </c>
      <c r="O43" s="143" t="s">
        <v>139</v>
      </c>
      <c r="P43" s="173">
        <v>7</v>
      </c>
      <c r="Q43" s="173">
        <v>9</v>
      </c>
      <c r="R43" s="173">
        <v>10</v>
      </c>
      <c r="S43" s="173">
        <v>9.9</v>
      </c>
      <c r="T43" s="173">
        <v>10</v>
      </c>
      <c r="U43" s="173">
        <v>8</v>
      </c>
      <c r="V43" s="173">
        <v>10</v>
      </c>
      <c r="W43" s="173">
        <v>10</v>
      </c>
      <c r="X43" s="173">
        <v>10</v>
      </c>
      <c r="Y43" s="173">
        <v>10</v>
      </c>
      <c r="Z43" s="173" t="s">
        <v>139</v>
      </c>
      <c r="AA43" s="139"/>
      <c r="AB43" s="1"/>
      <c r="AC43" s="123"/>
    </row>
    <row r="44" spans="1:30" s="121" customFormat="1" x14ac:dyDescent="0.2">
      <c r="A44" s="139">
        <v>152</v>
      </c>
      <c r="B44" s="140" t="s">
        <v>13</v>
      </c>
      <c r="C44" s="144"/>
      <c r="D44" s="139" t="s">
        <v>14</v>
      </c>
      <c r="E44" s="154">
        <v>361</v>
      </c>
      <c r="F44" s="140" t="s">
        <v>58</v>
      </c>
      <c r="G44" s="173">
        <v>20131221</v>
      </c>
      <c r="H44" s="158">
        <v>682</v>
      </c>
      <c r="I44" s="158">
        <v>375</v>
      </c>
      <c r="J44" s="143">
        <v>124</v>
      </c>
      <c r="K44" s="143">
        <v>1650</v>
      </c>
      <c r="L44" s="140">
        <v>16.5</v>
      </c>
      <c r="M44" s="143">
        <v>1200</v>
      </c>
      <c r="N44" s="143" t="s">
        <v>139</v>
      </c>
      <c r="O44" s="143" t="s">
        <v>139</v>
      </c>
      <c r="P44" s="173">
        <v>7</v>
      </c>
      <c r="Q44" s="173">
        <v>10</v>
      </c>
      <c r="R44" s="173">
        <v>10</v>
      </c>
      <c r="S44" s="173">
        <v>9.9</v>
      </c>
      <c r="T44" s="173">
        <v>10</v>
      </c>
      <c r="U44" s="173">
        <v>8</v>
      </c>
      <c r="V44" s="173">
        <v>10</v>
      </c>
      <c r="W44" s="173">
        <v>10</v>
      </c>
      <c r="X44" s="173">
        <v>10</v>
      </c>
      <c r="Y44" s="173">
        <v>10</v>
      </c>
      <c r="Z44" s="173" t="s">
        <v>139</v>
      </c>
      <c r="AA44" s="139"/>
      <c r="AB44" s="1"/>
      <c r="AC44" s="123"/>
    </row>
    <row r="45" spans="1:30" s="194" customFormat="1" x14ac:dyDescent="0.2">
      <c r="A45" s="189"/>
      <c r="B45" s="190"/>
      <c r="C45" s="191"/>
      <c r="D45" s="189"/>
      <c r="E45" s="192"/>
      <c r="F45" s="190"/>
      <c r="G45" s="189"/>
      <c r="H45" s="193"/>
      <c r="I45" s="193"/>
      <c r="J45" s="189"/>
      <c r="K45" s="189"/>
      <c r="L45" s="190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C45" s="195"/>
    </row>
    <row r="46" spans="1:30" s="121" customFormat="1" x14ac:dyDescent="0.2">
      <c r="A46" s="155">
        <v>155</v>
      </c>
      <c r="B46" s="140" t="s">
        <v>13</v>
      </c>
      <c r="C46" s="159" t="s">
        <v>166</v>
      </c>
      <c r="D46" s="143" t="s">
        <v>14</v>
      </c>
      <c r="E46" s="154">
        <v>361</v>
      </c>
      <c r="F46" s="140" t="s">
        <v>58</v>
      </c>
      <c r="G46" s="155">
        <v>20131119</v>
      </c>
      <c r="H46" s="158">
        <v>682</v>
      </c>
      <c r="I46" s="158">
        <v>375</v>
      </c>
      <c r="J46" s="143">
        <v>124</v>
      </c>
      <c r="K46" s="143">
        <v>1650</v>
      </c>
      <c r="L46" s="140">
        <v>16.5</v>
      </c>
      <c r="M46" s="143">
        <v>1200</v>
      </c>
      <c r="N46" s="143" t="s">
        <v>139</v>
      </c>
      <c r="O46" s="143" t="s">
        <v>139</v>
      </c>
      <c r="P46" s="155">
        <v>7</v>
      </c>
      <c r="Q46" s="155">
        <v>10</v>
      </c>
      <c r="R46" s="155">
        <v>10</v>
      </c>
      <c r="S46" s="155">
        <v>9.9</v>
      </c>
      <c r="T46" s="155">
        <v>10</v>
      </c>
      <c r="U46" s="155">
        <v>9</v>
      </c>
      <c r="V46" s="155">
        <v>10</v>
      </c>
      <c r="W46" s="155">
        <v>10</v>
      </c>
      <c r="X46" s="155">
        <v>10</v>
      </c>
      <c r="Y46" s="155">
        <v>10</v>
      </c>
      <c r="Z46" s="143" t="s">
        <v>139</v>
      </c>
      <c r="AA46" s="159"/>
      <c r="AB46" s="1"/>
      <c r="AC46" s="123"/>
    </row>
    <row r="47" spans="1:30" s="121" customFormat="1" x14ac:dyDescent="0.2">
      <c r="A47" s="139">
        <v>155</v>
      </c>
      <c r="B47" s="140" t="s">
        <v>13</v>
      </c>
      <c r="C47" s="174" t="s">
        <v>230</v>
      </c>
      <c r="D47" s="143" t="s">
        <v>14</v>
      </c>
      <c r="E47" s="154">
        <v>361</v>
      </c>
      <c r="F47" s="140" t="s">
        <v>58</v>
      </c>
      <c r="G47" s="173">
        <v>20131214</v>
      </c>
      <c r="H47" s="158">
        <v>682</v>
      </c>
      <c r="I47" s="158">
        <v>375</v>
      </c>
      <c r="J47" s="143">
        <v>124</v>
      </c>
      <c r="K47" s="143">
        <v>1650</v>
      </c>
      <c r="L47" s="140">
        <v>16.5</v>
      </c>
      <c r="M47" s="143">
        <v>1200</v>
      </c>
      <c r="N47" s="143" t="s">
        <v>139</v>
      </c>
      <c r="O47" s="143" t="s">
        <v>139</v>
      </c>
      <c r="P47" s="173">
        <v>7</v>
      </c>
      <c r="Q47" s="173">
        <v>10</v>
      </c>
      <c r="R47" s="173">
        <v>10</v>
      </c>
      <c r="S47" s="173">
        <v>9.9</v>
      </c>
      <c r="T47" s="173">
        <v>10</v>
      </c>
      <c r="U47" s="173">
        <v>7</v>
      </c>
      <c r="V47" s="173">
        <v>10</v>
      </c>
      <c r="W47" s="173">
        <v>10</v>
      </c>
      <c r="X47" s="173">
        <v>9.9</v>
      </c>
      <c r="Y47" s="173">
        <v>10</v>
      </c>
      <c r="Z47" s="173" t="s">
        <v>139</v>
      </c>
      <c r="AA47" s="139"/>
      <c r="AB47" s="1"/>
      <c r="AC47" s="123"/>
    </row>
    <row r="48" spans="1:30" s="169" customFormat="1" ht="15.75" x14ac:dyDescent="0.25">
      <c r="A48" s="170" t="s">
        <v>233</v>
      </c>
      <c r="B48" s="167"/>
      <c r="C48" s="168"/>
      <c r="D48" s="166"/>
      <c r="G48" s="166"/>
      <c r="H48" s="166"/>
      <c r="I48" s="166"/>
      <c r="J48" s="166"/>
      <c r="K48" s="166"/>
      <c r="L48" s="167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8"/>
      <c r="AB48" s="168"/>
    </row>
    <row r="49" spans="1:32" s="176" customFormat="1" x14ac:dyDescent="0.2">
      <c r="A49" s="139">
        <v>152</v>
      </c>
      <c r="B49" s="139" t="s">
        <v>16</v>
      </c>
      <c r="C49" s="140"/>
      <c r="D49" s="143" t="s">
        <v>14</v>
      </c>
      <c r="E49" s="139">
        <v>361</v>
      </c>
      <c r="F49" s="140" t="s">
        <v>58</v>
      </c>
      <c r="G49" s="139">
        <v>20140110</v>
      </c>
      <c r="H49" s="158">
        <v>682</v>
      </c>
      <c r="I49" s="158">
        <v>375</v>
      </c>
      <c r="J49" s="143">
        <v>124</v>
      </c>
      <c r="K49" s="143">
        <v>1650</v>
      </c>
      <c r="L49" s="140">
        <v>16.5</v>
      </c>
      <c r="M49" s="143">
        <v>1200</v>
      </c>
      <c r="N49" s="143" t="s">
        <v>139</v>
      </c>
      <c r="O49" s="143" t="s">
        <v>139</v>
      </c>
      <c r="P49" s="139">
        <v>7</v>
      </c>
      <c r="Q49" s="139">
        <v>10</v>
      </c>
      <c r="R49" s="139">
        <v>10</v>
      </c>
      <c r="S49" s="139">
        <v>9.9</v>
      </c>
      <c r="T49" s="139">
        <v>10</v>
      </c>
      <c r="U49" s="139">
        <v>8</v>
      </c>
      <c r="V49" s="139">
        <v>10</v>
      </c>
      <c r="W49" s="139">
        <v>10</v>
      </c>
      <c r="X49" s="139">
        <v>9.9</v>
      </c>
      <c r="Y49" s="139">
        <v>10</v>
      </c>
      <c r="Z49" s="139" t="s">
        <v>139</v>
      </c>
      <c r="AA49" s="144"/>
      <c r="AB49" s="144"/>
      <c r="AC49" s="162"/>
      <c r="AD49" s="162"/>
      <c r="AE49" s="162"/>
      <c r="AF49" s="162"/>
    </row>
    <row r="50" spans="1:32" s="176" customFormat="1" x14ac:dyDescent="0.2">
      <c r="A50" s="139">
        <v>152</v>
      </c>
      <c r="B50" s="139" t="s">
        <v>16</v>
      </c>
      <c r="C50" s="140"/>
      <c r="D50" s="143" t="s">
        <v>14</v>
      </c>
      <c r="E50" s="139">
        <v>361</v>
      </c>
      <c r="F50" s="140" t="s">
        <v>58</v>
      </c>
      <c r="G50" s="139">
        <v>20140116</v>
      </c>
      <c r="H50" s="158">
        <v>682</v>
      </c>
      <c r="I50" s="158">
        <v>375</v>
      </c>
      <c r="J50" s="143">
        <v>124</v>
      </c>
      <c r="K50" s="143">
        <v>1650</v>
      </c>
      <c r="L50" s="140">
        <v>16.5</v>
      </c>
      <c r="M50" s="143">
        <v>1200</v>
      </c>
      <c r="N50" s="143" t="s">
        <v>139</v>
      </c>
      <c r="O50" s="143" t="s">
        <v>139</v>
      </c>
      <c r="P50" s="139">
        <v>8</v>
      </c>
      <c r="Q50" s="139">
        <v>10</v>
      </c>
      <c r="R50" s="139">
        <v>10</v>
      </c>
      <c r="S50" s="139">
        <v>9.9</v>
      </c>
      <c r="T50" s="139">
        <v>10</v>
      </c>
      <c r="U50" s="139">
        <v>8</v>
      </c>
      <c r="V50" s="139">
        <v>10</v>
      </c>
      <c r="W50" s="139">
        <v>10</v>
      </c>
      <c r="X50" s="139">
        <v>9.9</v>
      </c>
      <c r="Y50" s="139">
        <v>10</v>
      </c>
      <c r="Z50" s="139" t="s">
        <v>139</v>
      </c>
      <c r="AA50" s="144"/>
      <c r="AB50" s="144"/>
      <c r="AC50" s="162"/>
      <c r="AD50" s="162"/>
      <c r="AE50" s="162"/>
      <c r="AF50" s="162"/>
    </row>
    <row r="51" spans="1:32" s="169" customFormat="1" ht="15.75" x14ac:dyDescent="0.25">
      <c r="A51" s="170" t="s">
        <v>265</v>
      </c>
      <c r="B51" s="167"/>
      <c r="C51" s="168"/>
      <c r="D51" s="166"/>
      <c r="G51" s="166"/>
      <c r="H51" s="166"/>
      <c r="I51" s="166"/>
      <c r="J51" s="166"/>
      <c r="K51" s="166"/>
      <c r="L51" s="167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8"/>
      <c r="AB51" s="168"/>
    </row>
    <row r="52" spans="1:32" ht="15" x14ac:dyDescent="0.25">
      <c r="A52" s="178">
        <v>134</v>
      </c>
      <c r="B52" s="177" t="s">
        <v>13</v>
      </c>
      <c r="C52" s="182"/>
      <c r="D52" s="178" t="s">
        <v>60</v>
      </c>
      <c r="E52" s="178"/>
      <c r="F52" s="177" t="s">
        <v>59</v>
      </c>
      <c r="G52" s="178">
        <v>20140118</v>
      </c>
      <c r="H52" s="180">
        <v>682</v>
      </c>
      <c r="I52" s="180">
        <v>375</v>
      </c>
      <c r="J52" s="179">
        <v>124</v>
      </c>
      <c r="K52" s="179">
        <v>1650</v>
      </c>
      <c r="L52" s="177">
        <v>16.5</v>
      </c>
      <c r="M52" s="179">
        <v>1200</v>
      </c>
      <c r="N52" s="179" t="s">
        <v>139</v>
      </c>
      <c r="O52" s="179" t="s">
        <v>139</v>
      </c>
      <c r="P52" s="178">
        <v>7</v>
      </c>
      <c r="Q52" s="185">
        <v>9</v>
      </c>
      <c r="R52" s="178">
        <v>9</v>
      </c>
      <c r="S52" s="178">
        <v>9.9</v>
      </c>
      <c r="T52" s="178">
        <v>10</v>
      </c>
      <c r="U52" s="178">
        <v>7</v>
      </c>
      <c r="V52" s="185">
        <v>9</v>
      </c>
      <c r="W52" s="178">
        <v>9</v>
      </c>
      <c r="X52" s="178">
        <v>9.9</v>
      </c>
      <c r="Y52" s="178">
        <v>10</v>
      </c>
      <c r="Z52" s="178" t="s">
        <v>139</v>
      </c>
      <c r="AA52" s="178"/>
      <c r="AB52" s="188"/>
      <c r="AC52" s="183"/>
      <c r="AD52" s="181"/>
      <c r="AE52" s="121"/>
      <c r="AF52" s="121"/>
    </row>
    <row r="53" spans="1:32" s="121" customFormat="1" x14ac:dyDescent="0.2">
      <c r="A53" s="139">
        <v>117</v>
      </c>
      <c r="B53" s="140" t="s">
        <v>13</v>
      </c>
      <c r="C53" s="140"/>
      <c r="D53" s="139" t="s">
        <v>60</v>
      </c>
      <c r="E53" s="139"/>
      <c r="F53" s="140" t="s">
        <v>59</v>
      </c>
      <c r="G53" s="139">
        <v>20140121</v>
      </c>
      <c r="H53" s="158">
        <v>682</v>
      </c>
      <c r="I53" s="158">
        <v>375</v>
      </c>
      <c r="J53" s="143">
        <v>124</v>
      </c>
      <c r="K53" s="143">
        <v>1650</v>
      </c>
      <c r="L53" s="140">
        <v>16.5</v>
      </c>
      <c r="M53" s="143">
        <v>1200</v>
      </c>
      <c r="N53" s="143" t="s">
        <v>139</v>
      </c>
      <c r="O53" s="143" t="s">
        <v>139</v>
      </c>
      <c r="P53" s="139">
        <v>7</v>
      </c>
      <c r="Q53" s="139">
        <v>9</v>
      </c>
      <c r="R53" s="139">
        <v>9</v>
      </c>
      <c r="S53" s="139">
        <v>9.9</v>
      </c>
      <c r="T53" s="139">
        <v>10</v>
      </c>
      <c r="U53" s="139">
        <v>9</v>
      </c>
      <c r="V53" s="139">
        <v>10</v>
      </c>
      <c r="W53" s="139">
        <v>10</v>
      </c>
      <c r="X53" s="139">
        <v>9.9</v>
      </c>
      <c r="Y53" s="139">
        <v>10</v>
      </c>
      <c r="Z53" s="139" t="s">
        <v>139</v>
      </c>
      <c r="AA53" s="139"/>
      <c r="AB53" s="1"/>
      <c r="AC53" s="123"/>
      <c r="AD53" s="187"/>
    </row>
  </sheetData>
  <mergeCells count="4">
    <mergeCell ref="P1:T1"/>
    <mergeCell ref="U1:Y1"/>
    <mergeCell ref="H1:I1"/>
    <mergeCell ref="J1:K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  <pageSetUpPr fitToPage="1"/>
  </sheetPr>
  <dimension ref="A1:T75"/>
  <sheetViews>
    <sheetView zoomScale="90" zoomScaleNormal="90" workbookViewId="0">
      <pane ySplit="2" topLeftCell="A3" activePane="bottomLeft" state="frozen"/>
      <selection activeCell="I39" sqref="I39"/>
      <selection pane="bottomLeft" activeCell="D4" sqref="D4:D75"/>
    </sheetView>
  </sheetViews>
  <sheetFormatPr defaultRowHeight="12.75" x14ac:dyDescent="0.2"/>
  <cols>
    <col min="1" max="1" width="9.5703125" style="5" customWidth="1"/>
    <col min="2" max="2" width="12.85546875" style="5" bestFit="1" customWidth="1"/>
    <col min="3" max="3" width="28" style="5" bestFit="1" customWidth="1"/>
    <col min="4" max="4" width="11" style="5" bestFit="1" customWidth="1"/>
    <col min="5" max="5" width="11.28515625" style="5" bestFit="1" customWidth="1"/>
    <col min="6" max="6" width="15" style="5" customWidth="1"/>
    <col min="7" max="7" width="12.85546875" style="5" bestFit="1" customWidth="1"/>
    <col min="8" max="8" width="7.7109375" style="5" bestFit="1" customWidth="1"/>
    <col min="9" max="9" width="6.5703125" style="5" bestFit="1" customWidth="1"/>
    <col min="10" max="10" width="6.28515625" style="5" bestFit="1" customWidth="1"/>
    <col min="11" max="11" width="6.140625" style="5" bestFit="1" customWidth="1"/>
    <col min="12" max="12" width="7.28515625" style="5" bestFit="1" customWidth="1"/>
    <col min="13" max="13" width="9.28515625" style="5" customWidth="1"/>
    <col min="14" max="14" width="8.140625" style="5" bestFit="1" customWidth="1"/>
    <col min="15" max="15" width="7.85546875" style="5" customWidth="1"/>
    <col min="16" max="16" width="7.7109375" style="5" bestFit="1" customWidth="1"/>
    <col min="17" max="17" width="8.85546875" style="5" bestFit="1" customWidth="1"/>
    <col min="18" max="18" width="67.42578125" style="21" customWidth="1"/>
    <col min="19" max="16384" width="9.140625" style="5"/>
  </cols>
  <sheetData>
    <row r="1" spans="1:18" s="6" customFormat="1" ht="64.5" thickBot="1" x14ac:dyDescent="0.25">
      <c r="A1" s="90" t="s">
        <v>23</v>
      </c>
      <c r="B1" s="91" t="s">
        <v>24</v>
      </c>
      <c r="C1" s="91" t="s">
        <v>25</v>
      </c>
      <c r="D1" s="91" t="s">
        <v>26</v>
      </c>
      <c r="E1" s="91" t="s">
        <v>27</v>
      </c>
      <c r="F1" s="92" t="s">
        <v>56</v>
      </c>
      <c r="G1" s="93" t="s">
        <v>28</v>
      </c>
      <c r="H1" s="445" t="s">
        <v>29</v>
      </c>
      <c r="I1" s="446"/>
      <c r="J1" s="446"/>
      <c r="K1" s="446"/>
      <c r="L1" s="447"/>
      <c r="M1" s="445" t="s">
        <v>30</v>
      </c>
      <c r="N1" s="446"/>
      <c r="O1" s="446"/>
      <c r="P1" s="446"/>
      <c r="Q1" s="447"/>
      <c r="R1" s="94" t="s">
        <v>31</v>
      </c>
    </row>
    <row r="2" spans="1:18" ht="13.5" thickBot="1" x14ac:dyDescent="0.25">
      <c r="A2" s="85" t="s">
        <v>2</v>
      </c>
      <c r="B2" s="86" t="s">
        <v>10</v>
      </c>
      <c r="C2" s="86" t="s">
        <v>3</v>
      </c>
      <c r="D2" s="86" t="s">
        <v>0</v>
      </c>
      <c r="E2" s="86" t="s">
        <v>1</v>
      </c>
      <c r="F2" s="87" t="s">
        <v>57</v>
      </c>
      <c r="G2" s="88" t="s">
        <v>4</v>
      </c>
      <c r="H2" s="85" t="s">
        <v>5</v>
      </c>
      <c r="I2" s="86" t="s">
        <v>6</v>
      </c>
      <c r="J2" s="86" t="s">
        <v>7</v>
      </c>
      <c r="K2" s="86" t="s">
        <v>8</v>
      </c>
      <c r="L2" s="88" t="s">
        <v>9</v>
      </c>
      <c r="M2" s="85" t="s">
        <v>17</v>
      </c>
      <c r="N2" s="86" t="s">
        <v>18</v>
      </c>
      <c r="O2" s="86" t="s">
        <v>19</v>
      </c>
      <c r="P2" s="86" t="s">
        <v>20</v>
      </c>
      <c r="Q2" s="88" t="s">
        <v>21</v>
      </c>
      <c r="R2" s="89" t="s">
        <v>22</v>
      </c>
    </row>
    <row r="3" spans="1:18" ht="19.5" customHeight="1" thickBot="1" x14ac:dyDescent="0.25">
      <c r="A3" s="53" t="s">
        <v>68</v>
      </c>
      <c r="B3" s="48"/>
      <c r="C3" s="48"/>
      <c r="D3" s="48"/>
      <c r="E3" s="48"/>
      <c r="F3" s="49"/>
      <c r="G3" s="50"/>
      <c r="H3" s="47"/>
      <c r="I3" s="48"/>
      <c r="J3" s="48"/>
      <c r="K3" s="48"/>
      <c r="L3" s="50"/>
      <c r="M3" s="51"/>
      <c r="N3" s="51"/>
      <c r="O3" s="48"/>
      <c r="P3" s="48"/>
      <c r="Q3" s="49"/>
      <c r="R3" s="52"/>
    </row>
    <row r="4" spans="1:18" ht="45" customHeight="1" x14ac:dyDescent="0.2">
      <c r="A4" s="36">
        <v>134</v>
      </c>
      <c r="B4" s="37" t="s">
        <v>13</v>
      </c>
      <c r="C4" s="37" t="s">
        <v>48</v>
      </c>
      <c r="D4" s="37" t="s">
        <v>14</v>
      </c>
      <c r="E4" s="37"/>
      <c r="F4" s="38" t="s">
        <v>58</v>
      </c>
      <c r="G4" s="39">
        <v>20120413</v>
      </c>
      <c r="H4" s="36"/>
      <c r="I4" s="40"/>
      <c r="J4" s="37"/>
      <c r="K4" s="37"/>
      <c r="L4" s="39"/>
      <c r="M4" s="33"/>
      <c r="N4" s="33"/>
      <c r="O4" s="2"/>
      <c r="P4" s="2"/>
      <c r="Q4" s="7"/>
      <c r="R4" s="41" t="s">
        <v>72</v>
      </c>
    </row>
    <row r="5" spans="1:18" ht="45" customHeight="1" x14ac:dyDescent="0.2">
      <c r="A5" s="8">
        <v>134</v>
      </c>
      <c r="B5" s="1" t="s">
        <v>13</v>
      </c>
      <c r="C5" s="1" t="s">
        <v>32</v>
      </c>
      <c r="D5" s="1" t="s">
        <v>15</v>
      </c>
      <c r="E5" s="1">
        <v>5</v>
      </c>
      <c r="F5" s="7" t="s">
        <v>58</v>
      </c>
      <c r="G5" s="9">
        <v>20120414</v>
      </c>
      <c r="H5" s="8">
        <v>6</v>
      </c>
      <c r="I5" s="1">
        <v>6</v>
      </c>
      <c r="J5" s="1">
        <v>8</v>
      </c>
      <c r="K5" s="1">
        <v>9.9</v>
      </c>
      <c r="L5" s="9">
        <v>10</v>
      </c>
      <c r="M5" s="33">
        <v>6</v>
      </c>
      <c r="N5" s="1">
        <v>6</v>
      </c>
      <c r="O5" s="1">
        <v>10</v>
      </c>
      <c r="P5" s="1">
        <v>9.9</v>
      </c>
      <c r="Q5" s="11">
        <v>10</v>
      </c>
      <c r="R5" s="10" t="s">
        <v>70</v>
      </c>
    </row>
    <row r="6" spans="1:18" ht="45" customHeight="1" x14ac:dyDescent="0.2">
      <c r="A6" s="8">
        <v>134</v>
      </c>
      <c r="B6" s="1" t="s">
        <v>13</v>
      </c>
      <c r="C6" s="1" t="s">
        <v>47</v>
      </c>
      <c r="D6" s="1" t="s">
        <v>14</v>
      </c>
      <c r="E6" s="1"/>
      <c r="F6" s="7" t="s">
        <v>58</v>
      </c>
      <c r="G6" s="9">
        <v>20120427</v>
      </c>
      <c r="H6" s="8"/>
      <c r="I6" s="3"/>
      <c r="J6" s="1"/>
      <c r="K6" s="1"/>
      <c r="L6" s="9"/>
      <c r="M6" s="34">
        <v>5</v>
      </c>
      <c r="N6" s="1">
        <v>6</v>
      </c>
      <c r="O6" s="1">
        <v>10</v>
      </c>
      <c r="P6" s="1">
        <v>9.9</v>
      </c>
      <c r="Q6" s="11">
        <v>10</v>
      </c>
      <c r="R6" s="10" t="s">
        <v>73</v>
      </c>
    </row>
    <row r="7" spans="1:18" ht="45" customHeight="1" x14ac:dyDescent="0.2">
      <c r="A7" s="8">
        <v>134</v>
      </c>
      <c r="B7" s="1" t="s">
        <v>13</v>
      </c>
      <c r="C7" s="1" t="s">
        <v>39</v>
      </c>
      <c r="D7" s="1" t="s">
        <v>11</v>
      </c>
      <c r="E7" s="1">
        <v>3</v>
      </c>
      <c r="F7" s="11" t="s">
        <v>58</v>
      </c>
      <c r="G7" s="9">
        <v>20120515</v>
      </c>
      <c r="H7" s="8">
        <v>7</v>
      </c>
      <c r="I7" s="1">
        <v>7</v>
      </c>
      <c r="J7" s="1">
        <v>7</v>
      </c>
      <c r="K7" s="1">
        <v>9.9</v>
      </c>
      <c r="L7" s="9">
        <v>10</v>
      </c>
      <c r="M7" s="34">
        <v>7</v>
      </c>
      <c r="N7" s="1">
        <v>8</v>
      </c>
      <c r="O7" s="1">
        <v>9</v>
      </c>
      <c r="P7" s="1">
        <v>10</v>
      </c>
      <c r="Q7" s="11">
        <v>10</v>
      </c>
      <c r="R7" s="10" t="s">
        <v>74</v>
      </c>
    </row>
    <row r="8" spans="1:18" ht="45" customHeight="1" x14ac:dyDescent="0.2">
      <c r="A8" s="8">
        <v>134</v>
      </c>
      <c r="B8" s="1" t="s">
        <v>13</v>
      </c>
      <c r="C8" s="1" t="s">
        <v>41</v>
      </c>
      <c r="D8" s="1" t="s">
        <v>11</v>
      </c>
      <c r="E8" s="1">
        <v>3</v>
      </c>
      <c r="F8" s="11" t="s">
        <v>58</v>
      </c>
      <c r="G8" s="9">
        <v>20120519</v>
      </c>
      <c r="H8" s="8">
        <v>7</v>
      </c>
      <c r="I8" s="1">
        <v>7</v>
      </c>
      <c r="J8" s="1">
        <v>9</v>
      </c>
      <c r="K8" s="1">
        <v>9.9</v>
      </c>
      <c r="L8" s="9">
        <v>10</v>
      </c>
      <c r="M8" s="34">
        <v>7</v>
      </c>
      <c r="N8" s="1">
        <v>7</v>
      </c>
      <c r="O8" s="1">
        <v>9</v>
      </c>
      <c r="P8" s="1">
        <v>9.9</v>
      </c>
      <c r="Q8" s="11">
        <v>10</v>
      </c>
      <c r="R8" s="10" t="s">
        <v>70</v>
      </c>
    </row>
    <row r="9" spans="1:18" ht="45" customHeight="1" x14ac:dyDescent="0.2">
      <c r="A9" s="8">
        <v>134</v>
      </c>
      <c r="B9" s="1" t="s">
        <v>13</v>
      </c>
      <c r="C9" s="1" t="s">
        <v>46</v>
      </c>
      <c r="D9" s="1" t="s">
        <v>14</v>
      </c>
      <c r="E9" s="1"/>
      <c r="F9" s="11" t="s">
        <v>58</v>
      </c>
      <c r="G9" s="9">
        <v>20120521</v>
      </c>
      <c r="H9" s="8">
        <v>6</v>
      </c>
      <c r="I9" s="1">
        <v>4</v>
      </c>
      <c r="J9" s="1">
        <v>7</v>
      </c>
      <c r="K9" s="1">
        <v>5</v>
      </c>
      <c r="L9" s="9">
        <v>10</v>
      </c>
      <c r="M9" s="34">
        <v>6</v>
      </c>
      <c r="N9" s="1">
        <v>4</v>
      </c>
      <c r="O9" s="1">
        <v>10</v>
      </c>
      <c r="P9" s="1">
        <v>9.9</v>
      </c>
      <c r="Q9" s="11">
        <v>10</v>
      </c>
      <c r="R9" s="10" t="s">
        <v>75</v>
      </c>
    </row>
    <row r="10" spans="1:18" ht="45" customHeight="1" x14ac:dyDescent="0.2">
      <c r="A10" s="8">
        <v>134</v>
      </c>
      <c r="B10" s="1" t="s">
        <v>13</v>
      </c>
      <c r="C10" s="1" t="s">
        <v>50</v>
      </c>
      <c r="D10" s="1" t="s">
        <v>11</v>
      </c>
      <c r="E10" s="1">
        <v>3</v>
      </c>
      <c r="F10" s="11" t="s">
        <v>58</v>
      </c>
      <c r="G10" s="9">
        <v>20120524</v>
      </c>
      <c r="H10" s="8">
        <v>7</v>
      </c>
      <c r="I10" s="1">
        <v>7</v>
      </c>
      <c r="J10" s="1">
        <v>10</v>
      </c>
      <c r="K10" s="1">
        <v>9.9</v>
      </c>
      <c r="L10" s="9">
        <v>10</v>
      </c>
      <c r="M10" s="34">
        <v>7</v>
      </c>
      <c r="N10" s="1">
        <v>8</v>
      </c>
      <c r="O10" s="1">
        <v>10</v>
      </c>
      <c r="P10" s="1">
        <v>9.9</v>
      </c>
      <c r="Q10" s="11">
        <v>10</v>
      </c>
      <c r="R10" s="10" t="s">
        <v>76</v>
      </c>
    </row>
    <row r="11" spans="1:18" ht="45" customHeight="1" x14ac:dyDescent="0.2">
      <c r="A11" s="8">
        <v>134</v>
      </c>
      <c r="B11" s="1" t="s">
        <v>13</v>
      </c>
      <c r="C11" s="1"/>
      <c r="D11" s="1" t="s">
        <v>60</v>
      </c>
      <c r="E11" s="1"/>
      <c r="F11" s="26" t="s">
        <v>58</v>
      </c>
      <c r="G11" s="42">
        <v>20120822</v>
      </c>
      <c r="H11" s="25">
        <v>7</v>
      </c>
      <c r="I11" s="26">
        <v>5</v>
      </c>
      <c r="J11" s="26">
        <v>9</v>
      </c>
      <c r="K11" s="26">
        <v>9.9</v>
      </c>
      <c r="L11" s="42">
        <v>10</v>
      </c>
      <c r="M11" s="45">
        <v>7</v>
      </c>
      <c r="N11" s="26">
        <v>5</v>
      </c>
      <c r="O11" s="26">
        <v>9</v>
      </c>
      <c r="P11" s="26">
        <v>9.9</v>
      </c>
      <c r="Q11" s="46">
        <v>10</v>
      </c>
      <c r="R11" s="95" t="s">
        <v>77</v>
      </c>
    </row>
    <row r="12" spans="1:18" ht="45" customHeight="1" x14ac:dyDescent="0.2">
      <c r="A12" s="73" t="s">
        <v>12</v>
      </c>
      <c r="B12" s="70" t="s">
        <v>13</v>
      </c>
      <c r="C12" s="70"/>
      <c r="D12" s="70" t="s">
        <v>14</v>
      </c>
      <c r="E12" s="70"/>
      <c r="F12" s="108" t="s">
        <v>58</v>
      </c>
      <c r="G12" s="109">
        <v>20121101</v>
      </c>
      <c r="H12" s="69">
        <v>7</v>
      </c>
      <c r="I12" s="71">
        <v>10</v>
      </c>
      <c r="J12" s="71">
        <v>10</v>
      </c>
      <c r="K12" s="71">
        <v>9.9</v>
      </c>
      <c r="L12" s="109">
        <v>10</v>
      </c>
      <c r="M12" s="110">
        <v>7</v>
      </c>
      <c r="N12" s="71">
        <v>10</v>
      </c>
      <c r="O12" s="71">
        <v>10</v>
      </c>
      <c r="P12" s="71">
        <v>9.9</v>
      </c>
      <c r="Q12" s="108">
        <v>10</v>
      </c>
      <c r="R12" s="107" t="s">
        <v>42</v>
      </c>
    </row>
    <row r="13" spans="1:18" ht="45" customHeight="1" x14ac:dyDescent="0.2">
      <c r="A13" s="8" t="s">
        <v>12</v>
      </c>
      <c r="B13" s="1" t="s">
        <v>16</v>
      </c>
      <c r="C13" s="1"/>
      <c r="D13" s="1" t="s">
        <v>14</v>
      </c>
      <c r="E13" s="1"/>
      <c r="F13" s="46" t="s">
        <v>58</v>
      </c>
      <c r="G13" s="42">
        <v>20121103</v>
      </c>
      <c r="H13" s="25">
        <v>7</v>
      </c>
      <c r="I13" s="26">
        <v>10</v>
      </c>
      <c r="J13" s="26">
        <v>10</v>
      </c>
      <c r="K13" s="26">
        <v>9.9</v>
      </c>
      <c r="L13" s="42">
        <v>10</v>
      </c>
      <c r="M13" s="45">
        <v>7</v>
      </c>
      <c r="N13" s="26">
        <v>10</v>
      </c>
      <c r="O13" s="26">
        <v>10</v>
      </c>
      <c r="P13" s="26">
        <v>9.9</v>
      </c>
      <c r="Q13" s="46">
        <v>10</v>
      </c>
      <c r="R13" s="95" t="s">
        <v>42</v>
      </c>
    </row>
    <row r="14" spans="1:18" ht="45" customHeight="1" x14ac:dyDescent="0.2">
      <c r="A14" s="73">
        <v>155</v>
      </c>
      <c r="B14" s="70" t="s">
        <v>13</v>
      </c>
      <c r="C14" s="70" t="s">
        <v>36</v>
      </c>
      <c r="D14" s="70" t="s">
        <v>11</v>
      </c>
      <c r="E14" s="70">
        <v>3</v>
      </c>
      <c r="F14" s="72" t="s">
        <v>58</v>
      </c>
      <c r="G14" s="74">
        <v>20120504</v>
      </c>
      <c r="H14" s="73">
        <v>7</v>
      </c>
      <c r="I14" s="70">
        <v>7</v>
      </c>
      <c r="J14" s="70">
        <v>10</v>
      </c>
      <c r="K14" s="70">
        <v>10</v>
      </c>
      <c r="L14" s="74">
        <v>10</v>
      </c>
      <c r="M14" s="73">
        <v>7</v>
      </c>
      <c r="N14" s="70">
        <v>7</v>
      </c>
      <c r="O14" s="70">
        <v>10</v>
      </c>
      <c r="P14" s="70">
        <v>10</v>
      </c>
      <c r="Q14" s="74">
        <v>10</v>
      </c>
      <c r="R14" s="96" t="s">
        <v>37</v>
      </c>
    </row>
    <row r="15" spans="1:18" ht="45" customHeight="1" x14ac:dyDescent="0.2">
      <c r="A15" s="73">
        <v>155</v>
      </c>
      <c r="B15" s="70" t="s">
        <v>13</v>
      </c>
      <c r="C15" s="70" t="s">
        <v>45</v>
      </c>
      <c r="D15" s="70" t="s">
        <v>14</v>
      </c>
      <c r="E15" s="70"/>
      <c r="F15" s="72" t="s">
        <v>58</v>
      </c>
      <c r="G15" s="74">
        <v>20120621</v>
      </c>
      <c r="H15" s="73">
        <v>8</v>
      </c>
      <c r="I15" s="70">
        <v>9</v>
      </c>
      <c r="J15" s="70">
        <v>10</v>
      </c>
      <c r="K15" s="70">
        <v>9.9</v>
      </c>
      <c r="L15" s="74">
        <v>9</v>
      </c>
      <c r="M15" s="73">
        <v>8</v>
      </c>
      <c r="N15" s="70">
        <v>9</v>
      </c>
      <c r="O15" s="70">
        <v>10</v>
      </c>
      <c r="P15" s="70">
        <v>9.9</v>
      </c>
      <c r="Q15" s="74">
        <v>10</v>
      </c>
      <c r="R15" s="96" t="s">
        <v>42</v>
      </c>
    </row>
    <row r="16" spans="1:18" s="16" customFormat="1" ht="45" customHeight="1" x14ac:dyDescent="0.2">
      <c r="A16" s="73">
        <v>155</v>
      </c>
      <c r="B16" s="70" t="s">
        <v>13</v>
      </c>
      <c r="C16" s="70" t="s">
        <v>44</v>
      </c>
      <c r="D16" s="70" t="s">
        <v>15</v>
      </c>
      <c r="E16" s="70">
        <v>5</v>
      </c>
      <c r="F16" s="72" t="s">
        <v>58</v>
      </c>
      <c r="G16" s="74">
        <v>20120721</v>
      </c>
      <c r="H16" s="73">
        <v>7</v>
      </c>
      <c r="I16" s="70">
        <v>8</v>
      </c>
      <c r="J16" s="70">
        <v>10</v>
      </c>
      <c r="K16" s="70">
        <v>9.9</v>
      </c>
      <c r="L16" s="74">
        <v>10</v>
      </c>
      <c r="M16" s="73">
        <v>7</v>
      </c>
      <c r="N16" s="70">
        <v>8</v>
      </c>
      <c r="O16" s="70">
        <v>10</v>
      </c>
      <c r="P16" s="70">
        <v>9.9</v>
      </c>
      <c r="Q16" s="74">
        <v>10</v>
      </c>
      <c r="R16" s="96" t="s">
        <v>33</v>
      </c>
    </row>
    <row r="17" spans="1:19" s="16" customFormat="1" ht="45" customHeight="1" x14ac:dyDescent="0.2">
      <c r="A17" s="17" t="s">
        <v>51</v>
      </c>
      <c r="B17" s="4" t="s">
        <v>13</v>
      </c>
      <c r="C17" s="4"/>
      <c r="D17" s="4" t="s">
        <v>15</v>
      </c>
      <c r="E17" s="4">
        <v>5</v>
      </c>
      <c r="F17" s="18" t="s">
        <v>58</v>
      </c>
      <c r="G17" s="19">
        <v>20120804</v>
      </c>
      <c r="H17" s="17">
        <v>6</v>
      </c>
      <c r="I17" s="4">
        <v>6</v>
      </c>
      <c r="J17" s="4">
        <v>8</v>
      </c>
      <c r="K17" s="4">
        <v>9.9</v>
      </c>
      <c r="L17" s="19">
        <v>10</v>
      </c>
      <c r="M17" s="17">
        <v>6</v>
      </c>
      <c r="N17" s="4">
        <v>7</v>
      </c>
      <c r="O17" s="4">
        <v>9</v>
      </c>
      <c r="P17" s="4">
        <v>9.9</v>
      </c>
      <c r="Q17" s="19">
        <v>10</v>
      </c>
      <c r="R17" s="20" t="s">
        <v>42</v>
      </c>
    </row>
    <row r="18" spans="1:19" s="16" customFormat="1" ht="45" customHeight="1" x14ac:dyDescent="0.2">
      <c r="A18" s="17" t="s">
        <v>51</v>
      </c>
      <c r="B18" s="4" t="s">
        <v>13</v>
      </c>
      <c r="C18" s="4"/>
      <c r="D18" s="4" t="s">
        <v>60</v>
      </c>
      <c r="E18" s="4"/>
      <c r="F18" s="18" t="s">
        <v>58</v>
      </c>
      <c r="G18" s="19">
        <v>20120830</v>
      </c>
      <c r="H18" s="17"/>
      <c r="I18" s="4"/>
      <c r="J18" s="4"/>
      <c r="K18" s="4"/>
      <c r="L18" s="19"/>
      <c r="M18" s="17">
        <v>6</v>
      </c>
      <c r="N18" s="4">
        <v>6</v>
      </c>
      <c r="O18" s="4">
        <v>8</v>
      </c>
      <c r="P18" s="4"/>
      <c r="Q18" s="19"/>
      <c r="R18" s="20" t="s">
        <v>61</v>
      </c>
    </row>
    <row r="19" spans="1:19" ht="45" customHeight="1" x14ac:dyDescent="0.2">
      <c r="A19" s="73" t="s">
        <v>52</v>
      </c>
      <c r="B19" s="70" t="s">
        <v>13</v>
      </c>
      <c r="C19" s="70"/>
      <c r="D19" s="70" t="s">
        <v>15</v>
      </c>
      <c r="E19" s="70">
        <v>5</v>
      </c>
      <c r="F19" s="72" t="s">
        <v>58</v>
      </c>
      <c r="G19" s="74">
        <v>20120807</v>
      </c>
      <c r="H19" s="73">
        <v>3</v>
      </c>
      <c r="I19" s="70">
        <v>6</v>
      </c>
      <c r="J19" s="70">
        <v>7</v>
      </c>
      <c r="K19" s="70">
        <v>9.9</v>
      </c>
      <c r="L19" s="74">
        <v>10</v>
      </c>
      <c r="M19" s="73">
        <v>5</v>
      </c>
      <c r="N19" s="70">
        <v>6</v>
      </c>
      <c r="O19" s="70">
        <v>9</v>
      </c>
      <c r="P19" s="70">
        <v>10</v>
      </c>
      <c r="Q19" s="74">
        <v>10</v>
      </c>
      <c r="R19" s="96" t="s">
        <v>42</v>
      </c>
    </row>
    <row r="20" spans="1:19" ht="45" customHeight="1" thickBot="1" x14ac:dyDescent="0.25">
      <c r="A20" s="75" t="s">
        <v>52</v>
      </c>
      <c r="B20" s="76" t="s">
        <v>13</v>
      </c>
      <c r="C20" s="76"/>
      <c r="D20" s="76" t="s">
        <v>60</v>
      </c>
      <c r="E20" s="76"/>
      <c r="F20" s="76" t="s">
        <v>58</v>
      </c>
      <c r="G20" s="77">
        <v>20120905</v>
      </c>
      <c r="H20" s="83">
        <v>5</v>
      </c>
      <c r="I20" s="76">
        <v>3</v>
      </c>
      <c r="J20" s="76">
        <v>9</v>
      </c>
      <c r="K20" s="76">
        <v>9.8000000000000007</v>
      </c>
      <c r="L20" s="84">
        <v>10</v>
      </c>
      <c r="M20" s="75">
        <v>6</v>
      </c>
      <c r="N20" s="76">
        <v>5</v>
      </c>
      <c r="O20" s="76">
        <v>8</v>
      </c>
      <c r="P20" s="76">
        <v>9</v>
      </c>
      <c r="Q20" s="77">
        <v>10</v>
      </c>
      <c r="R20" s="97" t="s">
        <v>42</v>
      </c>
    </row>
    <row r="21" spans="1:19" s="16" customFormat="1" ht="19.5" x14ac:dyDescent="0.2">
      <c r="A21" s="54" t="s">
        <v>82</v>
      </c>
      <c r="B21" s="24"/>
      <c r="C21" s="24"/>
      <c r="D21" s="24"/>
      <c r="E21" s="24"/>
      <c r="F21" s="55"/>
      <c r="G21" s="56"/>
      <c r="H21" s="57"/>
      <c r="I21" s="58"/>
      <c r="J21" s="58"/>
      <c r="K21" s="58"/>
      <c r="L21" s="56"/>
      <c r="M21" s="59"/>
      <c r="N21" s="58"/>
      <c r="O21" s="58"/>
      <c r="P21" s="58"/>
      <c r="Q21" s="55"/>
      <c r="R21" s="98"/>
    </row>
    <row r="22" spans="1:19" ht="45" customHeight="1" x14ac:dyDescent="0.2">
      <c r="A22" s="12">
        <v>134</v>
      </c>
      <c r="B22" s="3" t="s">
        <v>13</v>
      </c>
      <c r="C22" s="3" t="s">
        <v>53</v>
      </c>
      <c r="D22" s="3" t="s">
        <v>15</v>
      </c>
      <c r="E22" s="3">
        <v>5</v>
      </c>
      <c r="F22" s="13" t="s">
        <v>58</v>
      </c>
      <c r="G22" s="14">
        <v>20120830</v>
      </c>
      <c r="H22" s="12">
        <v>6</v>
      </c>
      <c r="I22" s="3">
        <v>6</v>
      </c>
      <c r="J22" s="3">
        <v>8</v>
      </c>
      <c r="K22" s="3">
        <v>9.9</v>
      </c>
      <c r="L22" s="14">
        <v>10</v>
      </c>
      <c r="M22" s="35">
        <v>7</v>
      </c>
      <c r="N22" s="3">
        <v>7</v>
      </c>
      <c r="O22" s="3">
        <v>10</v>
      </c>
      <c r="P22" s="3">
        <v>10</v>
      </c>
      <c r="Q22" s="13">
        <v>10</v>
      </c>
      <c r="R22" s="15" t="s">
        <v>78</v>
      </c>
    </row>
    <row r="23" spans="1:19" ht="45" customHeight="1" x14ac:dyDescent="0.2">
      <c r="A23" s="12">
        <v>134</v>
      </c>
      <c r="B23" s="3" t="s">
        <v>13</v>
      </c>
      <c r="C23" s="3" t="s">
        <v>55</v>
      </c>
      <c r="D23" s="3" t="s">
        <v>14</v>
      </c>
      <c r="E23" s="3"/>
      <c r="F23" s="13" t="s">
        <v>58</v>
      </c>
      <c r="G23" s="14">
        <v>20120830</v>
      </c>
      <c r="H23" s="12">
        <v>7</v>
      </c>
      <c r="I23" s="3">
        <v>10</v>
      </c>
      <c r="J23" s="3">
        <v>9</v>
      </c>
      <c r="K23" s="3">
        <v>9.9</v>
      </c>
      <c r="L23" s="14">
        <v>10</v>
      </c>
      <c r="M23" s="35">
        <v>7</v>
      </c>
      <c r="N23" s="3">
        <v>10</v>
      </c>
      <c r="O23" s="3">
        <v>10</v>
      </c>
      <c r="P23" s="3">
        <v>9.9</v>
      </c>
      <c r="Q23" s="13">
        <v>10</v>
      </c>
      <c r="R23" s="15" t="s">
        <v>78</v>
      </c>
      <c r="S23" s="32"/>
    </row>
    <row r="24" spans="1:19" ht="19.5" customHeight="1" thickBot="1" x14ac:dyDescent="0.25">
      <c r="A24" s="63" t="s">
        <v>83</v>
      </c>
      <c r="B24" s="28"/>
      <c r="C24" s="28"/>
      <c r="D24" s="28"/>
      <c r="E24" s="28"/>
      <c r="F24" s="29"/>
      <c r="G24" s="30"/>
      <c r="H24" s="27"/>
      <c r="I24" s="28"/>
      <c r="J24" s="28"/>
      <c r="K24" s="28"/>
      <c r="L24" s="30"/>
      <c r="M24" s="64"/>
      <c r="N24" s="28"/>
      <c r="O24" s="28"/>
      <c r="P24" s="28"/>
      <c r="Q24" s="29"/>
      <c r="R24" s="31"/>
    </row>
    <row r="25" spans="1:19" ht="45" customHeight="1" x14ac:dyDescent="0.2">
      <c r="A25" s="65">
        <v>134</v>
      </c>
      <c r="B25" s="40" t="s">
        <v>13</v>
      </c>
      <c r="C25" s="40" t="s">
        <v>54</v>
      </c>
      <c r="D25" s="40" t="s">
        <v>15</v>
      </c>
      <c r="E25" s="40">
        <v>5</v>
      </c>
      <c r="F25" s="40" t="s">
        <v>58</v>
      </c>
      <c r="G25" s="67">
        <v>20120831</v>
      </c>
      <c r="H25" s="68">
        <v>6</v>
      </c>
      <c r="I25" s="40">
        <v>5</v>
      </c>
      <c r="J25" s="40">
        <v>9</v>
      </c>
      <c r="K25" s="40">
        <v>9.9</v>
      </c>
      <c r="L25" s="66">
        <v>10</v>
      </c>
      <c r="M25" s="65">
        <v>6</v>
      </c>
      <c r="N25" s="40">
        <v>6</v>
      </c>
      <c r="O25" s="40">
        <v>10</v>
      </c>
      <c r="P25" s="40">
        <v>9.9</v>
      </c>
      <c r="Q25" s="67">
        <v>10</v>
      </c>
      <c r="R25" s="99" t="s">
        <v>79</v>
      </c>
    </row>
    <row r="26" spans="1:19" ht="45" customHeight="1" thickBot="1" x14ac:dyDescent="0.25">
      <c r="A26" s="78" t="s">
        <v>12</v>
      </c>
      <c r="B26" s="76" t="s">
        <v>13</v>
      </c>
      <c r="C26" s="79" t="s">
        <v>65</v>
      </c>
      <c r="D26" s="79" t="s">
        <v>60</v>
      </c>
      <c r="E26" s="76"/>
      <c r="F26" s="76" t="s">
        <v>58</v>
      </c>
      <c r="G26" s="77">
        <v>20120827</v>
      </c>
      <c r="H26" s="80">
        <v>7</v>
      </c>
      <c r="I26" s="79">
        <v>8</v>
      </c>
      <c r="J26" s="79">
        <v>9</v>
      </c>
      <c r="K26" s="79">
        <v>9.9</v>
      </c>
      <c r="L26" s="81">
        <v>10</v>
      </c>
      <c r="M26" s="78">
        <v>7</v>
      </c>
      <c r="N26" s="79">
        <v>10</v>
      </c>
      <c r="O26" s="79">
        <v>9</v>
      </c>
      <c r="P26" s="79">
        <v>9.9</v>
      </c>
      <c r="Q26" s="82">
        <v>10</v>
      </c>
      <c r="R26" s="100" t="s">
        <v>67</v>
      </c>
    </row>
    <row r="27" spans="1:19" ht="20.25" thickBot="1" x14ac:dyDescent="0.25">
      <c r="A27" s="60" t="s">
        <v>84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2"/>
    </row>
    <row r="28" spans="1:19" ht="45" customHeight="1" x14ac:dyDescent="0.2">
      <c r="A28" s="65">
        <v>134</v>
      </c>
      <c r="B28" s="40" t="s">
        <v>13</v>
      </c>
      <c r="C28" s="113" t="s">
        <v>64</v>
      </c>
      <c r="D28" s="40" t="s">
        <v>60</v>
      </c>
      <c r="E28" s="40"/>
      <c r="F28" s="40" t="s">
        <v>58</v>
      </c>
      <c r="G28" s="67">
        <v>20120912</v>
      </c>
      <c r="H28" s="65">
        <v>6</v>
      </c>
      <c r="I28" s="40">
        <v>4</v>
      </c>
      <c r="J28" s="40">
        <v>8</v>
      </c>
      <c r="K28" s="40">
        <v>9.9</v>
      </c>
      <c r="L28" s="67">
        <v>10</v>
      </c>
      <c r="M28" s="65">
        <v>7</v>
      </c>
      <c r="N28" s="40">
        <v>5</v>
      </c>
      <c r="O28" s="40">
        <v>9</v>
      </c>
      <c r="P28" s="40">
        <v>9.9</v>
      </c>
      <c r="Q28" s="67">
        <v>10</v>
      </c>
      <c r="R28" s="114" t="s">
        <v>80</v>
      </c>
    </row>
    <row r="29" spans="1:19" ht="45" customHeight="1" x14ac:dyDescent="0.2">
      <c r="A29" s="12">
        <v>134</v>
      </c>
      <c r="B29" s="3" t="s">
        <v>13</v>
      </c>
      <c r="C29" s="22" t="s">
        <v>62</v>
      </c>
      <c r="D29" s="22" t="s">
        <v>15</v>
      </c>
      <c r="E29" s="3">
        <v>5</v>
      </c>
      <c r="F29" s="22" t="s">
        <v>58</v>
      </c>
      <c r="G29" s="14">
        <v>20120912</v>
      </c>
      <c r="H29" s="12">
        <v>7</v>
      </c>
      <c r="I29" s="3">
        <v>5</v>
      </c>
      <c r="J29" s="3">
        <v>8</v>
      </c>
      <c r="K29" s="3">
        <v>9.9</v>
      </c>
      <c r="L29" s="14">
        <v>10</v>
      </c>
      <c r="M29" s="12">
        <v>7</v>
      </c>
      <c r="N29" s="3">
        <v>6</v>
      </c>
      <c r="O29" s="3">
        <v>9</v>
      </c>
      <c r="P29" s="3">
        <v>9.9</v>
      </c>
      <c r="Q29" s="14">
        <v>10</v>
      </c>
      <c r="R29" s="115" t="s">
        <v>81</v>
      </c>
    </row>
    <row r="30" spans="1:19" ht="45" customHeight="1" x14ac:dyDescent="0.2">
      <c r="A30" s="69" t="s">
        <v>12</v>
      </c>
      <c r="B30" s="70" t="s">
        <v>13</v>
      </c>
      <c r="C30" s="71" t="s">
        <v>66</v>
      </c>
      <c r="D30" s="71" t="s">
        <v>60</v>
      </c>
      <c r="E30" s="70"/>
      <c r="F30" s="70" t="s">
        <v>58</v>
      </c>
      <c r="G30" s="74">
        <v>20120915</v>
      </c>
      <c r="H30" s="73">
        <v>8</v>
      </c>
      <c r="I30" s="70">
        <v>9</v>
      </c>
      <c r="J30" s="70">
        <v>9</v>
      </c>
      <c r="K30" s="70">
        <v>9.9</v>
      </c>
      <c r="L30" s="74">
        <v>10</v>
      </c>
      <c r="M30" s="73">
        <v>8</v>
      </c>
      <c r="N30" s="70">
        <v>9</v>
      </c>
      <c r="O30" s="70">
        <v>8</v>
      </c>
      <c r="P30" s="70">
        <v>9.9</v>
      </c>
      <c r="Q30" s="74">
        <v>10</v>
      </c>
      <c r="R30" s="107" t="s">
        <v>81</v>
      </c>
    </row>
    <row r="31" spans="1:19" ht="45" customHeight="1" x14ac:dyDescent="0.2">
      <c r="A31" s="69" t="s">
        <v>12</v>
      </c>
      <c r="B31" s="70" t="s">
        <v>13</v>
      </c>
      <c r="C31" s="71" t="s">
        <v>63</v>
      </c>
      <c r="D31" s="71" t="s">
        <v>15</v>
      </c>
      <c r="E31" s="70">
        <v>5</v>
      </c>
      <c r="F31" s="70" t="s">
        <v>58</v>
      </c>
      <c r="G31" s="74">
        <v>20120917</v>
      </c>
      <c r="H31" s="73">
        <v>7</v>
      </c>
      <c r="I31" s="70">
        <v>7</v>
      </c>
      <c r="J31" s="70">
        <v>10</v>
      </c>
      <c r="K31" s="70">
        <v>10</v>
      </c>
      <c r="L31" s="74">
        <v>10</v>
      </c>
      <c r="M31" s="73">
        <v>7</v>
      </c>
      <c r="N31" s="70">
        <v>10</v>
      </c>
      <c r="O31" s="70">
        <v>10</v>
      </c>
      <c r="P31" s="70">
        <v>10</v>
      </c>
      <c r="Q31" s="74">
        <v>10</v>
      </c>
      <c r="R31" s="107" t="s">
        <v>81</v>
      </c>
    </row>
    <row r="32" spans="1:19" ht="45" customHeight="1" x14ac:dyDescent="0.2">
      <c r="A32" s="8" t="s">
        <v>12</v>
      </c>
      <c r="B32" s="1" t="s">
        <v>16</v>
      </c>
      <c r="C32" s="1" t="s">
        <v>86</v>
      </c>
      <c r="D32" s="1" t="s">
        <v>60</v>
      </c>
      <c r="E32" s="1"/>
      <c r="F32" s="1" t="s">
        <v>58</v>
      </c>
      <c r="G32" s="9">
        <v>20120921</v>
      </c>
      <c r="H32" s="101">
        <v>7</v>
      </c>
      <c r="I32" s="22">
        <v>9</v>
      </c>
      <c r="J32" s="22">
        <v>10</v>
      </c>
      <c r="K32" s="22">
        <v>9.9</v>
      </c>
      <c r="L32" s="102">
        <v>10</v>
      </c>
      <c r="M32" s="101">
        <v>7</v>
      </c>
      <c r="N32" s="22">
        <v>10</v>
      </c>
      <c r="O32" s="22">
        <v>9</v>
      </c>
      <c r="P32" s="22">
        <v>9.9</v>
      </c>
      <c r="Q32" s="102">
        <v>10</v>
      </c>
      <c r="R32" s="115" t="s">
        <v>85</v>
      </c>
    </row>
    <row r="33" spans="1:20" ht="45" customHeight="1" x14ac:dyDescent="0.2">
      <c r="A33" s="8" t="s">
        <v>12</v>
      </c>
      <c r="B33" s="1" t="s">
        <v>16</v>
      </c>
      <c r="C33" s="1" t="s">
        <v>88</v>
      </c>
      <c r="D33" s="1" t="s">
        <v>14</v>
      </c>
      <c r="E33" s="1"/>
      <c r="F33" s="1" t="s">
        <v>58</v>
      </c>
      <c r="G33" s="9">
        <v>20120925</v>
      </c>
      <c r="H33" s="8">
        <v>7</v>
      </c>
      <c r="I33" s="1">
        <v>10</v>
      </c>
      <c r="J33" s="1">
        <v>10</v>
      </c>
      <c r="K33" s="1">
        <v>9.9</v>
      </c>
      <c r="L33" s="9">
        <v>10</v>
      </c>
      <c r="M33" s="8">
        <v>7</v>
      </c>
      <c r="N33" s="1">
        <v>10</v>
      </c>
      <c r="O33" s="1">
        <v>10</v>
      </c>
      <c r="P33" s="1">
        <v>10</v>
      </c>
      <c r="Q33" s="9">
        <v>10</v>
      </c>
      <c r="R33" s="10" t="s">
        <v>87</v>
      </c>
    </row>
    <row r="34" spans="1:20" ht="45" customHeight="1" x14ac:dyDescent="0.2">
      <c r="A34" s="8" t="s">
        <v>12</v>
      </c>
      <c r="B34" s="1" t="s">
        <v>16</v>
      </c>
      <c r="C34" s="1" t="s">
        <v>97</v>
      </c>
      <c r="D34" s="1" t="s">
        <v>60</v>
      </c>
      <c r="E34" s="1"/>
      <c r="F34" s="1" t="s">
        <v>58</v>
      </c>
      <c r="G34" s="9">
        <v>20121009</v>
      </c>
      <c r="H34" s="8">
        <v>7</v>
      </c>
      <c r="I34" s="1">
        <v>9</v>
      </c>
      <c r="J34" s="1">
        <v>8</v>
      </c>
      <c r="K34" s="1">
        <v>9.9</v>
      </c>
      <c r="L34" s="9">
        <v>10</v>
      </c>
      <c r="M34" s="8">
        <v>8</v>
      </c>
      <c r="N34" s="1">
        <v>10</v>
      </c>
      <c r="O34" s="1">
        <v>9</v>
      </c>
      <c r="P34" s="1">
        <v>9.9</v>
      </c>
      <c r="Q34" s="9">
        <v>10</v>
      </c>
      <c r="R34" s="115" t="s">
        <v>85</v>
      </c>
    </row>
    <row r="35" spans="1:20" ht="45" customHeight="1" x14ac:dyDescent="0.2">
      <c r="A35" s="73">
        <v>155</v>
      </c>
      <c r="B35" s="70" t="s">
        <v>13</v>
      </c>
      <c r="C35" s="70" t="s">
        <v>90</v>
      </c>
      <c r="D35" s="70" t="s">
        <v>60</v>
      </c>
      <c r="E35" s="70"/>
      <c r="F35" s="70" t="s">
        <v>58</v>
      </c>
      <c r="G35" s="74">
        <v>20120922</v>
      </c>
      <c r="H35" s="73">
        <v>7</v>
      </c>
      <c r="I35" s="70">
        <v>8</v>
      </c>
      <c r="J35" s="70">
        <v>9</v>
      </c>
      <c r="K35" s="70">
        <v>9.9</v>
      </c>
      <c r="L35" s="74">
        <v>10</v>
      </c>
      <c r="M35" s="73">
        <v>7</v>
      </c>
      <c r="N35" s="70">
        <v>9</v>
      </c>
      <c r="O35" s="70">
        <v>9</v>
      </c>
      <c r="P35" s="70">
        <v>9.9</v>
      </c>
      <c r="Q35" s="74">
        <v>10</v>
      </c>
      <c r="R35" s="96" t="s">
        <v>89</v>
      </c>
    </row>
    <row r="36" spans="1:20" ht="45" customHeight="1" x14ac:dyDescent="0.2">
      <c r="A36" s="73">
        <v>155</v>
      </c>
      <c r="B36" s="70" t="s">
        <v>13</v>
      </c>
      <c r="C36" s="70" t="s">
        <v>91</v>
      </c>
      <c r="D36" s="70" t="s">
        <v>14</v>
      </c>
      <c r="E36" s="70"/>
      <c r="F36" s="70" t="s">
        <v>58</v>
      </c>
      <c r="G36" s="74">
        <v>20120925</v>
      </c>
      <c r="H36" s="73">
        <v>7</v>
      </c>
      <c r="I36" s="70">
        <v>7</v>
      </c>
      <c r="J36" s="70">
        <v>9</v>
      </c>
      <c r="K36" s="70">
        <v>9.9</v>
      </c>
      <c r="L36" s="74">
        <v>10</v>
      </c>
      <c r="M36" s="73">
        <v>7</v>
      </c>
      <c r="N36" s="70">
        <v>9</v>
      </c>
      <c r="O36" s="70">
        <v>10</v>
      </c>
      <c r="P36" s="70">
        <v>9.9</v>
      </c>
      <c r="Q36" s="74">
        <v>10</v>
      </c>
      <c r="R36" s="96" t="s">
        <v>87</v>
      </c>
    </row>
    <row r="37" spans="1:20" ht="45" customHeight="1" x14ac:dyDescent="0.2">
      <c r="A37" s="8" t="s">
        <v>51</v>
      </c>
      <c r="B37" s="1" t="s">
        <v>13</v>
      </c>
      <c r="C37" s="1" t="s">
        <v>92</v>
      </c>
      <c r="D37" s="1" t="s">
        <v>15</v>
      </c>
      <c r="E37" s="1">
        <v>5</v>
      </c>
      <c r="F37" s="1" t="s">
        <v>58</v>
      </c>
      <c r="G37" s="9">
        <v>20120926</v>
      </c>
      <c r="H37" s="8">
        <v>6</v>
      </c>
      <c r="I37" s="1">
        <v>5</v>
      </c>
      <c r="J37" s="1">
        <v>5</v>
      </c>
      <c r="K37" s="1">
        <v>10</v>
      </c>
      <c r="L37" s="9">
        <v>10</v>
      </c>
      <c r="M37" s="8">
        <v>7</v>
      </c>
      <c r="N37" s="1">
        <v>7</v>
      </c>
      <c r="O37" s="1">
        <v>9</v>
      </c>
      <c r="P37" s="1">
        <v>10</v>
      </c>
      <c r="Q37" s="9">
        <v>10</v>
      </c>
      <c r="R37" s="10" t="s">
        <v>93</v>
      </c>
    </row>
    <row r="38" spans="1:20" ht="45" customHeight="1" x14ac:dyDescent="0.2">
      <c r="A38" s="8" t="s">
        <v>51</v>
      </c>
      <c r="B38" s="1" t="s">
        <v>13</v>
      </c>
      <c r="C38" s="1" t="s">
        <v>96</v>
      </c>
      <c r="D38" s="1" t="s">
        <v>60</v>
      </c>
      <c r="E38" s="1"/>
      <c r="F38" s="1" t="s">
        <v>58</v>
      </c>
      <c r="G38" s="9">
        <v>20121006</v>
      </c>
      <c r="H38" s="8">
        <v>7</v>
      </c>
      <c r="I38" s="1">
        <v>7</v>
      </c>
      <c r="J38" s="1">
        <v>8</v>
      </c>
      <c r="K38" s="1">
        <v>9.9</v>
      </c>
      <c r="L38" s="9">
        <v>10</v>
      </c>
      <c r="M38" s="8">
        <v>7</v>
      </c>
      <c r="N38" s="1">
        <v>7</v>
      </c>
      <c r="O38" s="1">
        <v>8</v>
      </c>
      <c r="P38" s="1">
        <v>9.9</v>
      </c>
      <c r="Q38" s="9">
        <v>10</v>
      </c>
      <c r="R38" s="10" t="s">
        <v>93</v>
      </c>
    </row>
    <row r="39" spans="1:20" ht="45" customHeight="1" x14ac:dyDescent="0.2">
      <c r="A39" s="73" t="s">
        <v>51</v>
      </c>
      <c r="B39" s="71" t="s">
        <v>16</v>
      </c>
      <c r="C39" s="71" t="s">
        <v>98</v>
      </c>
      <c r="D39" s="71" t="s">
        <v>15</v>
      </c>
      <c r="E39" s="70">
        <v>5</v>
      </c>
      <c r="F39" s="70" t="s">
        <v>58</v>
      </c>
      <c r="G39" s="74">
        <v>20121130</v>
      </c>
      <c r="H39" s="73">
        <v>7</v>
      </c>
      <c r="I39" s="70">
        <v>9</v>
      </c>
      <c r="J39" s="70">
        <v>9</v>
      </c>
      <c r="K39" s="70">
        <v>9.9</v>
      </c>
      <c r="L39" s="74">
        <v>10</v>
      </c>
      <c r="M39" s="73">
        <v>8</v>
      </c>
      <c r="N39" s="70">
        <v>9</v>
      </c>
      <c r="O39" s="70">
        <v>9</v>
      </c>
      <c r="P39" s="70">
        <v>9.9</v>
      </c>
      <c r="Q39" s="74">
        <v>10</v>
      </c>
      <c r="R39" s="107" t="s">
        <v>99</v>
      </c>
    </row>
    <row r="40" spans="1:20" ht="45" customHeight="1" x14ac:dyDescent="0.2">
      <c r="A40" s="12" t="s">
        <v>52</v>
      </c>
      <c r="B40" s="3" t="s">
        <v>13</v>
      </c>
      <c r="C40" s="3" t="s">
        <v>94</v>
      </c>
      <c r="D40" s="3" t="s">
        <v>15</v>
      </c>
      <c r="E40" s="3">
        <v>5</v>
      </c>
      <c r="F40" s="3" t="s">
        <v>58</v>
      </c>
      <c r="G40" s="14">
        <v>20120927</v>
      </c>
      <c r="H40" s="12">
        <v>6</v>
      </c>
      <c r="I40" s="3">
        <v>6</v>
      </c>
      <c r="J40" s="3">
        <v>7</v>
      </c>
      <c r="K40" s="3">
        <v>9.9</v>
      </c>
      <c r="L40" s="14">
        <v>10</v>
      </c>
      <c r="M40" s="12">
        <v>6</v>
      </c>
      <c r="N40" s="3">
        <v>7</v>
      </c>
      <c r="O40" s="3">
        <v>10</v>
      </c>
      <c r="P40" s="3">
        <v>10</v>
      </c>
      <c r="Q40" s="14">
        <v>10</v>
      </c>
      <c r="R40" s="15" t="s">
        <v>93</v>
      </c>
      <c r="S40" s="111"/>
      <c r="T40" s="111"/>
    </row>
    <row r="41" spans="1:20" ht="45" customHeight="1" x14ac:dyDescent="0.2">
      <c r="A41" s="12" t="s">
        <v>52</v>
      </c>
      <c r="B41" s="3" t="s">
        <v>13</v>
      </c>
      <c r="C41" s="3" t="s">
        <v>95</v>
      </c>
      <c r="D41" s="3" t="s">
        <v>60</v>
      </c>
      <c r="E41" s="3"/>
      <c r="F41" s="3" t="s">
        <v>58</v>
      </c>
      <c r="G41" s="14">
        <v>20121005</v>
      </c>
      <c r="H41" s="12">
        <v>5</v>
      </c>
      <c r="I41" s="3">
        <v>4</v>
      </c>
      <c r="J41" s="3">
        <v>9</v>
      </c>
      <c r="K41" s="3">
        <v>9.6999999999999993</v>
      </c>
      <c r="L41" s="14">
        <v>10</v>
      </c>
      <c r="M41" s="12">
        <v>6</v>
      </c>
      <c r="N41" s="3">
        <v>5</v>
      </c>
      <c r="O41" s="3">
        <v>9</v>
      </c>
      <c r="P41" s="3">
        <v>9.6999999999999993</v>
      </c>
      <c r="Q41" s="14">
        <v>10</v>
      </c>
      <c r="R41" s="15" t="s">
        <v>93</v>
      </c>
      <c r="S41" s="111"/>
      <c r="T41" s="111"/>
    </row>
    <row r="42" spans="1:20" ht="45" customHeight="1" thickBot="1" x14ac:dyDescent="0.25">
      <c r="A42" s="75" t="s">
        <v>52</v>
      </c>
      <c r="B42" s="76" t="s">
        <v>16</v>
      </c>
      <c r="C42" s="76" t="s">
        <v>100</v>
      </c>
      <c r="D42" s="76" t="s">
        <v>15</v>
      </c>
      <c r="E42" s="76">
        <v>5</v>
      </c>
      <c r="F42" s="76" t="s">
        <v>58</v>
      </c>
      <c r="G42" s="77">
        <v>20121214</v>
      </c>
      <c r="H42" s="75">
        <v>7</v>
      </c>
      <c r="I42" s="76">
        <v>9</v>
      </c>
      <c r="J42" s="76">
        <v>9</v>
      </c>
      <c r="K42" s="76">
        <v>9.9</v>
      </c>
      <c r="L42" s="77">
        <v>10</v>
      </c>
      <c r="M42" s="75">
        <v>7</v>
      </c>
      <c r="N42" s="76">
        <v>9</v>
      </c>
      <c r="O42" s="76">
        <v>9</v>
      </c>
      <c r="P42" s="76">
        <v>9.9</v>
      </c>
      <c r="Q42" s="77">
        <v>10</v>
      </c>
      <c r="R42" s="117" t="s">
        <v>101</v>
      </c>
    </row>
    <row r="43" spans="1:20" ht="19.5" x14ac:dyDescent="0.2">
      <c r="A43" s="60" t="s">
        <v>108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2"/>
    </row>
    <row r="44" spans="1:20" ht="45" customHeight="1" x14ac:dyDescent="0.2">
      <c r="A44" s="12" t="s">
        <v>51</v>
      </c>
      <c r="B44" s="3" t="s">
        <v>13</v>
      </c>
      <c r="C44" s="3" t="s">
        <v>102</v>
      </c>
      <c r="D44" s="3" t="s">
        <v>60</v>
      </c>
      <c r="E44" s="3"/>
      <c r="F44" s="3" t="s">
        <v>58</v>
      </c>
      <c r="G44" s="14">
        <v>20121126</v>
      </c>
      <c r="H44" s="12">
        <v>7</v>
      </c>
      <c r="I44" s="3">
        <v>9</v>
      </c>
      <c r="J44" s="3">
        <v>9</v>
      </c>
      <c r="K44" s="3">
        <v>9.9</v>
      </c>
      <c r="L44" s="14">
        <v>10</v>
      </c>
      <c r="M44" s="12">
        <v>7</v>
      </c>
      <c r="N44" s="3">
        <v>9</v>
      </c>
      <c r="O44" s="3">
        <v>10</v>
      </c>
      <c r="P44" s="3">
        <v>9.9</v>
      </c>
      <c r="Q44" s="14">
        <v>10</v>
      </c>
      <c r="R44" s="116" t="s">
        <v>103</v>
      </c>
      <c r="S44" s="111"/>
      <c r="T44" s="112"/>
    </row>
    <row r="45" spans="1:20" ht="45" customHeight="1" x14ac:dyDescent="0.2">
      <c r="A45" s="12" t="s">
        <v>52</v>
      </c>
      <c r="B45" s="3" t="s">
        <v>13</v>
      </c>
      <c r="C45" s="3" t="s">
        <v>104</v>
      </c>
      <c r="D45" s="3" t="s">
        <v>60</v>
      </c>
      <c r="E45" s="3"/>
      <c r="F45" s="3" t="s">
        <v>58</v>
      </c>
      <c r="G45" s="14">
        <v>20121128</v>
      </c>
      <c r="H45" s="12">
        <v>7</v>
      </c>
      <c r="I45" s="3">
        <v>10</v>
      </c>
      <c r="J45" s="3">
        <v>9</v>
      </c>
      <c r="K45" s="3">
        <v>9.9</v>
      </c>
      <c r="L45" s="14">
        <v>10</v>
      </c>
      <c r="M45" s="12">
        <v>7</v>
      </c>
      <c r="N45" s="3">
        <v>10</v>
      </c>
      <c r="O45" s="3">
        <v>9</v>
      </c>
      <c r="P45" s="3">
        <v>9.9</v>
      </c>
      <c r="Q45" s="14">
        <v>10</v>
      </c>
      <c r="R45" s="116" t="s">
        <v>103</v>
      </c>
      <c r="S45" s="111"/>
      <c r="T45" s="112"/>
    </row>
    <row r="46" spans="1:20" ht="45" customHeight="1" x14ac:dyDescent="0.2">
      <c r="A46" s="12">
        <v>134</v>
      </c>
      <c r="B46" s="3" t="s">
        <v>13</v>
      </c>
      <c r="C46" s="22" t="s">
        <v>104</v>
      </c>
      <c r="D46" s="22" t="s">
        <v>60</v>
      </c>
      <c r="E46" s="3"/>
      <c r="F46" s="22" t="s">
        <v>58</v>
      </c>
      <c r="G46" s="14">
        <v>20121206</v>
      </c>
      <c r="H46" s="12">
        <v>7</v>
      </c>
      <c r="I46" s="3">
        <v>8</v>
      </c>
      <c r="J46" s="3">
        <v>8</v>
      </c>
      <c r="K46" s="3">
        <v>9.9</v>
      </c>
      <c r="L46" s="14">
        <v>10</v>
      </c>
      <c r="M46" s="12">
        <v>7</v>
      </c>
      <c r="N46" s="3">
        <v>10</v>
      </c>
      <c r="O46" s="3">
        <v>9</v>
      </c>
      <c r="P46" s="3">
        <v>9.9</v>
      </c>
      <c r="Q46" s="14">
        <v>10</v>
      </c>
      <c r="R46" s="116" t="s">
        <v>103</v>
      </c>
    </row>
    <row r="47" spans="1:20" ht="19.5" x14ac:dyDescent="0.2">
      <c r="A47" s="60" t="s">
        <v>106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2"/>
    </row>
    <row r="48" spans="1:20" ht="45" customHeight="1" x14ac:dyDescent="0.2">
      <c r="A48" s="12" t="s">
        <v>52</v>
      </c>
      <c r="B48" s="3" t="s">
        <v>13</v>
      </c>
      <c r="C48" s="3"/>
      <c r="D48" s="3" t="s">
        <v>15</v>
      </c>
      <c r="E48" s="3"/>
      <c r="F48" s="3" t="s">
        <v>58</v>
      </c>
      <c r="G48" s="14">
        <v>20130403</v>
      </c>
      <c r="H48" s="12">
        <v>7</v>
      </c>
      <c r="I48" s="3">
        <v>9</v>
      </c>
      <c r="J48" s="3">
        <v>9</v>
      </c>
      <c r="K48" s="3">
        <v>10</v>
      </c>
      <c r="L48" s="14">
        <v>10</v>
      </c>
      <c r="M48" s="12">
        <v>8</v>
      </c>
      <c r="N48" s="3">
        <v>10</v>
      </c>
      <c r="O48" s="3">
        <v>10</v>
      </c>
      <c r="P48" s="3">
        <v>10</v>
      </c>
      <c r="Q48" s="14">
        <v>10</v>
      </c>
      <c r="R48" s="15" t="s">
        <v>105</v>
      </c>
      <c r="S48" s="111"/>
      <c r="T48" s="111"/>
    </row>
    <row r="49" spans="1:18" ht="45" customHeight="1" x14ac:dyDescent="0.2">
      <c r="A49" s="12">
        <v>134</v>
      </c>
      <c r="B49" s="3" t="s">
        <v>13</v>
      </c>
      <c r="C49" s="22" t="s">
        <v>107</v>
      </c>
      <c r="D49" s="22" t="s">
        <v>14</v>
      </c>
      <c r="E49" s="3"/>
      <c r="F49" s="22" t="s">
        <v>58</v>
      </c>
      <c r="G49" s="14">
        <v>20130411</v>
      </c>
      <c r="H49" s="12">
        <v>6</v>
      </c>
      <c r="I49" s="3">
        <v>5</v>
      </c>
      <c r="J49" s="3">
        <v>10</v>
      </c>
      <c r="K49" s="3">
        <v>9.9</v>
      </c>
      <c r="L49" s="14">
        <v>10</v>
      </c>
      <c r="M49" s="12">
        <v>7</v>
      </c>
      <c r="N49" s="3">
        <v>6</v>
      </c>
      <c r="O49" s="3">
        <v>10</v>
      </c>
      <c r="P49" s="3">
        <v>9.9</v>
      </c>
      <c r="Q49" s="14">
        <v>10</v>
      </c>
      <c r="R49" s="118" t="s">
        <v>105</v>
      </c>
    </row>
    <row r="50" spans="1:18" ht="20.25" thickBot="1" x14ac:dyDescent="0.4">
      <c r="A50" s="43" t="s">
        <v>68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</row>
    <row r="51" spans="1:18" ht="25.5" x14ac:dyDescent="0.2">
      <c r="A51" s="65">
        <v>134</v>
      </c>
      <c r="B51" s="40" t="s">
        <v>13</v>
      </c>
      <c r="C51" s="40" t="s">
        <v>38</v>
      </c>
      <c r="D51" s="40" t="s">
        <v>11</v>
      </c>
      <c r="E51" s="40">
        <v>3</v>
      </c>
      <c r="F51" s="40" t="s">
        <v>59</v>
      </c>
      <c r="G51" s="66">
        <v>20120505</v>
      </c>
      <c r="H51" s="65">
        <v>7</v>
      </c>
      <c r="I51" s="40">
        <v>6</v>
      </c>
      <c r="J51" s="40">
        <v>9</v>
      </c>
      <c r="K51" s="40">
        <v>9.9</v>
      </c>
      <c r="L51" s="67">
        <v>10</v>
      </c>
      <c r="M51" s="65">
        <v>7</v>
      </c>
      <c r="N51" s="40">
        <v>7</v>
      </c>
      <c r="O51" s="40">
        <v>10</v>
      </c>
      <c r="P51" s="40">
        <v>10</v>
      </c>
      <c r="Q51" s="67">
        <v>10</v>
      </c>
      <c r="R51" s="103" t="s">
        <v>69</v>
      </c>
    </row>
    <row r="52" spans="1:18" x14ac:dyDescent="0.2">
      <c r="A52" s="12">
        <v>134</v>
      </c>
      <c r="B52" s="127" t="s">
        <v>13</v>
      </c>
      <c r="C52" s="127" t="s">
        <v>43</v>
      </c>
      <c r="D52" s="127" t="s">
        <v>15</v>
      </c>
      <c r="E52" s="127">
        <v>5</v>
      </c>
      <c r="F52" s="127" t="s">
        <v>59</v>
      </c>
      <c r="G52" s="13">
        <v>20120720</v>
      </c>
      <c r="H52" s="12">
        <v>6</v>
      </c>
      <c r="I52" s="127">
        <v>5</v>
      </c>
      <c r="J52" s="127">
        <v>10</v>
      </c>
      <c r="K52" s="127">
        <v>10</v>
      </c>
      <c r="L52" s="14">
        <v>10</v>
      </c>
      <c r="M52" s="12">
        <v>6</v>
      </c>
      <c r="N52" s="127">
        <v>6</v>
      </c>
      <c r="O52" s="127">
        <v>10</v>
      </c>
      <c r="P52" s="127">
        <v>10</v>
      </c>
      <c r="Q52" s="14">
        <v>10</v>
      </c>
      <c r="R52" s="104" t="s">
        <v>70</v>
      </c>
    </row>
    <row r="53" spans="1:18" x14ac:dyDescent="0.2">
      <c r="A53" s="12">
        <v>134</v>
      </c>
      <c r="B53" s="127" t="s">
        <v>13</v>
      </c>
      <c r="C53" s="127"/>
      <c r="D53" s="127" t="s">
        <v>60</v>
      </c>
      <c r="E53" s="127"/>
      <c r="F53" s="128" t="s">
        <v>59</v>
      </c>
      <c r="G53" s="23">
        <v>20120804</v>
      </c>
      <c r="H53" s="101">
        <v>6</v>
      </c>
      <c r="I53" s="128">
        <v>5</v>
      </c>
      <c r="J53" s="128">
        <v>9</v>
      </c>
      <c r="K53" s="128">
        <v>9.9</v>
      </c>
      <c r="L53" s="102">
        <v>10</v>
      </c>
      <c r="M53" s="101">
        <v>7</v>
      </c>
      <c r="N53" s="128">
        <v>6</v>
      </c>
      <c r="O53" s="128">
        <v>8</v>
      </c>
      <c r="P53" s="128">
        <v>9.9</v>
      </c>
      <c r="Q53" s="102">
        <v>10</v>
      </c>
      <c r="R53" s="104" t="s">
        <v>70</v>
      </c>
    </row>
    <row r="54" spans="1:18" x14ac:dyDescent="0.2">
      <c r="A54" s="73">
        <v>155</v>
      </c>
      <c r="B54" s="70" t="s">
        <v>13</v>
      </c>
      <c r="C54" s="70" t="s">
        <v>35</v>
      </c>
      <c r="D54" s="70" t="s">
        <v>14</v>
      </c>
      <c r="E54" s="70"/>
      <c r="F54" s="70" t="s">
        <v>59</v>
      </c>
      <c r="G54" s="72">
        <v>20120406</v>
      </c>
      <c r="H54" s="73">
        <v>7</v>
      </c>
      <c r="I54" s="70">
        <v>7</v>
      </c>
      <c r="J54" s="70">
        <v>9</v>
      </c>
      <c r="K54" s="70">
        <v>9.9</v>
      </c>
      <c r="L54" s="74">
        <v>10</v>
      </c>
      <c r="M54" s="73">
        <v>7</v>
      </c>
      <c r="N54" s="70">
        <v>8</v>
      </c>
      <c r="O54" s="70">
        <v>10</v>
      </c>
      <c r="P54" s="70">
        <v>9.9</v>
      </c>
      <c r="Q54" s="74">
        <v>10</v>
      </c>
      <c r="R54" s="105" t="s">
        <v>70</v>
      </c>
    </row>
    <row r="55" spans="1:18" x14ac:dyDescent="0.2">
      <c r="A55" s="73">
        <v>155</v>
      </c>
      <c r="B55" s="70" t="s">
        <v>13</v>
      </c>
      <c r="C55" s="70" t="s">
        <v>34</v>
      </c>
      <c r="D55" s="70" t="s">
        <v>15</v>
      </c>
      <c r="E55" s="70">
        <v>5</v>
      </c>
      <c r="F55" s="70" t="s">
        <v>59</v>
      </c>
      <c r="G55" s="72">
        <v>20120425</v>
      </c>
      <c r="H55" s="73">
        <v>7</v>
      </c>
      <c r="I55" s="70">
        <v>8</v>
      </c>
      <c r="J55" s="70">
        <v>9</v>
      </c>
      <c r="K55" s="70">
        <v>9.9</v>
      </c>
      <c r="L55" s="74">
        <v>10</v>
      </c>
      <c r="M55" s="73">
        <v>8</v>
      </c>
      <c r="N55" s="70">
        <v>9</v>
      </c>
      <c r="O55" s="70">
        <v>10</v>
      </c>
      <c r="P55" s="70">
        <v>9.9</v>
      </c>
      <c r="Q55" s="74">
        <v>10</v>
      </c>
      <c r="R55" s="105" t="s">
        <v>70</v>
      </c>
    </row>
    <row r="56" spans="1:18" x14ac:dyDescent="0.2">
      <c r="A56" s="73">
        <v>155</v>
      </c>
      <c r="B56" s="70" t="s">
        <v>13</v>
      </c>
      <c r="C56" s="70" t="s">
        <v>40</v>
      </c>
      <c r="D56" s="70" t="s">
        <v>11</v>
      </c>
      <c r="E56" s="70">
        <v>3</v>
      </c>
      <c r="F56" s="70" t="s">
        <v>59</v>
      </c>
      <c r="G56" s="72">
        <v>20120517</v>
      </c>
      <c r="H56" s="73">
        <v>7</v>
      </c>
      <c r="I56" s="70">
        <v>7</v>
      </c>
      <c r="J56" s="70">
        <v>10</v>
      </c>
      <c r="K56" s="70">
        <v>9.9</v>
      </c>
      <c r="L56" s="74">
        <v>10</v>
      </c>
      <c r="M56" s="73">
        <v>7</v>
      </c>
      <c r="N56" s="70">
        <v>8</v>
      </c>
      <c r="O56" s="70">
        <v>10</v>
      </c>
      <c r="P56" s="70">
        <v>10</v>
      </c>
      <c r="Q56" s="74">
        <v>10</v>
      </c>
      <c r="R56" s="105" t="s">
        <v>70</v>
      </c>
    </row>
    <row r="57" spans="1:18" ht="26.25" thickBot="1" x14ac:dyDescent="0.25">
      <c r="A57" s="75">
        <v>155</v>
      </c>
      <c r="B57" s="76" t="s">
        <v>13</v>
      </c>
      <c r="C57" s="76" t="s">
        <v>49</v>
      </c>
      <c r="D57" s="76" t="s">
        <v>11</v>
      </c>
      <c r="E57" s="76">
        <v>3</v>
      </c>
      <c r="F57" s="76" t="s">
        <v>59</v>
      </c>
      <c r="G57" s="84">
        <v>20120518</v>
      </c>
      <c r="H57" s="75">
        <v>7</v>
      </c>
      <c r="I57" s="76">
        <v>8</v>
      </c>
      <c r="J57" s="76">
        <v>10</v>
      </c>
      <c r="K57" s="76">
        <v>9.9</v>
      </c>
      <c r="L57" s="77">
        <v>10</v>
      </c>
      <c r="M57" s="75">
        <v>7</v>
      </c>
      <c r="N57" s="76">
        <v>8</v>
      </c>
      <c r="O57" s="76">
        <v>10</v>
      </c>
      <c r="P57" s="76">
        <v>9.9</v>
      </c>
      <c r="Q57" s="77">
        <v>10</v>
      </c>
      <c r="R57" s="106" t="s">
        <v>71</v>
      </c>
    </row>
    <row r="58" spans="1:18" ht="19.5" x14ac:dyDescent="0.2">
      <c r="A58" s="60" t="s">
        <v>109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2"/>
    </row>
    <row r="59" spans="1:18" x14ac:dyDescent="0.2">
      <c r="A59" s="127">
        <v>134</v>
      </c>
      <c r="B59" s="127" t="s">
        <v>13</v>
      </c>
      <c r="C59" s="128"/>
      <c r="D59" s="128" t="s">
        <v>11</v>
      </c>
      <c r="E59" s="127"/>
      <c r="F59" s="128" t="s">
        <v>58</v>
      </c>
      <c r="G59" s="127"/>
      <c r="H59" s="127">
        <v>7</v>
      </c>
      <c r="I59" s="129">
        <v>6</v>
      </c>
      <c r="J59" s="127">
        <v>9</v>
      </c>
      <c r="K59" s="127">
        <v>9.9</v>
      </c>
      <c r="L59" s="127">
        <v>10</v>
      </c>
      <c r="M59" s="127">
        <v>7</v>
      </c>
      <c r="N59" s="129">
        <v>7</v>
      </c>
      <c r="O59" s="127">
        <v>10</v>
      </c>
      <c r="P59" s="127">
        <v>10</v>
      </c>
      <c r="Q59" s="127">
        <v>10</v>
      </c>
      <c r="R59" s="124" t="s">
        <v>105</v>
      </c>
    </row>
    <row r="60" spans="1:18" x14ac:dyDescent="0.2">
      <c r="A60" s="127">
        <v>134</v>
      </c>
      <c r="B60" s="127" t="s">
        <v>13</v>
      </c>
      <c r="C60" s="128" t="s">
        <v>117</v>
      </c>
      <c r="D60" s="128" t="s">
        <v>11</v>
      </c>
      <c r="E60" s="127"/>
      <c r="F60" s="128" t="s">
        <v>58</v>
      </c>
      <c r="G60" s="127">
        <v>20130514</v>
      </c>
      <c r="H60" s="127">
        <v>6</v>
      </c>
      <c r="I60" s="129">
        <v>6</v>
      </c>
      <c r="J60" s="127">
        <v>9</v>
      </c>
      <c r="K60" s="127">
        <v>9.9</v>
      </c>
      <c r="L60" s="127">
        <v>10</v>
      </c>
      <c r="M60" s="127">
        <v>7</v>
      </c>
      <c r="N60" s="129">
        <v>7</v>
      </c>
      <c r="O60" s="127">
        <v>10</v>
      </c>
      <c r="P60" s="127">
        <v>10</v>
      </c>
      <c r="Q60" s="127">
        <v>10</v>
      </c>
      <c r="R60" s="124" t="s">
        <v>105</v>
      </c>
    </row>
    <row r="61" spans="1:18" ht="25.5" x14ac:dyDescent="0.2">
      <c r="A61" s="127">
        <v>134</v>
      </c>
      <c r="B61" s="127" t="s">
        <v>13</v>
      </c>
      <c r="C61" s="128" t="s">
        <v>110</v>
      </c>
      <c r="D61" s="128" t="s">
        <v>15</v>
      </c>
      <c r="E61" s="127"/>
      <c r="F61" s="128" t="s">
        <v>58</v>
      </c>
      <c r="G61" s="128">
        <v>20130716</v>
      </c>
      <c r="H61" s="128">
        <v>6</v>
      </c>
      <c r="I61" s="120">
        <v>3</v>
      </c>
      <c r="J61" s="120">
        <v>7</v>
      </c>
      <c r="K61" s="128">
        <v>9.9</v>
      </c>
      <c r="L61" s="128">
        <v>10</v>
      </c>
      <c r="M61" s="128">
        <v>6</v>
      </c>
      <c r="N61" s="120">
        <v>7</v>
      </c>
      <c r="O61" s="128">
        <v>10</v>
      </c>
      <c r="P61" s="128">
        <v>10</v>
      </c>
      <c r="Q61" s="128">
        <v>10</v>
      </c>
      <c r="R61" s="125" t="s">
        <v>111</v>
      </c>
    </row>
    <row r="62" spans="1:18" x14ac:dyDescent="0.2">
      <c r="A62" s="127">
        <v>134</v>
      </c>
      <c r="B62" s="127" t="s">
        <v>13</v>
      </c>
      <c r="C62" s="1"/>
      <c r="D62" s="1" t="s">
        <v>14</v>
      </c>
      <c r="E62" s="1"/>
      <c r="F62" s="128" t="s">
        <v>58</v>
      </c>
      <c r="G62" s="1">
        <v>20130720</v>
      </c>
      <c r="H62" s="1">
        <v>5</v>
      </c>
      <c r="I62" s="129">
        <v>4</v>
      </c>
      <c r="J62" s="129">
        <v>7</v>
      </c>
      <c r="K62" s="129">
        <v>9.8000000000000007</v>
      </c>
      <c r="L62" s="1">
        <v>10</v>
      </c>
      <c r="M62" s="1">
        <v>7</v>
      </c>
      <c r="N62" s="129">
        <v>5</v>
      </c>
      <c r="O62" s="1">
        <v>10</v>
      </c>
      <c r="P62" s="1">
        <v>10</v>
      </c>
      <c r="Q62" s="1">
        <v>10</v>
      </c>
      <c r="R62" s="119" t="s">
        <v>118</v>
      </c>
    </row>
    <row r="63" spans="1:18" x14ac:dyDescent="0.2">
      <c r="A63" s="111"/>
      <c r="B63" s="111"/>
      <c r="C63" s="121"/>
      <c r="D63" s="121"/>
      <c r="E63" s="121"/>
      <c r="F63" s="122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3"/>
    </row>
    <row r="64" spans="1:18" ht="25.5" x14ac:dyDescent="0.2">
      <c r="A64" s="127" t="s">
        <v>52</v>
      </c>
      <c r="B64" s="127" t="s">
        <v>13</v>
      </c>
      <c r="C64" s="128" t="s">
        <v>112</v>
      </c>
      <c r="D64" s="128" t="s">
        <v>11</v>
      </c>
      <c r="E64" s="127"/>
      <c r="F64" s="128" t="s">
        <v>58</v>
      </c>
      <c r="G64" s="127">
        <v>20130612</v>
      </c>
      <c r="H64" s="129">
        <v>4</v>
      </c>
      <c r="I64" s="129">
        <v>4</v>
      </c>
      <c r="J64" s="127">
        <v>8</v>
      </c>
      <c r="K64" s="127">
        <v>9.9</v>
      </c>
      <c r="L64" s="127">
        <v>10</v>
      </c>
      <c r="M64" s="127">
        <v>5</v>
      </c>
      <c r="N64" s="129">
        <v>5</v>
      </c>
      <c r="O64" s="127">
        <v>9</v>
      </c>
      <c r="P64" s="127">
        <v>9.9</v>
      </c>
      <c r="Q64" s="127">
        <v>10</v>
      </c>
      <c r="R64" s="130" t="s">
        <v>113</v>
      </c>
    </row>
    <row r="65" spans="1:18" ht="25.5" x14ac:dyDescent="0.2">
      <c r="A65" s="127" t="s">
        <v>52</v>
      </c>
      <c r="B65" s="127" t="s">
        <v>13</v>
      </c>
      <c r="C65" s="128" t="s">
        <v>114</v>
      </c>
      <c r="D65" s="128" t="s">
        <v>11</v>
      </c>
      <c r="E65" s="127"/>
      <c r="F65" s="128" t="s">
        <v>58</v>
      </c>
      <c r="G65" s="127">
        <v>20130620</v>
      </c>
      <c r="H65" s="129">
        <v>4</v>
      </c>
      <c r="I65" s="129">
        <v>4</v>
      </c>
      <c r="J65" s="127">
        <v>8</v>
      </c>
      <c r="K65" s="127">
        <v>9.9</v>
      </c>
      <c r="L65" s="127">
        <v>10</v>
      </c>
      <c r="M65" s="127">
        <v>5</v>
      </c>
      <c r="N65" s="129">
        <v>5</v>
      </c>
      <c r="O65" s="127">
        <v>9</v>
      </c>
      <c r="P65" s="127">
        <v>9.9</v>
      </c>
      <c r="Q65" s="127">
        <v>10</v>
      </c>
      <c r="R65" s="130" t="s">
        <v>115</v>
      </c>
    </row>
    <row r="66" spans="1:18" ht="25.5" x14ac:dyDescent="0.2">
      <c r="A66" s="127" t="s">
        <v>52</v>
      </c>
      <c r="B66" s="127" t="s">
        <v>13</v>
      </c>
      <c r="C66" s="128" t="s">
        <v>120</v>
      </c>
      <c r="D66" s="128" t="s">
        <v>14</v>
      </c>
      <c r="E66" s="127"/>
      <c r="F66" s="128" t="s">
        <v>58</v>
      </c>
      <c r="G66" s="127">
        <v>20130730</v>
      </c>
      <c r="H66" s="127"/>
      <c r="I66" s="129"/>
      <c r="J66" s="129"/>
      <c r="K66" s="127"/>
      <c r="L66" s="127"/>
      <c r="M66" s="127"/>
      <c r="N66" s="129"/>
      <c r="O66" s="127"/>
      <c r="P66" s="127"/>
      <c r="Q66" s="127"/>
      <c r="R66" s="130" t="s">
        <v>122</v>
      </c>
    </row>
    <row r="67" spans="1:18" x14ac:dyDescent="0.2">
      <c r="A67" s="127" t="s">
        <v>52</v>
      </c>
      <c r="B67" s="127" t="s">
        <v>13</v>
      </c>
      <c r="C67" s="128"/>
      <c r="D67" s="128" t="s">
        <v>60</v>
      </c>
      <c r="E67" s="127"/>
      <c r="F67" s="128" t="s">
        <v>58</v>
      </c>
      <c r="G67" s="127">
        <v>20130917</v>
      </c>
      <c r="H67" s="127">
        <v>6</v>
      </c>
      <c r="I67" s="129">
        <v>3</v>
      </c>
      <c r="J67" s="129">
        <v>5</v>
      </c>
      <c r="K67" s="127">
        <v>9.8000000000000007</v>
      </c>
      <c r="L67" s="127">
        <v>10</v>
      </c>
      <c r="M67" s="127">
        <v>6</v>
      </c>
      <c r="N67" s="129">
        <v>4</v>
      </c>
      <c r="O67" s="127">
        <v>8</v>
      </c>
      <c r="P67" s="127">
        <v>9.8000000000000007</v>
      </c>
      <c r="Q67" s="127">
        <v>10</v>
      </c>
      <c r="R67" s="130" t="s">
        <v>124</v>
      </c>
    </row>
    <row r="68" spans="1:18" ht="25.5" x14ac:dyDescent="0.2">
      <c r="A68" s="127" t="s">
        <v>52</v>
      </c>
      <c r="B68" s="127" t="s">
        <v>13</v>
      </c>
      <c r="C68" s="128" t="s">
        <v>123</v>
      </c>
      <c r="D68" s="128" t="s">
        <v>15</v>
      </c>
      <c r="E68" s="127"/>
      <c r="F68" s="128" t="s">
        <v>58</v>
      </c>
      <c r="G68" s="127">
        <v>20130731</v>
      </c>
      <c r="H68" s="127">
        <v>6</v>
      </c>
      <c r="I68" s="129">
        <v>7</v>
      </c>
      <c r="J68" s="129">
        <v>7</v>
      </c>
      <c r="K68" s="127">
        <v>9.9</v>
      </c>
      <c r="L68" s="127">
        <v>10</v>
      </c>
      <c r="M68" s="127">
        <v>6</v>
      </c>
      <c r="N68" s="129">
        <v>7</v>
      </c>
      <c r="O68" s="127">
        <v>8</v>
      </c>
      <c r="P68" s="127">
        <v>9.9</v>
      </c>
      <c r="Q68" s="127">
        <v>10</v>
      </c>
      <c r="R68" s="130" t="s">
        <v>111</v>
      </c>
    </row>
    <row r="69" spans="1:18" x14ac:dyDescent="0.2">
      <c r="A69" s="111"/>
      <c r="B69" s="111"/>
      <c r="C69" s="122"/>
      <c r="D69" s="122"/>
      <c r="E69" s="111"/>
      <c r="F69" s="122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2"/>
    </row>
    <row r="70" spans="1:18" x14ac:dyDescent="0.2">
      <c r="A70" s="127">
        <v>155</v>
      </c>
      <c r="B70" s="127" t="s">
        <v>13</v>
      </c>
      <c r="C70" s="128" t="s">
        <v>116</v>
      </c>
      <c r="D70" s="128" t="s">
        <v>11</v>
      </c>
      <c r="E70" s="127"/>
      <c r="F70" s="128" t="s">
        <v>58</v>
      </c>
      <c r="G70" s="127">
        <v>20130627</v>
      </c>
      <c r="H70" s="127">
        <v>7</v>
      </c>
      <c r="I70" s="127">
        <v>9</v>
      </c>
      <c r="J70" s="127">
        <v>10</v>
      </c>
      <c r="K70" s="127">
        <v>10</v>
      </c>
      <c r="L70" s="127">
        <v>10</v>
      </c>
      <c r="M70" s="127">
        <v>7</v>
      </c>
      <c r="N70" s="127">
        <v>10</v>
      </c>
      <c r="O70" s="127">
        <v>10</v>
      </c>
      <c r="P70" s="127">
        <v>10</v>
      </c>
      <c r="Q70" s="127">
        <v>10</v>
      </c>
      <c r="R70" s="124" t="s">
        <v>105</v>
      </c>
    </row>
    <row r="71" spans="1:18" ht="25.5" x14ac:dyDescent="0.2">
      <c r="A71" s="127">
        <v>155</v>
      </c>
      <c r="B71" s="127" t="s">
        <v>13</v>
      </c>
      <c r="C71" s="1" t="s">
        <v>119</v>
      </c>
      <c r="D71" s="1" t="s">
        <v>15</v>
      </c>
      <c r="E71" s="1"/>
      <c r="F71" s="128" t="s">
        <v>58</v>
      </c>
      <c r="G71" s="1">
        <v>20130720</v>
      </c>
      <c r="H71" s="1">
        <v>7</v>
      </c>
      <c r="I71" s="1">
        <v>8</v>
      </c>
      <c r="J71" s="1">
        <v>9</v>
      </c>
      <c r="K71" s="1">
        <v>9.9</v>
      </c>
      <c r="L71" s="1">
        <v>10</v>
      </c>
      <c r="M71" s="1">
        <v>8</v>
      </c>
      <c r="N71" s="1">
        <v>9</v>
      </c>
      <c r="O71" s="1">
        <v>9</v>
      </c>
      <c r="P71" s="1">
        <v>9.9</v>
      </c>
      <c r="Q71" s="1">
        <v>10</v>
      </c>
      <c r="R71" s="119" t="s">
        <v>111</v>
      </c>
    </row>
    <row r="72" spans="1:18" x14ac:dyDescent="0.2">
      <c r="A72" s="127">
        <v>155</v>
      </c>
      <c r="B72" s="127" t="s">
        <v>13</v>
      </c>
      <c r="C72" s="1" t="s">
        <v>107</v>
      </c>
      <c r="D72" s="1" t="s">
        <v>14</v>
      </c>
      <c r="E72" s="1"/>
      <c r="F72" s="128" t="s">
        <v>58</v>
      </c>
      <c r="G72" s="126" t="s">
        <v>121</v>
      </c>
      <c r="H72" s="1">
        <v>7</v>
      </c>
      <c r="I72" s="1">
        <v>10</v>
      </c>
      <c r="J72" s="1">
        <v>10</v>
      </c>
      <c r="K72" s="1">
        <v>9.9</v>
      </c>
      <c r="L72" s="1">
        <v>10</v>
      </c>
      <c r="M72" s="1">
        <v>8</v>
      </c>
      <c r="N72" s="1">
        <v>10</v>
      </c>
      <c r="O72" s="1">
        <v>10</v>
      </c>
      <c r="P72" s="1">
        <v>9.9</v>
      </c>
      <c r="Q72" s="1">
        <v>10</v>
      </c>
      <c r="R72" s="119"/>
    </row>
    <row r="73" spans="1:18" x14ac:dyDescent="0.2">
      <c r="A73" s="121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3"/>
    </row>
    <row r="74" spans="1:18" ht="19.5" x14ac:dyDescent="0.2">
      <c r="A74" s="60" t="s">
        <v>126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2"/>
    </row>
    <row r="75" spans="1:18" x14ac:dyDescent="0.2">
      <c r="A75" s="127" t="s">
        <v>52</v>
      </c>
      <c r="B75" s="127" t="s">
        <v>13</v>
      </c>
      <c r="C75" s="128"/>
      <c r="D75" s="128" t="s">
        <v>60</v>
      </c>
      <c r="E75" s="127"/>
      <c r="F75" s="128" t="s">
        <v>58</v>
      </c>
      <c r="G75" s="127">
        <v>20130917</v>
      </c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30" t="s">
        <v>125</v>
      </c>
    </row>
  </sheetData>
  <mergeCells count="2">
    <mergeCell ref="H1:L1"/>
    <mergeCell ref="M1:Q1"/>
  </mergeCells>
  <phoneticPr fontId="7" type="noConversion"/>
  <pageMargins left="0.7" right="0.7" top="0.75" bottom="0.75" header="0.3" footer="0.3"/>
  <pageSetup scale="51" fitToHeight="0" orientation="landscape" r:id="rId1"/>
  <rowBreaks count="2" manualBreakCount="2">
    <brk id="23" max="16383" man="1"/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Gleason 2015</vt:lpstr>
      <vt:lpstr>Gleason Case Depth</vt:lpstr>
      <vt:lpstr>Gleason Aug 2013</vt:lpstr>
      <vt:lpstr>AAM 218 Zeta Oct 2013</vt:lpstr>
      <vt:lpstr>AAM 218 Zeta 2012</vt:lpstr>
      <vt:lpstr>'Gleason Case Depth'!Print_Area</vt:lpstr>
      <vt:lpstr>'AAM 218 Zeta 2012'!Print_Titles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Koglin, Cory</dc:creator>
  <cp:lastModifiedBy>Umerley, Matthew</cp:lastModifiedBy>
  <cp:lastPrinted>2016-01-04T16:03:29Z</cp:lastPrinted>
  <dcterms:created xsi:type="dcterms:W3CDTF">2011-06-27T21:11:23Z</dcterms:created>
  <dcterms:modified xsi:type="dcterms:W3CDTF">2016-04-21T13:57:07Z</dcterms:modified>
</cp:coreProperties>
</file>