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245" yWindow="-15" windowWidth="5145" windowHeight="9150" tabRatio="738"/>
  </bookViews>
  <sheets>
    <sheet name="L-33" sheetId="1" r:id="rId1"/>
    <sheet name="L-37 Pinion" sheetId="30" r:id="rId2"/>
    <sheet name="L-37 Ring" sheetId="26" r:id="rId3"/>
    <sheet name="L-42" sheetId="3" r:id="rId4"/>
    <sheet name="New L-42" sheetId="43" r:id="rId5"/>
    <sheet name="L-60" sheetId="25" r:id="rId6"/>
    <sheet name="k values" sheetId="34" r:id="rId7"/>
  </sheets>
  <externalReferences>
    <externalReference r:id="rId8"/>
  </externalReferences>
  <definedNames>
    <definedName name="dick">'[1]Parts coding'!$L$19</definedName>
    <definedName name="l331k">'k values'!$B$1</definedName>
    <definedName name="l37pinionk">'k values'!$B$2</definedName>
    <definedName name="l37ringk">'k values'!$B$3</definedName>
    <definedName name="l42k">'k values'!$B$4</definedName>
    <definedName name="l601k">'k values'!$B$5</definedName>
    <definedName name="_xlnm.Print_Area" localSheetId="0">'L-33'!$A$1:$AW$71</definedName>
    <definedName name="_xlnm.Print_Area" localSheetId="1">'L-37 Pinion'!$A$1:$AY$66</definedName>
    <definedName name="_xlnm.Print_Area" localSheetId="2">'L-37 Ring'!$A$1:$AT$66</definedName>
    <definedName name="_xlnm.Print_Area" localSheetId="3">'L-42'!$A$1:$AY$42</definedName>
    <definedName name="_xlnm.Print_Area" localSheetId="5">'L-60'!$A$1:$AY$36</definedName>
    <definedName name="_xlnm.Print_Area" localSheetId="4">'New L-42'!$A$1:$AY$54</definedName>
    <definedName name="_xlnm.Print_Titles" localSheetId="0">'L-33'!$1:$7</definedName>
    <definedName name="_xlnm.Print_Titles" localSheetId="1">'L-37 Pinion'!$1:$7</definedName>
    <definedName name="_xlnm.Print_Titles" localSheetId="2">'L-37 Ring'!$1:$7</definedName>
    <definedName name="_xlnm.Print_Titles" localSheetId="3">'L-42'!$1:$7</definedName>
    <definedName name="_xlnm.Print_Titles" localSheetId="5">'L-60'!$1:$7</definedName>
    <definedName name="_xlnm.Print_Titles" localSheetId="4">'New L-42'!$1:$7</definedName>
  </definedNames>
  <calcPr calcId="125725"/>
</workbook>
</file>

<file path=xl/calcChain.xml><?xml version="1.0" encoding="utf-8"?>
<calcChain xmlns="http://schemas.openxmlformats.org/spreadsheetml/2006/main">
  <c r="AT66" i="43"/>
  <c r="AS66"/>
  <c r="AR66"/>
  <c r="AQ66"/>
  <c r="AT65"/>
  <c r="AS65"/>
  <c r="AR65"/>
  <c r="AQ65"/>
  <c r="AT63"/>
  <c r="AS63"/>
  <c r="AR63"/>
  <c r="AQ63"/>
  <c r="AT62"/>
  <c r="AS62"/>
  <c r="AR62"/>
  <c r="AQ62"/>
  <c r="AT60"/>
  <c r="AS60"/>
  <c r="AR60"/>
  <c r="AQ60"/>
  <c r="AT59"/>
  <c r="AS59"/>
  <c r="AR59"/>
  <c r="AQ59"/>
  <c r="AT57"/>
  <c r="AS57"/>
  <c r="AR57"/>
  <c r="AQ57"/>
  <c r="AT56"/>
  <c r="AS56"/>
  <c r="AR56"/>
  <c r="AQ56"/>
  <c r="AM70" i="1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E44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T54" i="43"/>
  <c r="AS54"/>
  <c r="AR54"/>
  <c r="AQ54"/>
  <c r="AT53"/>
  <c r="AS53"/>
  <c r="AR53"/>
  <c r="AQ53"/>
  <c r="AT51"/>
  <c r="AS51"/>
  <c r="AR51"/>
  <c r="AQ51"/>
  <c r="AT50"/>
  <c r="AS50"/>
  <c r="AR50"/>
  <c r="AQ50"/>
  <c r="AT48"/>
  <c r="AS48"/>
  <c r="AR48"/>
  <c r="AQ48"/>
  <c r="AT47"/>
  <c r="AS47"/>
  <c r="AR47"/>
  <c r="AQ47"/>
  <c r="AT45"/>
  <c r="AS45"/>
  <c r="AR45"/>
  <c r="AQ45"/>
  <c r="AT44"/>
  <c r="AS44"/>
  <c r="AR44"/>
  <c r="AQ44"/>
  <c r="AT42"/>
  <c r="AS42"/>
  <c r="AR42"/>
  <c r="AQ42"/>
  <c r="AT41"/>
  <c r="AS41"/>
  <c r="AR41"/>
  <c r="AQ41"/>
  <c r="AT39"/>
  <c r="AS39"/>
  <c r="AR39"/>
  <c r="AQ39"/>
  <c r="AT38"/>
  <c r="AS38"/>
  <c r="AR38"/>
  <c r="AQ38"/>
  <c r="AT36"/>
  <c r="AS36"/>
  <c r="AR36"/>
  <c r="AQ36"/>
  <c r="AT35"/>
  <c r="AS35"/>
  <c r="AR35"/>
  <c r="AQ35"/>
  <c r="AT33"/>
  <c r="AS33"/>
  <c r="AR33"/>
  <c r="AQ33"/>
  <c r="AT32"/>
  <c r="AS32"/>
  <c r="AR32"/>
  <c r="AQ32"/>
  <c r="AT30"/>
  <c r="AS30"/>
  <c r="AR30"/>
  <c r="AQ30"/>
  <c r="AT29"/>
  <c r="AS29"/>
  <c r="AR29"/>
  <c r="AQ29"/>
  <c r="AT27"/>
  <c r="AS27"/>
  <c r="AR27"/>
  <c r="AQ27"/>
  <c r="AT26"/>
  <c r="AS26"/>
  <c r="AR26"/>
  <c r="AQ26"/>
  <c r="AT24"/>
  <c r="AS24"/>
  <c r="AR24"/>
  <c r="AQ24"/>
  <c r="AT23"/>
  <c r="AS23"/>
  <c r="AR23"/>
  <c r="AQ23"/>
  <c r="AT21"/>
  <c r="AS21"/>
  <c r="AR21"/>
  <c r="AQ21"/>
  <c r="AT20"/>
  <c r="AS20"/>
  <c r="AR20"/>
  <c r="AQ20"/>
  <c r="AT18"/>
  <c r="AS18"/>
  <c r="AR18"/>
  <c r="AQ18"/>
  <c r="AT17"/>
  <c r="AS17"/>
  <c r="AR17"/>
  <c r="AQ17"/>
  <c r="AT15"/>
  <c r="AS15"/>
  <c r="AR15"/>
  <c r="AQ15"/>
  <c r="AT14"/>
  <c r="AS14"/>
  <c r="AR14"/>
  <c r="AQ14"/>
  <c r="AT12"/>
  <c r="AS12"/>
  <c r="AR12"/>
  <c r="AQ12"/>
  <c r="AT11"/>
  <c r="AS11"/>
  <c r="AR11"/>
  <c r="AQ11"/>
  <c r="AT9"/>
  <c r="AS9"/>
  <c r="AR9"/>
  <c r="AQ9"/>
  <c r="AT8"/>
  <c r="AS8"/>
  <c r="AR8"/>
  <c r="AQ8"/>
  <c r="O31" i="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T36" i="25"/>
  <c r="AS36"/>
  <c r="AR36"/>
  <c r="AQ36"/>
  <c r="AT35"/>
  <c r="AS35"/>
  <c r="AR35"/>
  <c r="AQ35"/>
  <c r="AT33"/>
  <c r="AS33"/>
  <c r="AR33"/>
  <c r="AQ33"/>
  <c r="AT32"/>
  <c r="AS32"/>
  <c r="AR32"/>
  <c r="AQ32"/>
  <c r="AT30"/>
  <c r="AS30"/>
  <c r="AR30"/>
  <c r="AQ30"/>
  <c r="AT29"/>
  <c r="AS29"/>
  <c r="AR29"/>
  <c r="AQ29"/>
  <c r="AT27"/>
  <c r="AS27"/>
  <c r="AR27"/>
  <c r="AQ27"/>
  <c r="AT26"/>
  <c r="AS26"/>
  <c r="AR26"/>
  <c r="AQ26"/>
  <c r="AT24"/>
  <c r="AS24"/>
  <c r="AR24"/>
  <c r="AQ24"/>
  <c r="AT23"/>
  <c r="AS23"/>
  <c r="AR23"/>
  <c r="AQ23"/>
  <c r="AT21"/>
  <c r="AS21"/>
  <c r="AR21"/>
  <c r="AQ21"/>
  <c r="AT20"/>
  <c r="AS20"/>
  <c r="AR20"/>
  <c r="AQ20"/>
  <c r="AT18"/>
  <c r="AS18"/>
  <c r="AR18"/>
  <c r="AQ18"/>
  <c r="AT17"/>
  <c r="AS17"/>
  <c r="AR17"/>
  <c r="AQ17"/>
  <c r="AT15"/>
  <c r="AS15"/>
  <c r="AR15"/>
  <c r="AQ15"/>
  <c r="AT14"/>
  <c r="AS14"/>
  <c r="AR14"/>
  <c r="AQ14"/>
  <c r="AT12"/>
  <c r="AS12"/>
  <c r="AR12"/>
  <c r="AQ12"/>
  <c r="AT11"/>
  <c r="AS11"/>
  <c r="AR11"/>
  <c r="AQ11"/>
  <c r="AT9"/>
  <c r="AS9"/>
  <c r="AR9"/>
  <c r="AQ9"/>
  <c r="AT8"/>
  <c r="AS8"/>
  <c r="AR8"/>
  <c r="AQ8"/>
  <c r="AT42" i="3"/>
  <c r="AS42"/>
  <c r="AR42"/>
  <c r="AQ42"/>
  <c r="AT41"/>
  <c r="AS41"/>
  <c r="AR41"/>
  <c r="AQ41"/>
  <c r="AT39"/>
  <c r="AS39"/>
  <c r="AR39"/>
  <c r="AQ39"/>
  <c r="AT38"/>
  <c r="AS38"/>
  <c r="AR38"/>
  <c r="AQ38"/>
  <c r="AT36"/>
  <c r="AS36"/>
  <c r="AR36"/>
  <c r="AQ36"/>
  <c r="AT35"/>
  <c r="AS35"/>
  <c r="AR35"/>
  <c r="AQ35"/>
  <c r="AT33"/>
  <c r="AS33"/>
  <c r="AR33"/>
  <c r="AQ33"/>
  <c r="AT32"/>
  <c r="AS32"/>
  <c r="AR32"/>
  <c r="AQ32"/>
  <c r="AT30"/>
  <c r="AS30"/>
  <c r="AR30"/>
  <c r="AQ30"/>
  <c r="AT29"/>
  <c r="AS29"/>
  <c r="AR29"/>
  <c r="AQ29"/>
  <c r="AT27"/>
  <c r="AS27"/>
  <c r="AR27"/>
  <c r="AQ27"/>
  <c r="AT26"/>
  <c r="AS26"/>
  <c r="AR26"/>
  <c r="AQ26"/>
  <c r="AT24"/>
  <c r="AS24"/>
  <c r="AR24"/>
  <c r="AQ24"/>
  <c r="AT23"/>
  <c r="AS23"/>
  <c r="AR23"/>
  <c r="AQ23"/>
  <c r="AT21"/>
  <c r="AS21"/>
  <c r="AR21"/>
  <c r="AQ21"/>
  <c r="AT20"/>
  <c r="AS20"/>
  <c r="AR20"/>
  <c r="AQ20"/>
  <c r="AT18"/>
  <c r="AS18"/>
  <c r="AR18"/>
  <c r="AQ18"/>
  <c r="AT17"/>
  <c r="AS17"/>
  <c r="AR17"/>
  <c r="AQ17"/>
  <c r="AT15"/>
  <c r="AS15"/>
  <c r="AR15"/>
  <c r="AQ15"/>
  <c r="AT14"/>
  <c r="AS14"/>
  <c r="AR14"/>
  <c r="AQ14"/>
  <c r="AT12"/>
  <c r="AS12"/>
  <c r="AR12"/>
  <c r="AQ12"/>
  <c r="AT11"/>
  <c r="AS11"/>
  <c r="AR11"/>
  <c r="AQ11"/>
  <c r="AT9"/>
  <c r="AS9"/>
  <c r="AR9"/>
  <c r="AQ9"/>
  <c r="AT8"/>
  <c r="AS8"/>
  <c r="AR8"/>
  <c r="AQ8"/>
  <c r="AT66" i="26"/>
  <c r="AS66"/>
  <c r="AR66"/>
  <c r="AQ66"/>
  <c r="AT65"/>
  <c r="AS65"/>
  <c r="AR65"/>
  <c r="AQ65"/>
  <c r="AT64"/>
  <c r="AS64"/>
  <c r="AR64"/>
  <c r="AQ64"/>
  <c r="AT63"/>
  <c r="AS63"/>
  <c r="AR63"/>
  <c r="AQ63"/>
  <c r="AT61"/>
  <c r="AS61"/>
  <c r="AR61"/>
  <c r="AQ61"/>
  <c r="AT60"/>
  <c r="AS60"/>
  <c r="AR60"/>
  <c r="AQ60"/>
  <c r="AT59"/>
  <c r="AS59"/>
  <c r="AR59"/>
  <c r="AQ59"/>
  <c r="AT58"/>
  <c r="AS58"/>
  <c r="AR58"/>
  <c r="AQ58"/>
  <c r="AT56"/>
  <c r="AS56"/>
  <c r="AR56"/>
  <c r="AQ56"/>
  <c r="AT55"/>
  <c r="AS55"/>
  <c r="AR55"/>
  <c r="AQ55"/>
  <c r="AT54"/>
  <c r="AS54"/>
  <c r="AR54"/>
  <c r="AQ54"/>
  <c r="AT53"/>
  <c r="AS53"/>
  <c r="AR53"/>
  <c r="AQ53"/>
  <c r="AT51"/>
  <c r="AS51"/>
  <c r="AR51"/>
  <c r="AQ51"/>
  <c r="AT50"/>
  <c r="AS50"/>
  <c r="AR50"/>
  <c r="AQ50"/>
  <c r="AT49"/>
  <c r="AS49"/>
  <c r="AR49"/>
  <c r="AQ49"/>
  <c r="AT48"/>
  <c r="AS48"/>
  <c r="AR48"/>
  <c r="AQ48"/>
  <c r="AT46"/>
  <c r="AS46"/>
  <c r="AR46"/>
  <c r="AQ46"/>
  <c r="AT45"/>
  <c r="AS45"/>
  <c r="AR45"/>
  <c r="AQ45"/>
  <c r="AT44"/>
  <c r="AS44"/>
  <c r="AR44"/>
  <c r="AQ44"/>
  <c r="AT43"/>
  <c r="AS43"/>
  <c r="AR43"/>
  <c r="AQ43"/>
  <c r="AT41"/>
  <c r="AS41"/>
  <c r="AR41"/>
  <c r="AQ41"/>
  <c r="AT40"/>
  <c r="AS40"/>
  <c r="AR40"/>
  <c r="AQ40"/>
  <c r="AT39"/>
  <c r="AS39"/>
  <c r="AR39"/>
  <c r="AQ39"/>
  <c r="AT38"/>
  <c r="AS38"/>
  <c r="AR38"/>
  <c r="AQ38"/>
  <c r="AT36"/>
  <c r="AS36"/>
  <c r="AR36"/>
  <c r="AQ36"/>
  <c r="AT35"/>
  <c r="AS35"/>
  <c r="AR35"/>
  <c r="AQ35"/>
  <c r="AT34"/>
  <c r="AS34"/>
  <c r="AR34"/>
  <c r="AQ34"/>
  <c r="AT33"/>
  <c r="AS33"/>
  <c r="AR33"/>
  <c r="AQ33"/>
  <c r="AT31"/>
  <c r="AS31"/>
  <c r="AR31"/>
  <c r="AQ31"/>
  <c r="AT30"/>
  <c r="AS30"/>
  <c r="AR30"/>
  <c r="AQ30"/>
  <c r="AT29"/>
  <c r="AS29"/>
  <c r="AR29"/>
  <c r="AQ29"/>
  <c r="AT28"/>
  <c r="AS28"/>
  <c r="AR28"/>
  <c r="AQ28"/>
  <c r="AT26"/>
  <c r="AS26"/>
  <c r="AR26"/>
  <c r="AQ26"/>
  <c r="AT25"/>
  <c r="AS25"/>
  <c r="AR25"/>
  <c r="AQ25"/>
  <c r="AT24"/>
  <c r="AS24"/>
  <c r="AR24"/>
  <c r="AQ24"/>
  <c r="AT23"/>
  <c r="AS23"/>
  <c r="AR23"/>
  <c r="AQ23"/>
  <c r="AT21"/>
  <c r="AS21"/>
  <c r="AR21"/>
  <c r="AQ21"/>
  <c r="AT20"/>
  <c r="AS20"/>
  <c r="AR20"/>
  <c r="AQ20"/>
  <c r="AT19"/>
  <c r="AS19"/>
  <c r="AR19"/>
  <c r="AQ19"/>
  <c r="AT18"/>
  <c r="AS18"/>
  <c r="AR18"/>
  <c r="AQ18"/>
  <c r="AT16"/>
  <c r="AS16"/>
  <c r="AR16"/>
  <c r="AQ16"/>
  <c r="AT15"/>
  <c r="AS15"/>
  <c r="AR15"/>
  <c r="AQ15"/>
  <c r="AT14"/>
  <c r="AS14"/>
  <c r="AR14"/>
  <c r="AQ14"/>
  <c r="AT13"/>
  <c r="AS13"/>
  <c r="AR13"/>
  <c r="AQ13"/>
  <c r="AT11"/>
  <c r="AS11"/>
  <c r="AR11"/>
  <c r="AQ11"/>
  <c r="AT10"/>
  <c r="AS10"/>
  <c r="AR10"/>
  <c r="AQ10"/>
  <c r="AT9"/>
  <c r="AS9"/>
  <c r="AR9"/>
  <c r="AQ9"/>
  <c r="AT8"/>
  <c r="AS8"/>
  <c r="AR8"/>
  <c r="AQ8"/>
  <c r="AT66" i="30"/>
  <c r="AS66"/>
  <c r="AR66"/>
  <c r="AQ66"/>
  <c r="AT65"/>
  <c r="AS65"/>
  <c r="AR65"/>
  <c r="AQ65"/>
  <c r="AT64"/>
  <c r="AS64"/>
  <c r="AR64"/>
  <c r="AQ64"/>
  <c r="AT63"/>
  <c r="AS63"/>
  <c r="AR63"/>
  <c r="AQ63"/>
  <c r="AT61"/>
  <c r="AS61"/>
  <c r="AR61"/>
  <c r="AQ61"/>
  <c r="AT60"/>
  <c r="AS60"/>
  <c r="AR60"/>
  <c r="AQ60"/>
  <c r="AT59"/>
  <c r="AS59"/>
  <c r="AR59"/>
  <c r="AQ59"/>
  <c r="AT58"/>
  <c r="AS58"/>
  <c r="AR58"/>
  <c r="AQ58"/>
  <c r="AT56"/>
  <c r="AS56"/>
  <c r="AR56"/>
  <c r="AQ56"/>
  <c r="AT55"/>
  <c r="AS55"/>
  <c r="AR55"/>
  <c r="AQ55"/>
  <c r="AT54"/>
  <c r="AS54"/>
  <c r="AR54"/>
  <c r="AQ54"/>
  <c r="AT53"/>
  <c r="AS53"/>
  <c r="AR53"/>
  <c r="AQ53"/>
  <c r="AT51"/>
  <c r="AS51"/>
  <c r="AR51"/>
  <c r="AQ51"/>
  <c r="AT50"/>
  <c r="AS50"/>
  <c r="AR50"/>
  <c r="AQ50"/>
  <c r="AT49"/>
  <c r="AS49"/>
  <c r="AR49"/>
  <c r="AQ49"/>
  <c r="AT48"/>
  <c r="AS48"/>
  <c r="AR48"/>
  <c r="AQ48"/>
  <c r="AT46"/>
  <c r="AS46"/>
  <c r="AR46"/>
  <c r="AQ46"/>
  <c r="AT45"/>
  <c r="AS45"/>
  <c r="AR45"/>
  <c r="AQ45"/>
  <c r="AT44"/>
  <c r="AS44"/>
  <c r="AR44"/>
  <c r="AQ44"/>
  <c r="AT43"/>
  <c r="AS43"/>
  <c r="AR43"/>
  <c r="AQ43"/>
  <c r="AT41"/>
  <c r="AS41"/>
  <c r="AR41"/>
  <c r="AQ41"/>
  <c r="AT40"/>
  <c r="AS40"/>
  <c r="AR40"/>
  <c r="AQ40"/>
  <c r="AT39"/>
  <c r="AS39"/>
  <c r="AR39"/>
  <c r="AQ39"/>
  <c r="AT38"/>
  <c r="AS38"/>
  <c r="AR38"/>
  <c r="AQ38"/>
  <c r="AT36"/>
  <c r="AS36"/>
  <c r="AR36"/>
  <c r="AQ36"/>
  <c r="AT35"/>
  <c r="AS35"/>
  <c r="AR35"/>
  <c r="AQ35"/>
  <c r="AT34"/>
  <c r="AS34"/>
  <c r="AR34"/>
  <c r="AQ34"/>
  <c r="AT33"/>
  <c r="AS33"/>
  <c r="AR33"/>
  <c r="AQ33"/>
  <c r="AT31"/>
  <c r="AS31"/>
  <c r="AR31"/>
  <c r="AQ31"/>
  <c r="AT30"/>
  <c r="AS30"/>
  <c r="AR30"/>
  <c r="AQ30"/>
  <c r="AT29"/>
  <c r="AS29"/>
  <c r="AR29"/>
  <c r="AQ29"/>
  <c r="AT28"/>
  <c r="AS28"/>
  <c r="AR28"/>
  <c r="AQ28"/>
  <c r="AT26"/>
  <c r="AS26"/>
  <c r="AR26"/>
  <c r="AQ26"/>
  <c r="AT25"/>
  <c r="AS25"/>
  <c r="AR25"/>
  <c r="AQ25"/>
  <c r="AT24"/>
  <c r="AS24"/>
  <c r="AR24"/>
  <c r="AQ24"/>
  <c r="AT23"/>
  <c r="AS23"/>
  <c r="AR23"/>
  <c r="AQ23"/>
  <c r="AT21"/>
  <c r="AS21"/>
  <c r="AR21"/>
  <c r="AQ21"/>
  <c r="AT20"/>
  <c r="AS20"/>
  <c r="AR20"/>
  <c r="AQ20"/>
  <c r="AT19"/>
  <c r="AS19"/>
  <c r="AR19"/>
  <c r="AQ19"/>
  <c r="AT18"/>
  <c r="AS18"/>
  <c r="AR18"/>
  <c r="AQ18"/>
  <c r="AT16"/>
  <c r="AS16"/>
  <c r="AR16"/>
  <c r="AQ16"/>
  <c r="AT15"/>
  <c r="AS15"/>
  <c r="AR15"/>
  <c r="AQ15"/>
  <c r="AT14"/>
  <c r="AS14"/>
  <c r="AR14"/>
  <c r="AQ14"/>
  <c r="AT13"/>
  <c r="AS13"/>
  <c r="AR13"/>
  <c r="AQ13"/>
  <c r="AT11"/>
  <c r="AS11"/>
  <c r="AR11"/>
  <c r="AQ11"/>
  <c r="AT10"/>
  <c r="AS10"/>
  <c r="AR10"/>
  <c r="AQ10"/>
  <c r="AT9"/>
  <c r="AS9"/>
  <c r="AR9"/>
  <c r="AQ9"/>
  <c r="AT8"/>
  <c r="AS8"/>
  <c r="AR8"/>
  <c r="AQ8"/>
  <c r="AT69" i="1"/>
  <c r="AS69"/>
  <c r="AR69"/>
  <c r="AQ69"/>
  <c r="AT68"/>
  <c r="AS68"/>
  <c r="AR68"/>
  <c r="AQ68"/>
  <c r="AT67"/>
  <c r="AS67"/>
  <c r="AR67"/>
  <c r="AQ67"/>
  <c r="AT66"/>
  <c r="AS66"/>
  <c r="AR66"/>
  <c r="AQ66"/>
  <c r="AT65"/>
  <c r="AS65"/>
  <c r="AR65"/>
  <c r="AQ65"/>
  <c r="AT64"/>
  <c r="AS64"/>
  <c r="AR64"/>
  <c r="AQ64"/>
  <c r="AT63"/>
  <c r="AS63"/>
  <c r="AR63"/>
  <c r="AQ63"/>
  <c r="AT62"/>
  <c r="AS62"/>
  <c r="AR62"/>
  <c r="AQ62"/>
  <c r="AT61"/>
  <c r="AS61"/>
  <c r="AR61"/>
  <c r="AQ61"/>
  <c r="AT60"/>
  <c r="AS60"/>
  <c r="AR60"/>
  <c r="AQ60"/>
  <c r="AT56"/>
  <c r="AS56"/>
  <c r="AR56"/>
  <c r="AQ56"/>
  <c r="AT55"/>
  <c r="AS55"/>
  <c r="AR55"/>
  <c r="AQ55"/>
  <c r="AT54"/>
  <c r="AS54"/>
  <c r="AR54"/>
  <c r="AQ54"/>
  <c r="AT53"/>
  <c r="AS53"/>
  <c r="AR53"/>
  <c r="AQ53"/>
  <c r="AT52"/>
  <c r="AS52"/>
  <c r="AR52"/>
  <c r="AQ52"/>
  <c r="AT51"/>
  <c r="AS51"/>
  <c r="AR51"/>
  <c r="AQ51"/>
  <c r="AT50"/>
  <c r="AS50"/>
  <c r="AR50"/>
  <c r="AQ50"/>
  <c r="AT49"/>
  <c r="AS49"/>
  <c r="AR49"/>
  <c r="AQ49"/>
  <c r="AT48"/>
  <c r="AS48"/>
  <c r="AR48"/>
  <c r="AQ48"/>
  <c r="AT47"/>
  <c r="AS47"/>
  <c r="AR47"/>
  <c r="AQ47"/>
  <c r="AT43"/>
  <c r="AS43"/>
  <c r="AR43"/>
  <c r="AQ43"/>
  <c r="AT42"/>
  <c r="AS42"/>
  <c r="AR42"/>
  <c r="AQ42"/>
  <c r="AT41"/>
  <c r="AS41"/>
  <c r="AR41"/>
  <c r="AQ41"/>
  <c r="AT40"/>
  <c r="AS40"/>
  <c r="AR40"/>
  <c r="AQ40"/>
  <c r="AT39"/>
  <c r="AS39"/>
  <c r="AR39"/>
  <c r="AQ39"/>
  <c r="AT38"/>
  <c r="AS38"/>
  <c r="AR38"/>
  <c r="AQ38"/>
  <c r="AT37"/>
  <c r="AS37"/>
  <c r="AR37"/>
  <c r="AQ37"/>
  <c r="AT36"/>
  <c r="AS36"/>
  <c r="AR36"/>
  <c r="AQ36"/>
  <c r="AT35"/>
  <c r="AS35"/>
  <c r="AR35"/>
  <c r="AQ35"/>
  <c r="AT34"/>
  <c r="AS34"/>
  <c r="AR34"/>
  <c r="AQ34"/>
  <c r="AT30"/>
  <c r="AS30"/>
  <c r="AR30"/>
  <c r="AQ30"/>
  <c r="AT29"/>
  <c r="AS29"/>
  <c r="AR29"/>
  <c r="AQ29"/>
  <c r="AT28"/>
  <c r="AS28"/>
  <c r="AR28"/>
  <c r="AQ28"/>
  <c r="AT27"/>
  <c r="AS27"/>
  <c r="AR27"/>
  <c r="AQ27"/>
  <c r="AT26"/>
  <c r="AS26"/>
  <c r="AR26"/>
  <c r="AQ26"/>
  <c r="AT25"/>
  <c r="AS25"/>
  <c r="AR25"/>
  <c r="AQ25"/>
  <c r="AT24"/>
  <c r="AS24"/>
  <c r="AR24"/>
  <c r="AQ24"/>
  <c r="AT23"/>
  <c r="AS23"/>
  <c r="AR23"/>
  <c r="AQ23"/>
  <c r="AT22"/>
  <c r="AS22"/>
  <c r="AR22"/>
  <c r="AQ22"/>
  <c r="AT21"/>
  <c r="AS21"/>
  <c r="AR21"/>
  <c r="AQ21"/>
  <c r="AT17"/>
  <c r="AS17"/>
  <c r="AR17"/>
  <c r="AQ17"/>
  <c r="AT16"/>
  <c r="AS16"/>
  <c r="AR16"/>
  <c r="AQ16"/>
  <c r="AT15"/>
  <c r="AS15"/>
  <c r="AR15"/>
  <c r="AQ15"/>
  <c r="AT14"/>
  <c r="AS14"/>
  <c r="AR14"/>
  <c r="AQ14"/>
  <c r="AT13"/>
  <c r="AS13"/>
  <c r="AR13"/>
  <c r="AQ13"/>
  <c r="AT12"/>
  <c r="AS12"/>
  <c r="AR12"/>
  <c r="AQ12"/>
  <c r="AT11"/>
  <c r="AS11"/>
  <c r="AR11"/>
  <c r="AQ11"/>
  <c r="AT10"/>
  <c r="AS10"/>
  <c r="AR10"/>
  <c r="AQ10"/>
  <c r="AT9"/>
  <c r="AS9"/>
  <c r="AR9"/>
  <c r="AQ9"/>
  <c r="AT8"/>
  <c r="AS8"/>
  <c r="AR8"/>
  <c r="AQ8"/>
  <c r="D18"/>
  <c r="E18"/>
  <c r="F18"/>
  <c r="G18"/>
  <c r="H18"/>
  <c r="I18"/>
  <c r="J18"/>
  <c r="K18"/>
  <c r="L18"/>
  <c r="M18"/>
  <c r="N18"/>
  <c r="O18"/>
  <c r="P18"/>
  <c r="Q18"/>
  <c r="R18"/>
  <c r="S18"/>
  <c r="T18"/>
  <c r="D31"/>
  <c r="E31"/>
  <c r="F31"/>
  <c r="G31"/>
  <c r="H31"/>
  <c r="I31"/>
  <c r="K31"/>
  <c r="L31"/>
  <c r="M31"/>
  <c r="N31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O70"/>
  <c r="C70"/>
  <c r="D70"/>
  <c r="E70"/>
  <c r="F70"/>
  <c r="G70"/>
  <c r="H70"/>
  <c r="I70"/>
  <c r="J70"/>
  <c r="K70"/>
  <c r="L70"/>
  <c r="M70"/>
  <c r="N70"/>
  <c r="O70"/>
  <c r="P70"/>
  <c r="C57"/>
  <c r="D57"/>
  <c r="E57"/>
  <c r="F57"/>
  <c r="G57"/>
  <c r="H57"/>
  <c r="I57"/>
  <c r="J57"/>
  <c r="K57"/>
  <c r="L57"/>
  <c r="M57"/>
  <c r="N57"/>
  <c r="AO57"/>
  <c r="C44"/>
  <c r="D44"/>
  <c r="F44"/>
  <c r="G44"/>
  <c r="H44"/>
  <c r="I44"/>
  <c r="J44"/>
  <c r="K44"/>
  <c r="L44"/>
  <c r="M44"/>
  <c r="N44"/>
  <c r="AO44"/>
  <c r="C31"/>
  <c r="AO31"/>
  <c r="C18"/>
  <c r="AS18" l="1"/>
  <c r="AS57"/>
  <c r="AS44"/>
  <c r="AS70"/>
  <c r="AS31"/>
  <c r="AR70"/>
  <c r="AT70"/>
  <c r="AQ70"/>
  <c r="AR57"/>
  <c r="AT57"/>
  <c r="AQ57"/>
  <c r="AR44"/>
  <c r="AT44"/>
  <c r="AQ44"/>
  <c r="AR31"/>
  <c r="AT31"/>
  <c r="AQ31"/>
  <c r="AR18"/>
  <c r="AT18"/>
  <c r="AQ18"/>
</calcChain>
</file>

<file path=xl/sharedStrings.xml><?xml version="1.0" encoding="utf-8"?>
<sst xmlns="http://schemas.openxmlformats.org/spreadsheetml/2006/main" count="517" uniqueCount="95">
  <si>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</si>
  <si>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</si>
  <si>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</si>
  <si>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</si>
  <si>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</si>
  <si>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</si>
  <si>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</si>
  <si>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</si>
  <si>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</si>
  <si>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</si>
  <si>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</si>
  <si>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</si>
  <si>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</si>
  <si>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</si>
  <si>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</si>
  <si>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</si>
  <si>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</si>
  <si>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Sludge</t>
  </si>
  <si>
    <t>Varnish</t>
  </si>
  <si>
    <t>1C</t>
  </si>
  <si>
    <t>2C</t>
  </si>
  <si>
    <t>3C</t>
  </si>
  <si>
    <t>4C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</si>
  <si>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</si>
  <si>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</si>
  <si>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</si>
  <si>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</si>
  <si>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</si>
  <si>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</si>
  <si>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</si>
  <si>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</si>
  <si>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</si>
  <si>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</si>
  <si>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123-2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</si>
  <si>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</si>
  <si>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</si>
  <si>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</si>
  <si>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</si>
  <si>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</si>
  <si>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</si>
  <si>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</si>
  <si>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</si>
  <si>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</si>
  <si>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</si>
  <si>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Sanchez, A</t>
  </si>
  <si>
    <t>Lonsway</t>
  </si>
  <si>
    <t>Stocks</t>
  </si>
  <si>
    <t>Radonich</t>
  </si>
  <si>
    <t>L-60 GEARS (Large Gear Only)</t>
  </si>
  <si>
    <t>Yanchar</t>
  </si>
  <si>
    <t>Kozlowski</t>
  </si>
  <si>
    <t>Trevino</t>
  </si>
  <si>
    <t>Results</t>
  </si>
  <si>
    <t>Oil</t>
  </si>
  <si>
    <t>Aguirre</t>
  </si>
  <si>
    <t>Kozak</t>
  </si>
  <si>
    <t>n</t>
  </si>
  <si>
    <t>15</t>
  </si>
  <si>
    <t>7</t>
  </si>
  <si>
    <t>SR</t>
  </si>
  <si>
    <t>EG</t>
  </si>
  <si>
    <t>47</t>
  </si>
  <si>
    <t>155-1</t>
  </si>
  <si>
    <t>Kraemer</t>
  </si>
  <si>
    <t>Potocar</t>
  </si>
  <si>
    <t>January 2013 workshop</t>
  </si>
  <si>
    <t>l331k</t>
  </si>
  <si>
    <t>l37pinionk</t>
  </si>
  <si>
    <t>l37ringk</t>
  </si>
  <si>
    <t>l42k</t>
  </si>
  <si>
    <t>l601k</t>
  </si>
  <si>
    <t>.</t>
  </si>
  <si>
    <t>2</t>
  </si>
  <si>
    <t>July 2013 workshop</t>
  </si>
  <si>
    <t>11</t>
  </si>
  <si>
    <t>27</t>
  </si>
  <si>
    <t>29</t>
  </si>
  <si>
    <t>56</t>
  </si>
  <si>
    <t>January 2014 workshop</t>
  </si>
  <si>
    <t>14</t>
  </si>
  <si>
    <t>21</t>
  </si>
  <si>
    <t>38</t>
  </si>
  <si>
    <t>Kern</t>
  </si>
  <si>
    <t>Southwest Research, San Antonio, TX, January 20-22, 2015</t>
  </si>
  <si>
    <t>July 2014 workshop</t>
  </si>
  <si>
    <t>6</t>
  </si>
  <si>
    <t>17</t>
  </si>
  <si>
    <t>3</t>
  </si>
  <si>
    <t>43</t>
  </si>
  <si>
    <t>40</t>
  </si>
  <si>
    <t>12</t>
  </si>
  <si>
    <t>31</t>
  </si>
  <si>
    <t>19</t>
  </si>
  <si>
    <t>28</t>
  </si>
  <si>
    <t>5</t>
  </si>
</sst>
</file>

<file path=xl/styles.xml><?xml version="1.0" encoding="utf-8"?>
<styleSheet xmlns="http://schemas.openxmlformats.org/spreadsheetml/2006/main">
  <numFmts count="7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.0;[Red]0.0"/>
    <numFmt numFmtId="170" formatCode="0;[Red]0"/>
  </numFmts>
  <fonts count="1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 applyBorder="1" applyAlignment="1">
      <alignment horizontal="centerContinuous" vertical="justify"/>
    </xf>
    <xf numFmtId="0" fontId="2" fillId="0" borderId="0" xfId="0" applyFont="1" applyBorder="1" applyAlignment="1">
      <alignment horizontal="centerContinuous" vertical="justify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6" fillId="0" borderId="0" xfId="0" quotePrefix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center" vertical="justify"/>
    </xf>
    <xf numFmtId="0" fontId="3" fillId="0" borderId="0" xfId="0" applyFont="1" applyBorder="1" applyAlignment="1">
      <alignment horizontal="center" vertical="justify"/>
    </xf>
    <xf numFmtId="0" fontId="2" fillId="0" borderId="0" xfId="0" applyFont="1" applyBorder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justify" wrapText="1"/>
    </xf>
    <xf numFmtId="2" fontId="2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2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1" fontId="6" fillId="0" borderId="0" xfId="0" applyNumberFormat="1" applyFont="1" applyAlignment="1">
      <alignment horizontal="left"/>
    </xf>
    <xf numFmtId="1" fontId="0" fillId="0" borderId="0" xfId="0" applyNumberFormat="1" applyFill="1" applyAlignment="1">
      <alignment horizontal="center"/>
    </xf>
    <xf numFmtId="166" fontId="6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 textRotation="90"/>
    </xf>
    <xf numFmtId="0" fontId="6" fillId="0" borderId="0" xfId="0" applyFont="1" applyBorder="1" applyAlignment="1"/>
    <xf numFmtId="0" fontId="3" fillId="0" borderId="0" xfId="0" applyFont="1" applyAlignment="1">
      <alignment horizontal="left"/>
    </xf>
    <xf numFmtId="0" fontId="8" fillId="0" borderId="0" xfId="0" applyFont="1" applyBorder="1" applyAlignment="1">
      <alignment horizontal="center" wrapText="1"/>
    </xf>
    <xf numFmtId="166" fontId="6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textRotation="90"/>
    </xf>
    <xf numFmtId="0" fontId="2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textRotation="90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dp/Desktop/E_desktop/Rating/gear/2013_july/workshop_spreadsheet/sdp_2013_Jul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-33"/>
      <sheetName val="L-37 Pinion"/>
      <sheetName val="L-37 Ring"/>
      <sheetName val="L-42"/>
      <sheetName val="New L-42"/>
      <sheetName val="L-60"/>
      <sheetName val="Parts coding"/>
      <sheetName val="Comments"/>
      <sheetName val="atend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9">
          <cell r="L19">
            <v>2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X114"/>
  <sheetViews>
    <sheetView tabSelected="1" zoomScale="110" zoomScaleNormal="110" workbookViewId="0">
      <pane ySplit="6" topLeftCell="A7" activePane="bottomLeft" state="frozen"/>
      <selection activeCell="D8" sqref="D8"/>
      <selection pane="bottomLeft" sqref="A1:AT1"/>
    </sheetView>
  </sheetViews>
  <sheetFormatPr defaultColWidth="8.7109375" defaultRowHeight="12.75"/>
  <cols>
    <col min="1" max="1" width="4.7109375" style="7" customWidth="1"/>
    <col min="2" max="2" width="8.28515625" style="7" bestFit="1" customWidth="1"/>
    <col min="3" max="3" width="3.28515625" style="7" hidden="1" customWidth="1"/>
    <col min="4" max="4" width="3.28515625" style="59" hidden="1" customWidth="1"/>
    <col min="5" max="5" width="6.140625" style="59" bestFit="1" customWidth="1"/>
    <col min="6" max="7" width="3.28515625" style="59" hidden="1" customWidth="1"/>
    <col min="8" max="8" width="4.5703125" style="59" bestFit="1" customWidth="1"/>
    <col min="9" max="10" width="3.28515625" style="59" hidden="1" customWidth="1"/>
    <col min="11" max="11" width="3" style="59" hidden="1" customWidth="1"/>
    <col min="12" max="12" width="3.28515625" style="59" hidden="1" customWidth="1"/>
    <col min="13" max="14" width="4.5703125" style="59" bestFit="1" customWidth="1"/>
    <col min="15" max="15" width="3" style="59" hidden="1" customWidth="1"/>
    <col min="16" max="16" width="4.5703125" style="59" hidden="1" customWidth="1"/>
    <col min="17" max="17" width="4.5703125" style="59" bestFit="1" customWidth="1"/>
    <col min="18" max="20" width="3.28515625" style="59" hidden="1" customWidth="1"/>
    <col min="21" max="21" width="4.5703125" style="78" bestFit="1" customWidth="1"/>
    <col min="22" max="35" width="3" style="78" hidden="1" customWidth="1"/>
    <col min="36" max="37" width="4.5703125" style="78" bestFit="1" customWidth="1"/>
    <col min="38" max="40" width="3" style="78" hidden="1" customWidth="1"/>
    <col min="41" max="41" width="3" style="7" hidden="1" customWidth="1"/>
    <col min="42" max="42" width="1.28515625" style="7" customWidth="1"/>
    <col min="43" max="43" width="5.42578125" style="7" customWidth="1"/>
    <col min="44" max="44" width="6.28515625" style="7" bestFit="1" customWidth="1"/>
    <col min="45" max="45" width="6.42578125" style="7" customWidth="1"/>
    <col min="46" max="46" width="8.28515625" style="7" bestFit="1" customWidth="1"/>
    <col min="47" max="47" width="7.140625" style="7" bestFit="1" customWidth="1"/>
    <col min="48" max="48" width="7.5703125" style="7" customWidth="1"/>
    <col min="49" max="49" width="5" style="7" customWidth="1"/>
    <col min="50" max="50" width="8.7109375" style="7" customWidth="1"/>
  </cols>
  <sheetData>
    <row r="1" spans="1:49" ht="15.7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</row>
    <row r="2" spans="1:49" ht="15.75">
      <c r="A2" s="132" t="s">
        <v>83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</row>
    <row r="3" spans="1:49" ht="12.75" customHeight="1">
      <c r="A3" s="28" t="s">
        <v>1</v>
      </c>
      <c r="B3" s="37"/>
      <c r="C3" s="1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49">
      <c r="A4" s="133" t="s">
        <v>2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</row>
    <row r="5" spans="1:49" ht="59.25">
      <c r="A5" s="17"/>
      <c r="B5" s="65"/>
      <c r="C5" s="64" t="s">
        <v>49</v>
      </c>
      <c r="D5" s="83" t="s">
        <v>37</v>
      </c>
      <c r="E5" s="83" t="s">
        <v>44</v>
      </c>
      <c r="F5" s="83" t="s">
        <v>47</v>
      </c>
      <c r="G5" s="83" t="s">
        <v>36</v>
      </c>
      <c r="H5" s="83" t="s">
        <v>35</v>
      </c>
      <c r="I5" s="83" t="s">
        <v>50</v>
      </c>
      <c r="J5" s="83" t="s">
        <v>40</v>
      </c>
      <c r="K5" s="83"/>
      <c r="L5" s="83" t="s">
        <v>46</v>
      </c>
      <c r="M5" s="83" t="s">
        <v>38</v>
      </c>
      <c r="N5" s="83" t="s">
        <v>34</v>
      </c>
      <c r="O5" s="83"/>
      <c r="P5" s="83" t="s">
        <v>45</v>
      </c>
      <c r="Q5" s="83" t="s">
        <v>54</v>
      </c>
      <c r="R5" s="83" t="s">
        <v>51</v>
      </c>
      <c r="S5" s="83" t="s">
        <v>55</v>
      </c>
      <c r="T5" s="83" t="s">
        <v>63</v>
      </c>
      <c r="U5" s="110" t="s">
        <v>64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10" t="s">
        <v>82</v>
      </c>
      <c r="AK5" s="110" t="s">
        <v>40</v>
      </c>
      <c r="AL5" s="110"/>
      <c r="AM5" s="110"/>
      <c r="AN5" s="64"/>
      <c r="AO5" s="64"/>
      <c r="AP5" s="38"/>
      <c r="AQ5" s="9"/>
      <c r="AR5" s="9"/>
      <c r="AS5" s="9"/>
      <c r="AT5" s="9"/>
      <c r="AV5" s="8" t="s">
        <v>30</v>
      </c>
    </row>
    <row r="6" spans="1:49">
      <c r="A6" s="16" t="s">
        <v>29</v>
      </c>
      <c r="B6" s="17" t="s">
        <v>3</v>
      </c>
      <c r="C6" s="6">
        <v>4</v>
      </c>
      <c r="D6" s="84">
        <v>7</v>
      </c>
      <c r="E6" s="84">
        <v>10</v>
      </c>
      <c r="F6" s="84">
        <v>11</v>
      </c>
      <c r="G6" s="84">
        <v>16</v>
      </c>
      <c r="H6" s="84">
        <v>22</v>
      </c>
      <c r="I6" s="84">
        <v>25</v>
      </c>
      <c r="J6" s="84">
        <v>27</v>
      </c>
      <c r="K6" s="84">
        <v>28</v>
      </c>
      <c r="L6" s="84">
        <v>29</v>
      </c>
      <c r="M6" s="84">
        <v>30</v>
      </c>
      <c r="N6" s="84">
        <v>34</v>
      </c>
      <c r="O6" s="84">
        <v>35</v>
      </c>
      <c r="P6" s="84">
        <v>36</v>
      </c>
      <c r="Q6" s="84">
        <v>37</v>
      </c>
      <c r="R6" s="84">
        <v>38</v>
      </c>
      <c r="S6" s="84">
        <v>39</v>
      </c>
      <c r="T6" s="84">
        <v>40</v>
      </c>
      <c r="U6" s="84">
        <v>41</v>
      </c>
      <c r="V6" s="80">
        <v>42</v>
      </c>
      <c r="W6" s="84">
        <v>43</v>
      </c>
      <c r="X6" s="80">
        <v>44</v>
      </c>
      <c r="Y6" s="84">
        <v>45</v>
      </c>
      <c r="Z6" s="80">
        <v>46</v>
      </c>
      <c r="AA6" s="84">
        <v>47</v>
      </c>
      <c r="AB6" s="80">
        <v>48</v>
      </c>
      <c r="AC6" s="84">
        <v>49</v>
      </c>
      <c r="AD6" s="80">
        <v>50</v>
      </c>
      <c r="AE6" s="84">
        <v>51</v>
      </c>
      <c r="AF6" s="80">
        <v>52</v>
      </c>
      <c r="AG6" s="84">
        <v>53</v>
      </c>
      <c r="AH6" s="80">
        <v>54</v>
      </c>
      <c r="AI6" s="84">
        <v>55</v>
      </c>
      <c r="AJ6" s="111">
        <v>56</v>
      </c>
      <c r="AK6" s="112">
        <v>57</v>
      </c>
      <c r="AL6" s="111">
        <v>58</v>
      </c>
      <c r="AM6" s="112">
        <v>59</v>
      </c>
      <c r="AN6" s="111">
        <v>60</v>
      </c>
      <c r="AO6" s="112">
        <v>61</v>
      </c>
      <c r="AP6" s="17"/>
      <c r="AQ6" s="100" t="s">
        <v>5</v>
      </c>
      <c r="AR6" s="100" t="s">
        <v>4</v>
      </c>
      <c r="AS6" s="8" t="s">
        <v>6</v>
      </c>
      <c r="AT6" s="8" t="s">
        <v>7</v>
      </c>
      <c r="AU6" s="8" t="s">
        <v>27</v>
      </c>
      <c r="AV6" s="8" t="s">
        <v>52</v>
      </c>
      <c r="AW6" s="8" t="s">
        <v>53</v>
      </c>
    </row>
    <row r="7" spans="1:49">
      <c r="A7" s="16"/>
      <c r="B7" s="17"/>
      <c r="C7" s="17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  <c r="Q7" s="86"/>
      <c r="R7" s="86"/>
      <c r="S7" s="86"/>
      <c r="T7" s="86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8"/>
      <c r="AP7" s="17"/>
      <c r="AQ7" s="8"/>
      <c r="AR7" s="8"/>
      <c r="AS7" s="8"/>
      <c r="AT7" s="8"/>
      <c r="AU7" s="8"/>
      <c r="AV7" s="8"/>
      <c r="AW7" s="8"/>
    </row>
    <row r="8" spans="1:49">
      <c r="A8" s="6" t="s">
        <v>19</v>
      </c>
      <c r="B8" s="6">
        <v>1</v>
      </c>
      <c r="D8" s="87"/>
      <c r="E8" s="87">
        <v>10</v>
      </c>
      <c r="G8" s="87"/>
      <c r="H8" s="59">
        <v>10</v>
      </c>
      <c r="I8" s="87"/>
      <c r="J8" s="87"/>
      <c r="K8" s="87"/>
      <c r="L8" s="87"/>
      <c r="M8" s="87">
        <v>10</v>
      </c>
      <c r="N8" s="87">
        <v>9</v>
      </c>
      <c r="O8" s="87"/>
      <c r="P8" s="87"/>
      <c r="Q8" s="87">
        <v>10</v>
      </c>
      <c r="R8" s="87"/>
      <c r="S8" s="87"/>
      <c r="T8" s="87"/>
      <c r="U8" s="81">
        <v>10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>
        <v>10</v>
      </c>
      <c r="AK8" s="81"/>
      <c r="AL8" s="81"/>
      <c r="AM8" s="81"/>
      <c r="AN8" s="81"/>
      <c r="AO8" s="9"/>
      <c r="AP8" s="19"/>
      <c r="AQ8" s="35">
        <f t="shared" ref="AQ8:AQ18" si="0">MIN(C8:AI8)</f>
        <v>9</v>
      </c>
      <c r="AR8" s="35">
        <f t="shared" ref="AR8:AR18" si="1">MAX(C8:AI8)</f>
        <v>10</v>
      </c>
      <c r="AS8" s="36">
        <f t="shared" ref="AS8:AS18" si="2">AVERAGE(C8:AI8)</f>
        <v>9.8333333333333339</v>
      </c>
      <c r="AT8" s="36">
        <f t="shared" ref="AT8:AT18" si="3">STDEV(C8:AI8)</f>
        <v>0.40824829046387229</v>
      </c>
      <c r="AU8" s="123">
        <v>98038</v>
      </c>
      <c r="AV8" s="7">
        <v>10</v>
      </c>
      <c r="AW8" s="9" t="s">
        <v>62</v>
      </c>
    </row>
    <row r="9" spans="1:49">
      <c r="A9" s="6" t="s">
        <v>19</v>
      </c>
      <c r="B9" s="6">
        <v>2</v>
      </c>
      <c r="D9" s="87"/>
      <c r="E9" s="87">
        <v>10</v>
      </c>
      <c r="G9" s="87"/>
      <c r="H9" s="59">
        <v>10</v>
      </c>
      <c r="I9" s="87"/>
      <c r="J9" s="87"/>
      <c r="K9" s="87"/>
      <c r="L9" s="87"/>
      <c r="M9" s="87">
        <v>10</v>
      </c>
      <c r="N9" s="87">
        <v>9</v>
      </c>
      <c r="O9" s="87"/>
      <c r="P9" s="87"/>
      <c r="Q9" s="87">
        <v>9</v>
      </c>
      <c r="R9" s="87"/>
      <c r="S9" s="87"/>
      <c r="T9" s="87"/>
      <c r="U9" s="81">
        <v>10</v>
      </c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>
        <v>8</v>
      </c>
      <c r="AK9" s="81"/>
      <c r="AL9" s="81"/>
      <c r="AM9" s="81"/>
      <c r="AN9" s="81"/>
      <c r="AO9" s="9"/>
      <c r="AP9" s="19"/>
      <c r="AQ9" s="35">
        <f t="shared" si="0"/>
        <v>9</v>
      </c>
      <c r="AR9" s="35">
        <f t="shared" si="1"/>
        <v>10</v>
      </c>
      <c r="AS9" s="36">
        <f t="shared" si="2"/>
        <v>9.6666666666666661</v>
      </c>
      <c r="AT9" s="36">
        <f t="shared" si="3"/>
        <v>0.51639777949432963</v>
      </c>
      <c r="AU9" s="53" t="s">
        <v>59</v>
      </c>
      <c r="AV9" s="7">
        <v>10</v>
      </c>
    </row>
    <row r="10" spans="1:49">
      <c r="A10" s="6" t="s">
        <v>19</v>
      </c>
      <c r="B10" s="6">
        <v>3</v>
      </c>
      <c r="D10" s="87"/>
      <c r="E10" s="87">
        <v>10</v>
      </c>
      <c r="G10" s="87"/>
      <c r="H10" s="59">
        <v>10</v>
      </c>
      <c r="I10" s="87"/>
      <c r="J10" s="87"/>
      <c r="K10" s="87"/>
      <c r="L10" s="87"/>
      <c r="M10" s="87">
        <v>10</v>
      </c>
      <c r="N10" s="87">
        <v>10</v>
      </c>
      <c r="O10" s="87"/>
      <c r="P10" s="87"/>
      <c r="Q10" s="87">
        <v>9</v>
      </c>
      <c r="R10" s="87"/>
      <c r="S10" s="87"/>
      <c r="T10" s="87"/>
      <c r="U10" s="81">
        <v>10</v>
      </c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>
        <v>10</v>
      </c>
      <c r="AK10" s="81"/>
      <c r="AL10" s="81"/>
      <c r="AM10" s="81"/>
      <c r="AN10" s="81"/>
      <c r="AO10" s="9"/>
      <c r="AP10" s="19"/>
      <c r="AQ10" s="35">
        <f t="shared" si="0"/>
        <v>9</v>
      </c>
      <c r="AR10" s="35">
        <f t="shared" si="1"/>
        <v>10</v>
      </c>
      <c r="AS10" s="36">
        <f t="shared" si="2"/>
        <v>9.8333333333333339</v>
      </c>
      <c r="AT10" s="36">
        <f t="shared" si="3"/>
        <v>0.40824829046387229</v>
      </c>
      <c r="AU10" s="53"/>
      <c r="AV10" s="7">
        <v>10</v>
      </c>
    </row>
    <row r="11" spans="1:49">
      <c r="A11" s="6" t="s">
        <v>19</v>
      </c>
      <c r="B11" s="6">
        <v>4</v>
      </c>
      <c r="D11" s="87"/>
      <c r="E11" s="87">
        <v>9</v>
      </c>
      <c r="G11" s="87"/>
      <c r="H11" s="59">
        <v>9</v>
      </c>
      <c r="I11" s="87"/>
      <c r="J11" s="87"/>
      <c r="K11" s="87"/>
      <c r="L11" s="87"/>
      <c r="M11" s="87">
        <v>9</v>
      </c>
      <c r="N11" s="87">
        <v>9</v>
      </c>
      <c r="O11" s="87"/>
      <c r="P11" s="87"/>
      <c r="Q11" s="87">
        <v>9</v>
      </c>
      <c r="R11" s="87"/>
      <c r="S11" s="87"/>
      <c r="T11" s="87"/>
      <c r="U11" s="81">
        <v>8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>
        <v>8</v>
      </c>
      <c r="AK11" s="81"/>
      <c r="AL11" s="81"/>
      <c r="AM11" s="81"/>
      <c r="AN11" s="81"/>
      <c r="AO11" s="9"/>
      <c r="AP11" s="19"/>
      <c r="AQ11" s="35">
        <f t="shared" si="0"/>
        <v>8</v>
      </c>
      <c r="AR11" s="35">
        <f t="shared" si="1"/>
        <v>9</v>
      </c>
      <c r="AS11" s="36">
        <f t="shared" si="2"/>
        <v>8.8333333333333339</v>
      </c>
      <c r="AT11" s="36">
        <f t="shared" si="3"/>
        <v>0.40824829046385835</v>
      </c>
      <c r="AU11" s="53"/>
      <c r="AV11" s="7">
        <v>8</v>
      </c>
    </row>
    <row r="12" spans="1:49">
      <c r="A12" s="6" t="s">
        <v>19</v>
      </c>
      <c r="B12" s="6">
        <v>5</v>
      </c>
      <c r="D12" s="87"/>
      <c r="E12" s="87">
        <v>10</v>
      </c>
      <c r="G12" s="87"/>
      <c r="H12" s="59">
        <v>10</v>
      </c>
      <c r="I12" s="87"/>
      <c r="J12" s="87"/>
      <c r="K12" s="87"/>
      <c r="L12" s="87"/>
      <c r="M12" s="87">
        <v>10</v>
      </c>
      <c r="N12" s="87">
        <v>9</v>
      </c>
      <c r="O12" s="87"/>
      <c r="P12" s="87"/>
      <c r="Q12" s="87">
        <v>10</v>
      </c>
      <c r="R12" s="87"/>
      <c r="S12" s="87"/>
      <c r="T12" s="87"/>
      <c r="U12" s="81">
        <v>10</v>
      </c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>
        <v>10</v>
      </c>
      <c r="AK12" s="81"/>
      <c r="AL12" s="81"/>
      <c r="AM12" s="81"/>
      <c r="AN12" s="81"/>
      <c r="AO12" s="9"/>
      <c r="AP12" s="19"/>
      <c r="AQ12" s="35">
        <f t="shared" si="0"/>
        <v>9</v>
      </c>
      <c r="AR12" s="35">
        <f t="shared" si="1"/>
        <v>10</v>
      </c>
      <c r="AS12" s="36">
        <f t="shared" si="2"/>
        <v>9.8333333333333339</v>
      </c>
      <c r="AT12" s="36">
        <f t="shared" si="3"/>
        <v>0.40824829046387229</v>
      </c>
      <c r="AU12" s="53"/>
      <c r="AV12" s="7">
        <v>10</v>
      </c>
    </row>
    <row r="13" spans="1:49">
      <c r="A13" s="6" t="s">
        <v>19</v>
      </c>
      <c r="B13" s="6">
        <v>6</v>
      </c>
      <c r="D13" s="87"/>
      <c r="E13" s="87">
        <v>9</v>
      </c>
      <c r="G13" s="87"/>
      <c r="H13" s="59">
        <v>10</v>
      </c>
      <c r="I13" s="87"/>
      <c r="J13" s="87"/>
      <c r="K13" s="87"/>
      <c r="L13" s="87"/>
      <c r="M13" s="87">
        <v>10</v>
      </c>
      <c r="N13" s="87">
        <v>9</v>
      </c>
      <c r="O13" s="87"/>
      <c r="P13" s="87"/>
      <c r="Q13" s="87">
        <v>10</v>
      </c>
      <c r="R13" s="87"/>
      <c r="S13" s="87"/>
      <c r="T13" s="87"/>
      <c r="U13" s="81">
        <v>10</v>
      </c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>
        <v>9</v>
      </c>
      <c r="AK13" s="81"/>
      <c r="AL13" s="81"/>
      <c r="AM13" s="81"/>
      <c r="AN13" s="81"/>
      <c r="AO13" s="9"/>
      <c r="AP13" s="19"/>
      <c r="AQ13" s="35">
        <f t="shared" si="0"/>
        <v>9</v>
      </c>
      <c r="AR13" s="35">
        <f t="shared" si="1"/>
        <v>10</v>
      </c>
      <c r="AS13" s="36">
        <f t="shared" si="2"/>
        <v>9.6666666666666661</v>
      </c>
      <c r="AT13" s="36">
        <f t="shared" si="3"/>
        <v>0.51639777949432963</v>
      </c>
      <c r="AU13" s="53"/>
      <c r="AV13" s="7">
        <v>10</v>
      </c>
    </row>
    <row r="14" spans="1:49">
      <c r="A14" s="6" t="s">
        <v>19</v>
      </c>
      <c r="B14" s="6">
        <v>7</v>
      </c>
      <c r="D14" s="87"/>
      <c r="E14" s="87">
        <v>10</v>
      </c>
      <c r="G14" s="87"/>
      <c r="H14" s="59">
        <v>10</v>
      </c>
      <c r="I14" s="87"/>
      <c r="J14" s="87"/>
      <c r="K14" s="87"/>
      <c r="L14" s="87"/>
      <c r="M14" s="87">
        <v>10</v>
      </c>
      <c r="N14" s="87">
        <v>10</v>
      </c>
      <c r="O14" s="87"/>
      <c r="P14" s="87"/>
      <c r="Q14" s="87">
        <v>10</v>
      </c>
      <c r="R14" s="87"/>
      <c r="S14" s="87"/>
      <c r="T14" s="87"/>
      <c r="U14" s="81">
        <v>10</v>
      </c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>
        <v>10</v>
      </c>
      <c r="AK14" s="81"/>
      <c r="AL14" s="81"/>
      <c r="AM14" s="81"/>
      <c r="AN14" s="81"/>
      <c r="AO14" s="9"/>
      <c r="AP14" s="19"/>
      <c r="AQ14" s="35">
        <f t="shared" si="0"/>
        <v>10</v>
      </c>
      <c r="AR14" s="35">
        <f t="shared" si="1"/>
        <v>10</v>
      </c>
      <c r="AS14" s="36">
        <f t="shared" si="2"/>
        <v>10</v>
      </c>
      <c r="AT14" s="36">
        <f t="shared" si="3"/>
        <v>0</v>
      </c>
      <c r="AU14" s="53"/>
      <c r="AV14" s="7">
        <v>10</v>
      </c>
    </row>
    <row r="15" spans="1:49">
      <c r="A15" s="6" t="s">
        <v>19</v>
      </c>
      <c r="B15" s="6">
        <v>8</v>
      </c>
      <c r="D15" s="87"/>
      <c r="E15" s="87">
        <v>10</v>
      </c>
      <c r="G15" s="87"/>
      <c r="H15" s="59">
        <v>10</v>
      </c>
      <c r="I15" s="87"/>
      <c r="J15" s="87"/>
      <c r="K15" s="87"/>
      <c r="L15" s="87"/>
      <c r="M15" s="87">
        <v>10</v>
      </c>
      <c r="N15" s="87">
        <v>10</v>
      </c>
      <c r="O15" s="87"/>
      <c r="P15" s="87"/>
      <c r="Q15" s="87">
        <v>10</v>
      </c>
      <c r="R15" s="87"/>
      <c r="S15" s="87"/>
      <c r="T15" s="87"/>
      <c r="U15" s="81">
        <v>10</v>
      </c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>
        <v>10</v>
      </c>
      <c r="AK15" s="81"/>
      <c r="AL15" s="81"/>
      <c r="AM15" s="81"/>
      <c r="AN15" s="81"/>
      <c r="AO15" s="9"/>
      <c r="AP15" s="19"/>
      <c r="AQ15" s="35">
        <f t="shared" si="0"/>
        <v>10</v>
      </c>
      <c r="AR15" s="35">
        <f t="shared" si="1"/>
        <v>10</v>
      </c>
      <c r="AS15" s="36">
        <f t="shared" si="2"/>
        <v>10</v>
      </c>
      <c r="AT15" s="36">
        <f t="shared" si="3"/>
        <v>0</v>
      </c>
      <c r="AU15" s="53"/>
      <c r="AV15" s="7">
        <v>10</v>
      </c>
    </row>
    <row r="16" spans="1:49">
      <c r="A16" s="6" t="s">
        <v>19</v>
      </c>
      <c r="B16" s="6">
        <v>9</v>
      </c>
      <c r="D16" s="87"/>
      <c r="E16" s="87">
        <v>10</v>
      </c>
      <c r="G16" s="87"/>
      <c r="H16" s="59">
        <v>10</v>
      </c>
      <c r="I16" s="87"/>
      <c r="J16" s="87"/>
      <c r="K16" s="87"/>
      <c r="L16" s="87"/>
      <c r="M16" s="87">
        <v>10</v>
      </c>
      <c r="N16" s="87">
        <v>10</v>
      </c>
      <c r="O16" s="87"/>
      <c r="P16" s="87"/>
      <c r="Q16" s="87">
        <v>10</v>
      </c>
      <c r="R16" s="87"/>
      <c r="S16" s="87"/>
      <c r="T16" s="87"/>
      <c r="U16" s="81">
        <v>10</v>
      </c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>
        <v>10</v>
      </c>
      <c r="AK16" s="81"/>
      <c r="AL16" s="81"/>
      <c r="AM16" s="81"/>
      <c r="AN16" s="81"/>
      <c r="AO16" s="9"/>
      <c r="AP16" s="19"/>
      <c r="AQ16" s="35">
        <f t="shared" si="0"/>
        <v>10</v>
      </c>
      <c r="AR16" s="35">
        <f t="shared" si="1"/>
        <v>10</v>
      </c>
      <c r="AS16" s="36">
        <f t="shared" si="2"/>
        <v>10</v>
      </c>
      <c r="AT16" s="36">
        <f t="shared" si="3"/>
        <v>0</v>
      </c>
      <c r="AU16" s="53"/>
      <c r="AV16" s="7">
        <v>10</v>
      </c>
    </row>
    <row r="17" spans="1:49">
      <c r="A17" s="6" t="s">
        <v>19</v>
      </c>
      <c r="B17" s="6">
        <v>10</v>
      </c>
      <c r="D17" s="87"/>
      <c r="E17" s="87">
        <v>10</v>
      </c>
      <c r="G17" s="87"/>
      <c r="H17" s="59">
        <v>10</v>
      </c>
      <c r="I17" s="87"/>
      <c r="J17" s="87"/>
      <c r="K17" s="87"/>
      <c r="L17" s="87"/>
      <c r="M17" s="87">
        <v>10</v>
      </c>
      <c r="N17" s="87">
        <v>10</v>
      </c>
      <c r="O17" s="87"/>
      <c r="P17" s="87"/>
      <c r="Q17" s="87">
        <v>10</v>
      </c>
      <c r="R17" s="87"/>
      <c r="S17" s="87"/>
      <c r="T17" s="87"/>
      <c r="U17" s="81">
        <v>10</v>
      </c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>
        <v>10</v>
      </c>
      <c r="AK17" s="81"/>
      <c r="AL17" s="81"/>
      <c r="AM17" s="81"/>
      <c r="AN17" s="81"/>
      <c r="AO17" s="9"/>
      <c r="AP17" s="19"/>
      <c r="AQ17" s="35">
        <f t="shared" si="0"/>
        <v>10</v>
      </c>
      <c r="AR17" s="35">
        <f t="shared" si="1"/>
        <v>10</v>
      </c>
      <c r="AS17" s="36">
        <f t="shared" si="2"/>
        <v>10</v>
      </c>
      <c r="AT17" s="36">
        <f t="shared" si="3"/>
        <v>0</v>
      </c>
      <c r="AU17" s="53"/>
      <c r="AV17" s="7">
        <v>10</v>
      </c>
    </row>
    <row r="18" spans="1:49" ht="22.5">
      <c r="A18" s="6"/>
      <c r="B18" s="67" t="s">
        <v>25</v>
      </c>
      <c r="C18" s="31" t="str">
        <f>IF(ISBLANK(C8),"",(C8*0.087+C9*0.193+C10*0.094+C11*0.169+C12*0.079+C13*0.079+C14*0.051+C15*0.083+C16*0.071+C17*0.094))</f>
        <v/>
      </c>
      <c r="D18" s="88" t="str">
        <f t="shared" ref="D18:AO18" si="4">IF(ISBLANK(D8),"",(D8*0.087+D9*0.193+D10*0.094+D11*0.169+D12*0.079+D13*0.079+D14*0.051+D15*0.083+D16*0.071+D17*0.094))</f>
        <v/>
      </c>
      <c r="E18" s="88">
        <f t="shared" si="4"/>
        <v>9.7520000000000007</v>
      </c>
      <c r="F18" s="88" t="str">
        <f t="shared" si="4"/>
        <v/>
      </c>
      <c r="G18" s="88" t="str">
        <f t="shared" si="4"/>
        <v/>
      </c>
      <c r="H18" s="88">
        <f t="shared" si="4"/>
        <v>9.8310000000000013</v>
      </c>
      <c r="I18" s="88" t="str">
        <f t="shared" si="4"/>
        <v/>
      </c>
      <c r="J18" s="88" t="str">
        <f t="shared" si="4"/>
        <v/>
      </c>
      <c r="K18" s="88" t="str">
        <f t="shared" si="4"/>
        <v/>
      </c>
      <c r="L18" s="87" t="str">
        <f t="shared" si="4"/>
        <v/>
      </c>
      <c r="M18" s="88">
        <f t="shared" si="4"/>
        <v>9.8310000000000013</v>
      </c>
      <c r="N18" s="88">
        <f t="shared" si="4"/>
        <v>9.3929999999999989</v>
      </c>
      <c r="O18" s="88" t="str">
        <f t="shared" si="4"/>
        <v/>
      </c>
      <c r="P18" s="88" t="str">
        <f t="shared" si="4"/>
        <v/>
      </c>
      <c r="Q18" s="88">
        <f t="shared" si="4"/>
        <v>9.5439999999999987</v>
      </c>
      <c r="R18" s="88" t="str">
        <f t="shared" si="4"/>
        <v/>
      </c>
      <c r="S18" s="87" t="str">
        <f t="shared" si="4"/>
        <v/>
      </c>
      <c r="T18" s="88" t="str">
        <f t="shared" si="4"/>
        <v/>
      </c>
      <c r="U18" s="31">
        <f t="shared" si="4"/>
        <v>9.6620000000000008</v>
      </c>
      <c r="V18" s="31" t="str">
        <f t="shared" si="4"/>
        <v/>
      </c>
      <c r="W18" s="31" t="str">
        <f t="shared" si="4"/>
        <v/>
      </c>
      <c r="X18" s="31" t="str">
        <f t="shared" si="4"/>
        <v/>
      </c>
      <c r="Y18" s="31" t="str">
        <f t="shared" si="4"/>
        <v/>
      </c>
      <c r="Z18" s="31" t="str">
        <f t="shared" si="4"/>
        <v/>
      </c>
      <c r="AA18" s="31" t="str">
        <f t="shared" si="4"/>
        <v/>
      </c>
      <c r="AB18" s="31" t="str">
        <f t="shared" si="4"/>
        <v/>
      </c>
      <c r="AC18" s="31" t="str">
        <f t="shared" si="4"/>
        <v/>
      </c>
      <c r="AD18" s="31" t="str">
        <f t="shared" si="4"/>
        <v/>
      </c>
      <c r="AE18" s="31" t="str">
        <f t="shared" si="4"/>
        <v/>
      </c>
      <c r="AF18" s="31" t="str">
        <f t="shared" si="4"/>
        <v/>
      </c>
      <c r="AG18" s="31" t="str">
        <f t="shared" si="4"/>
        <v/>
      </c>
      <c r="AH18" s="31" t="str">
        <f t="shared" si="4"/>
        <v/>
      </c>
      <c r="AI18" s="31" t="str">
        <f t="shared" si="4"/>
        <v/>
      </c>
      <c r="AJ18" s="31">
        <f t="shared" si="4"/>
        <v>9.1969999999999992</v>
      </c>
      <c r="AK18" s="31" t="str">
        <f t="shared" si="4"/>
        <v/>
      </c>
      <c r="AL18" s="31" t="str">
        <f t="shared" si="4"/>
        <v/>
      </c>
      <c r="AM18" s="31" t="str">
        <f t="shared" si="4"/>
        <v/>
      </c>
      <c r="AN18" s="31" t="str">
        <f t="shared" si="4"/>
        <v/>
      </c>
      <c r="AO18" s="31" t="str">
        <f t="shared" si="4"/>
        <v/>
      </c>
      <c r="AP18" s="19"/>
      <c r="AQ18" s="36">
        <f t="shared" si="0"/>
        <v>9.3929999999999989</v>
      </c>
      <c r="AR18" s="36">
        <f t="shared" si="1"/>
        <v>9.8310000000000013</v>
      </c>
      <c r="AS18" s="36">
        <f t="shared" si="2"/>
        <v>9.6688333333333336</v>
      </c>
      <c r="AT18" s="36">
        <f t="shared" si="3"/>
        <v>0.17391195090243408</v>
      </c>
      <c r="AU18" s="53"/>
      <c r="AV18" s="31">
        <v>9.6999999999999993</v>
      </c>
      <c r="AW18" s="36">
        <v>9.58</v>
      </c>
    </row>
    <row r="19" spans="1:49">
      <c r="A19" s="6"/>
      <c r="B19" s="6"/>
      <c r="C19" s="40"/>
      <c r="D19" s="89"/>
      <c r="E19" s="87"/>
      <c r="F19" s="89"/>
      <c r="G19" s="89"/>
      <c r="H19" s="89"/>
      <c r="I19" s="89"/>
      <c r="J19" s="89"/>
      <c r="K19" s="89"/>
      <c r="L19" s="87"/>
      <c r="M19" s="89"/>
      <c r="N19" s="89"/>
      <c r="O19" s="89"/>
      <c r="P19" s="89"/>
      <c r="Q19" s="89"/>
      <c r="R19" s="89"/>
      <c r="S19" s="87"/>
      <c r="T19" s="89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19"/>
      <c r="AQ19" s="36"/>
      <c r="AR19" s="36"/>
      <c r="AS19" s="36"/>
      <c r="AT19" s="36"/>
      <c r="AU19" s="53"/>
      <c r="AV19" s="40"/>
      <c r="AW19" s="7">
        <v>0.25</v>
      </c>
    </row>
    <row r="20" spans="1:49">
      <c r="A20" s="6"/>
      <c r="B20" s="3"/>
      <c r="C20" s="40"/>
      <c r="D20" s="89"/>
      <c r="E20" s="87"/>
      <c r="F20" s="89"/>
      <c r="G20" s="89"/>
      <c r="H20" s="89"/>
      <c r="I20" s="89"/>
      <c r="J20" s="89"/>
      <c r="K20" s="89"/>
      <c r="L20" s="87"/>
      <c r="M20" s="87"/>
      <c r="N20" s="87"/>
      <c r="O20" s="87"/>
      <c r="P20" s="87"/>
      <c r="Q20" s="87"/>
      <c r="R20" s="87"/>
      <c r="S20" s="87"/>
      <c r="T20" s="87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9"/>
      <c r="AP20" s="19"/>
      <c r="AQ20" s="36"/>
      <c r="AR20" s="36"/>
      <c r="AS20" s="36"/>
      <c r="AT20" s="36"/>
      <c r="AU20" s="53"/>
    </row>
    <row r="21" spans="1:49">
      <c r="A21" s="6" t="s">
        <v>20</v>
      </c>
      <c r="B21" s="6">
        <v>1</v>
      </c>
      <c r="D21" s="87"/>
      <c r="E21" s="87">
        <v>9</v>
      </c>
      <c r="G21" s="87"/>
      <c r="H21" s="59">
        <v>9</v>
      </c>
      <c r="I21" s="87"/>
      <c r="J21" s="87"/>
      <c r="K21" s="87"/>
      <c r="L21" s="87"/>
      <c r="M21" s="87">
        <v>10</v>
      </c>
      <c r="N21" s="87">
        <v>9</v>
      </c>
      <c r="O21" s="87"/>
      <c r="P21" s="87"/>
      <c r="Q21" s="87">
        <v>10</v>
      </c>
      <c r="R21" s="87"/>
      <c r="S21" s="87"/>
      <c r="T21" s="87"/>
      <c r="U21" s="104">
        <v>9</v>
      </c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>
        <v>9</v>
      </c>
      <c r="AK21" s="104"/>
      <c r="AL21" s="104"/>
      <c r="AM21" s="104"/>
      <c r="AN21" s="81"/>
      <c r="AO21" s="9"/>
      <c r="AP21" s="19"/>
      <c r="AQ21" s="35">
        <f t="shared" ref="AQ21:AQ31" si="5">MIN(C21:AI21)</f>
        <v>9</v>
      </c>
      <c r="AR21" s="35">
        <f t="shared" ref="AR21:AR31" si="6">MAX(C21:AI21)</f>
        <v>10</v>
      </c>
      <c r="AS21" s="36">
        <f t="shared" ref="AS21:AS31" si="7">AVERAGE(C21:AI21)</f>
        <v>9.3333333333333339</v>
      </c>
      <c r="AT21" s="36">
        <f t="shared" ref="AT21:AT31" si="8">STDEV(C21:AI21)</f>
        <v>0.51639777949432963</v>
      </c>
      <c r="AU21" s="9">
        <v>98308</v>
      </c>
      <c r="AV21" s="7">
        <v>9</v>
      </c>
      <c r="AW21" s="9" t="s">
        <v>33</v>
      </c>
    </row>
    <row r="22" spans="1:49">
      <c r="A22" s="6" t="s">
        <v>20</v>
      </c>
      <c r="B22" s="6">
        <v>2</v>
      </c>
      <c r="D22" s="87"/>
      <c r="E22" s="87">
        <v>8</v>
      </c>
      <c r="G22" s="87"/>
      <c r="H22" s="59">
        <v>8</v>
      </c>
      <c r="I22" s="87"/>
      <c r="J22" s="87"/>
      <c r="K22" s="87"/>
      <c r="L22" s="87"/>
      <c r="M22" s="87">
        <v>8</v>
      </c>
      <c r="N22" s="87">
        <v>8</v>
      </c>
      <c r="O22" s="87"/>
      <c r="P22" s="87"/>
      <c r="Q22" s="87">
        <v>8</v>
      </c>
      <c r="R22" s="87"/>
      <c r="S22" s="87"/>
      <c r="T22" s="87"/>
      <c r="U22" s="104">
        <v>8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>
        <v>5</v>
      </c>
      <c r="AK22" s="104"/>
      <c r="AL22" s="104"/>
      <c r="AM22" s="104"/>
      <c r="AN22" s="81"/>
      <c r="AO22" s="9"/>
      <c r="AP22" s="19"/>
      <c r="AQ22" s="35">
        <f t="shared" si="5"/>
        <v>8</v>
      </c>
      <c r="AR22" s="35">
        <f t="shared" si="6"/>
        <v>8</v>
      </c>
      <c r="AS22" s="36">
        <f t="shared" si="7"/>
        <v>8</v>
      </c>
      <c r="AT22" s="36">
        <f t="shared" si="8"/>
        <v>0</v>
      </c>
      <c r="AU22" s="53" t="s">
        <v>60</v>
      </c>
      <c r="AV22" s="7">
        <v>8</v>
      </c>
    </row>
    <row r="23" spans="1:49">
      <c r="A23" s="6" t="s">
        <v>20</v>
      </c>
      <c r="B23" s="6">
        <v>3</v>
      </c>
      <c r="D23" s="87"/>
      <c r="E23" s="87">
        <v>8</v>
      </c>
      <c r="G23" s="87"/>
      <c r="H23" s="59">
        <v>8</v>
      </c>
      <c r="I23" s="87"/>
      <c r="J23" s="87"/>
      <c r="K23" s="87"/>
      <c r="L23" s="87"/>
      <c r="M23" s="87">
        <v>8</v>
      </c>
      <c r="N23" s="87">
        <v>8</v>
      </c>
      <c r="O23" s="87"/>
      <c r="P23" s="87"/>
      <c r="Q23" s="87">
        <v>8</v>
      </c>
      <c r="R23" s="87"/>
      <c r="S23" s="87"/>
      <c r="T23" s="87"/>
      <c r="U23" s="104">
        <v>8</v>
      </c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>
        <v>5</v>
      </c>
      <c r="AK23" s="104"/>
      <c r="AL23" s="104"/>
      <c r="AM23" s="104"/>
      <c r="AN23" s="81"/>
      <c r="AO23" s="9"/>
      <c r="AP23" s="19"/>
      <c r="AQ23" s="35">
        <f t="shared" si="5"/>
        <v>8</v>
      </c>
      <c r="AR23" s="35">
        <f t="shared" si="6"/>
        <v>8</v>
      </c>
      <c r="AS23" s="36">
        <f t="shared" si="7"/>
        <v>8</v>
      </c>
      <c r="AT23" s="36">
        <f t="shared" si="8"/>
        <v>0</v>
      </c>
      <c r="AU23" s="53"/>
      <c r="AV23" s="7">
        <v>8</v>
      </c>
    </row>
    <row r="24" spans="1:49">
      <c r="A24" s="6" t="s">
        <v>20</v>
      </c>
      <c r="B24" s="6">
        <v>4</v>
      </c>
      <c r="D24" s="87"/>
      <c r="E24" s="87">
        <v>8</v>
      </c>
      <c r="G24" s="87"/>
      <c r="H24" s="59">
        <v>8</v>
      </c>
      <c r="I24" s="87"/>
      <c r="J24" s="87"/>
      <c r="K24" s="87"/>
      <c r="L24" s="87"/>
      <c r="M24" s="87">
        <v>8</v>
      </c>
      <c r="N24" s="87">
        <v>9</v>
      </c>
      <c r="O24" s="87"/>
      <c r="P24" s="87"/>
      <c r="Q24" s="87">
        <v>8</v>
      </c>
      <c r="R24" s="87"/>
      <c r="S24" s="87"/>
      <c r="T24" s="87"/>
      <c r="U24" s="104">
        <v>8</v>
      </c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>
        <v>8</v>
      </c>
      <c r="AK24" s="104"/>
      <c r="AL24" s="104"/>
      <c r="AM24" s="104"/>
      <c r="AN24" s="81"/>
      <c r="AO24" s="9"/>
      <c r="AP24" s="19"/>
      <c r="AQ24" s="35">
        <f t="shared" si="5"/>
        <v>8</v>
      </c>
      <c r="AR24" s="35">
        <f t="shared" si="6"/>
        <v>9</v>
      </c>
      <c r="AS24" s="36">
        <f t="shared" si="7"/>
        <v>8.1666666666666661</v>
      </c>
      <c r="AT24" s="36">
        <f t="shared" si="8"/>
        <v>0.40824829046385835</v>
      </c>
      <c r="AU24" s="53"/>
      <c r="AV24" s="7">
        <v>9</v>
      </c>
    </row>
    <row r="25" spans="1:49">
      <c r="A25" s="6" t="s">
        <v>20</v>
      </c>
      <c r="B25" s="6">
        <v>5</v>
      </c>
      <c r="D25" s="87"/>
      <c r="E25" s="87">
        <v>10</v>
      </c>
      <c r="G25" s="87"/>
      <c r="H25" s="59">
        <v>10</v>
      </c>
      <c r="I25" s="87"/>
      <c r="J25" s="87"/>
      <c r="K25" s="87"/>
      <c r="L25" s="87"/>
      <c r="M25" s="87">
        <v>10</v>
      </c>
      <c r="N25" s="87">
        <v>9</v>
      </c>
      <c r="O25" s="87"/>
      <c r="P25" s="87"/>
      <c r="Q25" s="87">
        <v>10</v>
      </c>
      <c r="R25" s="87"/>
      <c r="S25" s="87"/>
      <c r="T25" s="87"/>
      <c r="U25" s="104">
        <v>10</v>
      </c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>
        <v>9</v>
      </c>
      <c r="AK25" s="104"/>
      <c r="AL25" s="104"/>
      <c r="AM25" s="104"/>
      <c r="AN25" s="81"/>
      <c r="AO25" s="9"/>
      <c r="AP25" s="19"/>
      <c r="AQ25" s="35">
        <f t="shared" si="5"/>
        <v>9</v>
      </c>
      <c r="AR25" s="35">
        <f t="shared" si="6"/>
        <v>10</v>
      </c>
      <c r="AS25" s="36">
        <f t="shared" si="7"/>
        <v>9.8333333333333339</v>
      </c>
      <c r="AT25" s="36">
        <f t="shared" si="8"/>
        <v>0.40824829046387229</v>
      </c>
      <c r="AU25" s="53"/>
      <c r="AV25" s="7">
        <v>9</v>
      </c>
    </row>
    <row r="26" spans="1:49">
      <c r="A26" s="6" t="s">
        <v>20</v>
      </c>
      <c r="B26" s="6">
        <v>6</v>
      </c>
      <c r="D26" s="87"/>
      <c r="E26" s="87">
        <v>9</v>
      </c>
      <c r="G26" s="87"/>
      <c r="H26" s="59">
        <v>9</v>
      </c>
      <c r="I26" s="87"/>
      <c r="J26" s="87"/>
      <c r="K26" s="87"/>
      <c r="L26" s="87"/>
      <c r="M26" s="87">
        <v>9</v>
      </c>
      <c r="N26" s="87">
        <v>9</v>
      </c>
      <c r="O26" s="87"/>
      <c r="P26" s="87"/>
      <c r="Q26" s="87">
        <v>10</v>
      </c>
      <c r="R26" s="87"/>
      <c r="S26" s="87"/>
      <c r="T26" s="87"/>
      <c r="U26" s="104">
        <v>9</v>
      </c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>
        <v>9</v>
      </c>
      <c r="AK26" s="104"/>
      <c r="AL26" s="104"/>
      <c r="AM26" s="104"/>
      <c r="AN26" s="81"/>
      <c r="AO26" s="9"/>
      <c r="AP26" s="19"/>
      <c r="AQ26" s="35">
        <f t="shared" si="5"/>
        <v>9</v>
      </c>
      <c r="AR26" s="35">
        <f t="shared" si="6"/>
        <v>10</v>
      </c>
      <c r="AS26" s="36">
        <f t="shared" si="7"/>
        <v>9.1666666666666661</v>
      </c>
      <c r="AT26" s="36">
        <f t="shared" si="8"/>
        <v>0.40824829046385835</v>
      </c>
      <c r="AU26" s="53"/>
      <c r="AV26" s="7">
        <v>9</v>
      </c>
    </row>
    <row r="27" spans="1:49">
      <c r="A27" s="6" t="s">
        <v>20</v>
      </c>
      <c r="B27" s="6">
        <v>7</v>
      </c>
      <c r="D27" s="87"/>
      <c r="E27" s="87">
        <v>9</v>
      </c>
      <c r="G27" s="87"/>
      <c r="H27" s="59">
        <v>9</v>
      </c>
      <c r="I27" s="87"/>
      <c r="J27" s="87"/>
      <c r="K27" s="87"/>
      <c r="L27" s="87"/>
      <c r="M27" s="87">
        <v>9</v>
      </c>
      <c r="N27" s="87">
        <v>9</v>
      </c>
      <c r="O27" s="87"/>
      <c r="P27" s="87"/>
      <c r="Q27" s="87">
        <v>9</v>
      </c>
      <c r="R27" s="87"/>
      <c r="S27" s="87"/>
      <c r="T27" s="87"/>
      <c r="U27" s="104">
        <v>9</v>
      </c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>
        <v>8</v>
      </c>
      <c r="AK27" s="104"/>
      <c r="AL27" s="104"/>
      <c r="AM27" s="104"/>
      <c r="AN27" s="81"/>
      <c r="AO27" s="9"/>
      <c r="AP27" s="19"/>
      <c r="AQ27" s="35">
        <f t="shared" si="5"/>
        <v>9</v>
      </c>
      <c r="AR27" s="35">
        <f t="shared" si="6"/>
        <v>9</v>
      </c>
      <c r="AS27" s="36">
        <f t="shared" si="7"/>
        <v>9</v>
      </c>
      <c r="AT27" s="36">
        <f t="shared" si="8"/>
        <v>0</v>
      </c>
      <c r="AU27" s="53"/>
      <c r="AV27" s="7">
        <v>9</v>
      </c>
    </row>
    <row r="28" spans="1:49">
      <c r="A28" s="6" t="s">
        <v>20</v>
      </c>
      <c r="B28" s="6">
        <v>8</v>
      </c>
      <c r="D28" s="87"/>
      <c r="E28" s="87">
        <v>10</v>
      </c>
      <c r="G28" s="87"/>
      <c r="H28" s="59">
        <v>10</v>
      </c>
      <c r="I28" s="87"/>
      <c r="J28" s="87"/>
      <c r="K28" s="87"/>
      <c r="L28" s="87"/>
      <c r="M28" s="87">
        <v>10</v>
      </c>
      <c r="N28" s="87">
        <v>10</v>
      </c>
      <c r="O28" s="87"/>
      <c r="P28" s="87"/>
      <c r="Q28" s="87">
        <v>10</v>
      </c>
      <c r="R28" s="87"/>
      <c r="S28" s="87"/>
      <c r="T28" s="87"/>
      <c r="U28" s="104">
        <v>10</v>
      </c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>
        <v>8</v>
      </c>
      <c r="AK28" s="104"/>
      <c r="AL28" s="104"/>
      <c r="AM28" s="104"/>
      <c r="AN28" s="81"/>
      <c r="AO28" s="9"/>
      <c r="AP28" s="19"/>
      <c r="AQ28" s="35">
        <f t="shared" si="5"/>
        <v>10</v>
      </c>
      <c r="AR28" s="35">
        <f t="shared" si="6"/>
        <v>10</v>
      </c>
      <c r="AS28" s="36">
        <f t="shared" si="7"/>
        <v>10</v>
      </c>
      <c r="AT28" s="36">
        <f t="shared" si="8"/>
        <v>0</v>
      </c>
      <c r="AU28" s="53"/>
      <c r="AV28" s="7">
        <v>10</v>
      </c>
    </row>
    <row r="29" spans="1:49">
      <c r="A29" s="6" t="s">
        <v>20</v>
      </c>
      <c r="B29" s="6">
        <v>9</v>
      </c>
      <c r="D29" s="87"/>
      <c r="E29" s="87">
        <v>8</v>
      </c>
      <c r="G29" s="87"/>
      <c r="H29" s="59">
        <v>8</v>
      </c>
      <c r="I29" s="87"/>
      <c r="J29" s="87"/>
      <c r="K29" s="87"/>
      <c r="L29" s="87"/>
      <c r="M29" s="87">
        <v>8</v>
      </c>
      <c r="N29" s="87">
        <v>9</v>
      </c>
      <c r="O29" s="87"/>
      <c r="P29" s="87"/>
      <c r="Q29" s="87">
        <v>8</v>
      </c>
      <c r="R29" s="87"/>
      <c r="S29" s="87"/>
      <c r="T29" s="87"/>
      <c r="U29" s="104">
        <v>8</v>
      </c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>
        <v>8</v>
      </c>
      <c r="AK29" s="104"/>
      <c r="AL29" s="104"/>
      <c r="AM29" s="104"/>
      <c r="AN29" s="81"/>
      <c r="AO29" s="9"/>
      <c r="AP29" s="19"/>
      <c r="AQ29" s="35">
        <f t="shared" si="5"/>
        <v>8</v>
      </c>
      <c r="AR29" s="35">
        <f t="shared" si="6"/>
        <v>9</v>
      </c>
      <c r="AS29" s="36">
        <f t="shared" si="7"/>
        <v>8.1666666666666661</v>
      </c>
      <c r="AT29" s="36">
        <f t="shared" si="8"/>
        <v>0.40824829046385835</v>
      </c>
      <c r="AU29" s="53"/>
      <c r="AV29" s="7">
        <v>8</v>
      </c>
    </row>
    <row r="30" spans="1:49">
      <c r="A30" s="6" t="s">
        <v>20</v>
      </c>
      <c r="B30" s="6">
        <v>10</v>
      </c>
      <c r="D30" s="87"/>
      <c r="E30" s="87">
        <v>8</v>
      </c>
      <c r="G30" s="87"/>
      <c r="H30" s="59">
        <v>8</v>
      </c>
      <c r="I30" s="87"/>
      <c r="J30" s="87"/>
      <c r="K30" s="87"/>
      <c r="L30" s="87"/>
      <c r="M30" s="87">
        <v>8</v>
      </c>
      <c r="N30" s="87">
        <v>10</v>
      </c>
      <c r="O30" s="87"/>
      <c r="P30" s="87"/>
      <c r="Q30" s="87">
        <v>8</v>
      </c>
      <c r="R30" s="87"/>
      <c r="S30" s="87"/>
      <c r="T30" s="87"/>
      <c r="U30" s="104">
        <v>8</v>
      </c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>
        <v>9</v>
      </c>
      <c r="AK30" s="104"/>
      <c r="AL30" s="104"/>
      <c r="AM30" s="104"/>
      <c r="AN30" s="81"/>
      <c r="AO30" s="9"/>
      <c r="AP30" s="19"/>
      <c r="AQ30" s="35">
        <f t="shared" si="5"/>
        <v>8</v>
      </c>
      <c r="AR30" s="35">
        <f t="shared" si="6"/>
        <v>10</v>
      </c>
      <c r="AS30" s="36">
        <f t="shared" si="7"/>
        <v>8.3333333333333339</v>
      </c>
      <c r="AT30" s="36">
        <f t="shared" si="8"/>
        <v>0.8164965809277237</v>
      </c>
      <c r="AU30" s="53"/>
      <c r="AV30" s="7">
        <v>8</v>
      </c>
    </row>
    <row r="31" spans="1:49" ht="22.5">
      <c r="A31" s="6"/>
      <c r="B31" s="67" t="s">
        <v>25</v>
      </c>
      <c r="C31" s="31" t="str">
        <f t="shared" ref="C31:AO31" si="9">IF(ISBLANK(C21),"",(C21*0.087+C22*0.193+C23*0.094+C24*0.169+C25*0.079+C26*0.079+C27*0.051+C28*0.083+C29*0.071+C30*0.094))</f>
        <v/>
      </c>
      <c r="D31" s="88" t="str">
        <f t="shared" si="9"/>
        <v/>
      </c>
      <c r="E31" s="88">
        <f t="shared" si="9"/>
        <v>8.5410000000000004</v>
      </c>
      <c r="F31" s="88" t="str">
        <f t="shared" si="9"/>
        <v/>
      </c>
      <c r="G31" s="88" t="str">
        <f t="shared" si="9"/>
        <v/>
      </c>
      <c r="H31" s="88">
        <f t="shared" si="9"/>
        <v>8.5410000000000004</v>
      </c>
      <c r="I31" s="88" t="str">
        <f t="shared" si="9"/>
        <v/>
      </c>
      <c r="J31" s="88"/>
      <c r="K31" s="88" t="str">
        <f t="shared" si="9"/>
        <v/>
      </c>
      <c r="L31" s="87" t="str">
        <f t="shared" si="9"/>
        <v/>
      </c>
      <c r="M31" s="88">
        <f t="shared" si="9"/>
        <v>8.6280000000000001</v>
      </c>
      <c r="N31" s="88">
        <f t="shared" si="9"/>
        <v>8.89</v>
      </c>
      <c r="O31" s="88" t="str">
        <f t="shared" si="9"/>
        <v/>
      </c>
      <c r="P31" s="88" t="str">
        <f t="shared" si="9"/>
        <v/>
      </c>
      <c r="Q31" s="88">
        <f t="shared" si="9"/>
        <v>8.706999999999999</v>
      </c>
      <c r="R31" s="88" t="str">
        <f t="shared" si="9"/>
        <v/>
      </c>
      <c r="S31" s="88" t="str">
        <f t="shared" si="9"/>
        <v/>
      </c>
      <c r="T31" s="88" t="str">
        <f t="shared" si="9"/>
        <v/>
      </c>
      <c r="U31" s="88">
        <f t="shared" si="9"/>
        <v>8.5410000000000004</v>
      </c>
      <c r="V31" s="88" t="str">
        <f t="shared" si="9"/>
        <v/>
      </c>
      <c r="W31" s="88" t="str">
        <f t="shared" si="9"/>
        <v/>
      </c>
      <c r="X31" s="88" t="str">
        <f t="shared" si="9"/>
        <v/>
      </c>
      <c r="Y31" s="88" t="str">
        <f t="shared" si="9"/>
        <v/>
      </c>
      <c r="Z31" s="88" t="str">
        <f t="shared" si="9"/>
        <v/>
      </c>
      <c r="AA31" s="88" t="str">
        <f t="shared" si="9"/>
        <v/>
      </c>
      <c r="AB31" s="88" t="str">
        <f t="shared" si="9"/>
        <v/>
      </c>
      <c r="AC31" s="88" t="str">
        <f t="shared" si="9"/>
        <v/>
      </c>
      <c r="AD31" s="88" t="str">
        <f t="shared" si="9"/>
        <v/>
      </c>
      <c r="AE31" s="88" t="str">
        <f t="shared" si="9"/>
        <v/>
      </c>
      <c r="AF31" s="88" t="str">
        <f t="shared" si="9"/>
        <v/>
      </c>
      <c r="AG31" s="88" t="str">
        <f t="shared" si="9"/>
        <v/>
      </c>
      <c r="AH31" s="88" t="str">
        <f t="shared" si="9"/>
        <v/>
      </c>
      <c r="AI31" s="88" t="str">
        <f t="shared" si="9"/>
        <v/>
      </c>
      <c r="AJ31" s="88">
        <f t="shared" si="9"/>
        <v>7.4780000000000006</v>
      </c>
      <c r="AK31" s="88" t="str">
        <f t="shared" si="9"/>
        <v/>
      </c>
      <c r="AL31" s="88" t="str">
        <f t="shared" si="9"/>
        <v/>
      </c>
      <c r="AM31" s="88" t="str">
        <f t="shared" si="9"/>
        <v/>
      </c>
      <c r="AN31" s="31"/>
      <c r="AO31" s="31" t="str">
        <f t="shared" si="9"/>
        <v/>
      </c>
      <c r="AP31" s="19"/>
      <c r="AQ31" s="36">
        <f t="shared" si="5"/>
        <v>8.5410000000000004</v>
      </c>
      <c r="AR31" s="36">
        <f t="shared" si="6"/>
        <v>8.89</v>
      </c>
      <c r="AS31" s="36">
        <f t="shared" si="7"/>
        <v>8.6413333333333338</v>
      </c>
      <c r="AT31" s="36">
        <f t="shared" si="8"/>
        <v>0.13894267403024521</v>
      </c>
      <c r="AU31" s="53"/>
      <c r="AV31" s="31">
        <v>8.6</v>
      </c>
      <c r="AW31" s="7">
        <v>8.74</v>
      </c>
    </row>
    <row r="32" spans="1:49">
      <c r="A32" s="6"/>
      <c r="B32" s="6"/>
      <c r="C32" s="40"/>
      <c r="D32" s="89"/>
      <c r="E32" s="87"/>
      <c r="F32" s="89"/>
      <c r="G32" s="89"/>
      <c r="H32" s="89"/>
      <c r="I32" s="89"/>
      <c r="J32" s="89"/>
      <c r="K32" s="89"/>
      <c r="L32" s="87"/>
      <c r="M32" s="89"/>
      <c r="N32" s="89"/>
      <c r="O32" s="89"/>
      <c r="P32" s="89"/>
      <c r="Q32" s="89"/>
      <c r="R32" s="89"/>
      <c r="S32" s="87"/>
      <c r="T32" s="89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19"/>
      <c r="AQ32" s="36"/>
      <c r="AR32" s="36"/>
      <c r="AS32" s="36"/>
      <c r="AT32" s="36"/>
      <c r="AU32" s="53"/>
      <c r="AV32" s="40"/>
      <c r="AW32" s="7">
        <v>0.26</v>
      </c>
    </row>
    <row r="33" spans="1:50">
      <c r="A33" s="16"/>
      <c r="B33" s="17"/>
      <c r="C33" s="17"/>
      <c r="D33" s="89"/>
      <c r="E33" s="87"/>
      <c r="F33" s="89"/>
      <c r="G33" s="89"/>
      <c r="H33" s="89"/>
      <c r="I33" s="89"/>
      <c r="J33" s="89"/>
      <c r="K33" s="89"/>
      <c r="L33" s="87"/>
      <c r="M33" s="87"/>
      <c r="N33" s="87"/>
      <c r="O33" s="87"/>
      <c r="P33" s="87"/>
      <c r="Q33" s="87"/>
      <c r="R33" s="87"/>
      <c r="S33" s="87"/>
      <c r="T33" s="87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79"/>
      <c r="AO33" s="8"/>
      <c r="AP33" s="8"/>
      <c r="AQ33" s="48"/>
      <c r="AR33" s="48"/>
      <c r="AS33" s="48"/>
      <c r="AT33" s="48"/>
      <c r="AV33"/>
      <c r="AW33"/>
      <c r="AX33"/>
    </row>
    <row r="34" spans="1:50">
      <c r="A34" s="17">
        <v>3</v>
      </c>
      <c r="B34" s="17">
        <v>1</v>
      </c>
      <c r="C34" s="30"/>
      <c r="D34" s="87"/>
      <c r="E34" s="87">
        <v>10</v>
      </c>
      <c r="G34" s="87"/>
      <c r="H34" s="59">
        <v>10</v>
      </c>
      <c r="I34" s="87"/>
      <c r="J34" s="87"/>
      <c r="K34" s="87"/>
      <c r="L34" s="87"/>
      <c r="M34" s="87">
        <v>10</v>
      </c>
      <c r="N34" s="87">
        <v>9</v>
      </c>
      <c r="O34" s="87"/>
      <c r="P34" s="87"/>
      <c r="Q34" s="87">
        <v>9</v>
      </c>
      <c r="R34" s="87"/>
      <c r="S34" s="87"/>
      <c r="T34" s="87"/>
      <c r="U34" s="104">
        <v>10</v>
      </c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>
        <v>10</v>
      </c>
      <c r="AK34" s="104"/>
      <c r="AL34" s="104"/>
      <c r="AM34" s="104"/>
      <c r="AN34" s="30"/>
      <c r="AO34" s="30"/>
      <c r="AP34" s="30"/>
      <c r="AQ34" s="30">
        <f t="shared" ref="AQ34:AQ44" si="10">MIN(C34:AI34)</f>
        <v>9</v>
      </c>
      <c r="AR34" s="30">
        <f t="shared" ref="AR34:AR44" si="11">MAX(C34:AI34)</f>
        <v>10</v>
      </c>
      <c r="AS34" s="31">
        <f t="shared" ref="AS34:AS44" si="12">AVERAGE(C34:AI34)</f>
        <v>9.6666666666666661</v>
      </c>
      <c r="AT34" s="31">
        <f t="shared" ref="AT34:AT44" si="13">STDEV(C34:AI34)</f>
        <v>0.51639777949432963</v>
      </c>
      <c r="AU34" s="9">
        <v>98307</v>
      </c>
      <c r="AV34" s="7">
        <v>9</v>
      </c>
      <c r="AW34" s="9" t="s">
        <v>33</v>
      </c>
    </row>
    <row r="35" spans="1:50">
      <c r="A35" s="17">
        <v>3</v>
      </c>
      <c r="B35" s="17">
        <v>2</v>
      </c>
      <c r="C35" s="30"/>
      <c r="D35" s="87"/>
      <c r="E35" s="87">
        <v>8</v>
      </c>
      <c r="G35" s="87"/>
      <c r="H35" s="59">
        <v>8</v>
      </c>
      <c r="I35" s="87"/>
      <c r="J35" s="87"/>
      <c r="K35" s="87"/>
      <c r="L35" s="87"/>
      <c r="M35" s="87">
        <v>8</v>
      </c>
      <c r="N35" s="87">
        <v>8</v>
      </c>
      <c r="O35" s="87"/>
      <c r="P35" s="87"/>
      <c r="Q35" s="87">
        <v>8</v>
      </c>
      <c r="R35" s="87"/>
      <c r="S35" s="87"/>
      <c r="T35" s="87"/>
      <c r="U35" s="104">
        <v>8</v>
      </c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>
        <v>8</v>
      </c>
      <c r="AK35" s="104"/>
      <c r="AL35" s="104"/>
      <c r="AM35" s="104"/>
      <c r="AN35" s="30"/>
      <c r="AO35" s="30"/>
      <c r="AP35" s="30"/>
      <c r="AQ35" s="30">
        <f t="shared" si="10"/>
        <v>8</v>
      </c>
      <c r="AR35" s="30">
        <f t="shared" si="11"/>
        <v>8</v>
      </c>
      <c r="AS35" s="31">
        <f t="shared" si="12"/>
        <v>8</v>
      </c>
      <c r="AT35" s="31">
        <f t="shared" si="13"/>
        <v>0</v>
      </c>
      <c r="AU35" s="7" t="s">
        <v>60</v>
      </c>
      <c r="AV35" s="7">
        <v>8</v>
      </c>
    </row>
    <row r="36" spans="1:50" ht="12" customHeight="1">
      <c r="A36" s="17">
        <v>3</v>
      </c>
      <c r="B36" s="17">
        <v>3</v>
      </c>
      <c r="C36" s="30"/>
      <c r="D36" s="87"/>
      <c r="E36" s="87">
        <v>8</v>
      </c>
      <c r="G36" s="87"/>
      <c r="H36" s="59">
        <v>8</v>
      </c>
      <c r="I36" s="87"/>
      <c r="J36" s="87"/>
      <c r="K36" s="87"/>
      <c r="L36" s="87"/>
      <c r="M36" s="87">
        <v>8</v>
      </c>
      <c r="N36" s="87">
        <v>8</v>
      </c>
      <c r="O36" s="87"/>
      <c r="P36" s="87"/>
      <c r="Q36" s="87">
        <v>8</v>
      </c>
      <c r="R36" s="87"/>
      <c r="S36" s="87"/>
      <c r="T36" s="87"/>
      <c r="U36" s="104">
        <v>8</v>
      </c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>
        <v>8</v>
      </c>
      <c r="AK36" s="104"/>
      <c r="AL36" s="104"/>
      <c r="AM36" s="104"/>
      <c r="AN36" s="30"/>
      <c r="AO36" s="30"/>
      <c r="AP36" s="30"/>
      <c r="AQ36" s="30">
        <f t="shared" si="10"/>
        <v>8</v>
      </c>
      <c r="AR36" s="30">
        <f t="shared" si="11"/>
        <v>8</v>
      </c>
      <c r="AS36" s="31">
        <f t="shared" si="12"/>
        <v>8</v>
      </c>
      <c r="AT36" s="31">
        <f t="shared" si="13"/>
        <v>0</v>
      </c>
      <c r="AV36" s="7">
        <v>8</v>
      </c>
    </row>
    <row r="37" spans="1:50">
      <c r="A37" s="17">
        <v>3</v>
      </c>
      <c r="B37" s="17">
        <v>4</v>
      </c>
      <c r="C37" s="30"/>
      <c r="D37" s="87"/>
      <c r="E37" s="87">
        <v>9</v>
      </c>
      <c r="G37" s="87"/>
      <c r="H37" s="59">
        <v>8</v>
      </c>
      <c r="I37" s="87"/>
      <c r="J37" s="87"/>
      <c r="K37" s="87"/>
      <c r="L37" s="87"/>
      <c r="M37" s="87">
        <v>8</v>
      </c>
      <c r="N37" s="87">
        <v>9</v>
      </c>
      <c r="O37" s="87"/>
      <c r="P37" s="87"/>
      <c r="Q37" s="87">
        <v>8</v>
      </c>
      <c r="R37" s="87"/>
      <c r="S37" s="87"/>
      <c r="T37" s="87"/>
      <c r="U37" s="104">
        <v>9</v>
      </c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>
        <v>8</v>
      </c>
      <c r="AK37" s="104"/>
      <c r="AL37" s="104"/>
      <c r="AM37" s="104"/>
      <c r="AN37" s="30"/>
      <c r="AO37" s="30"/>
      <c r="AP37" s="30"/>
      <c r="AQ37" s="30">
        <f t="shared" si="10"/>
        <v>8</v>
      </c>
      <c r="AR37" s="30">
        <f t="shared" si="11"/>
        <v>9</v>
      </c>
      <c r="AS37" s="31">
        <f t="shared" si="12"/>
        <v>8.5</v>
      </c>
      <c r="AT37" s="31">
        <f t="shared" si="13"/>
        <v>0.54772255750516607</v>
      </c>
      <c r="AV37" s="7">
        <v>9</v>
      </c>
    </row>
    <row r="38" spans="1:50">
      <c r="A38" s="17">
        <v>3</v>
      </c>
      <c r="B38" s="17">
        <v>5</v>
      </c>
      <c r="C38" s="30"/>
      <c r="D38" s="87"/>
      <c r="E38" s="87">
        <v>9</v>
      </c>
      <c r="G38" s="87"/>
      <c r="H38" s="59">
        <v>9</v>
      </c>
      <c r="I38" s="87"/>
      <c r="J38" s="87"/>
      <c r="K38" s="87"/>
      <c r="L38" s="87"/>
      <c r="M38" s="87">
        <v>10</v>
      </c>
      <c r="N38" s="87">
        <v>9</v>
      </c>
      <c r="O38" s="87"/>
      <c r="P38" s="87"/>
      <c r="Q38" s="87">
        <v>9</v>
      </c>
      <c r="R38" s="87"/>
      <c r="S38" s="87"/>
      <c r="T38" s="87"/>
      <c r="U38" s="104">
        <v>9</v>
      </c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>
        <v>8</v>
      </c>
      <c r="AK38" s="104"/>
      <c r="AL38" s="104"/>
      <c r="AM38" s="104"/>
      <c r="AN38" s="30"/>
      <c r="AO38" s="30"/>
      <c r="AP38" s="30"/>
      <c r="AQ38" s="30">
        <f t="shared" si="10"/>
        <v>9</v>
      </c>
      <c r="AR38" s="30">
        <f t="shared" si="11"/>
        <v>10</v>
      </c>
      <c r="AS38" s="31">
        <f t="shared" si="12"/>
        <v>9.1666666666666661</v>
      </c>
      <c r="AT38" s="31">
        <f t="shared" si="13"/>
        <v>0.40824829046385835</v>
      </c>
      <c r="AV38" s="7">
        <v>9</v>
      </c>
    </row>
    <row r="39" spans="1:50">
      <c r="A39" s="17">
        <v>3</v>
      </c>
      <c r="B39" s="17">
        <v>6</v>
      </c>
      <c r="C39" s="30"/>
      <c r="D39" s="87"/>
      <c r="E39" s="87">
        <v>8</v>
      </c>
      <c r="G39" s="87"/>
      <c r="H39" s="59">
        <v>9</v>
      </c>
      <c r="I39" s="87"/>
      <c r="J39" s="87"/>
      <c r="K39" s="87"/>
      <c r="L39" s="87"/>
      <c r="M39" s="87">
        <v>9</v>
      </c>
      <c r="N39" s="87">
        <v>8</v>
      </c>
      <c r="O39" s="87"/>
      <c r="P39" s="87"/>
      <c r="Q39" s="87">
        <v>8</v>
      </c>
      <c r="R39" s="87"/>
      <c r="S39" s="87"/>
      <c r="T39" s="87"/>
      <c r="U39" s="104">
        <v>9</v>
      </c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>
        <v>8</v>
      </c>
      <c r="AK39" s="104"/>
      <c r="AL39" s="104"/>
      <c r="AM39" s="104"/>
      <c r="AN39" s="30"/>
      <c r="AO39" s="30"/>
      <c r="AP39" s="30"/>
      <c r="AQ39" s="30">
        <f t="shared" si="10"/>
        <v>8</v>
      </c>
      <c r="AR39" s="30">
        <f t="shared" si="11"/>
        <v>9</v>
      </c>
      <c r="AS39" s="31">
        <f t="shared" si="12"/>
        <v>8.5</v>
      </c>
      <c r="AT39" s="31">
        <f t="shared" si="13"/>
        <v>0.54772255750516607</v>
      </c>
      <c r="AV39" s="7">
        <v>8</v>
      </c>
    </row>
    <row r="40" spans="1:50">
      <c r="A40" s="17">
        <v>3</v>
      </c>
      <c r="B40" s="17">
        <v>7</v>
      </c>
      <c r="C40" s="30"/>
      <c r="D40" s="87"/>
      <c r="E40" s="87">
        <v>9</v>
      </c>
      <c r="G40" s="87"/>
      <c r="H40" s="59">
        <v>9</v>
      </c>
      <c r="I40" s="87"/>
      <c r="J40" s="87"/>
      <c r="K40" s="87"/>
      <c r="L40" s="87"/>
      <c r="M40" s="87">
        <v>9</v>
      </c>
      <c r="N40" s="87">
        <v>9</v>
      </c>
      <c r="O40" s="87"/>
      <c r="P40" s="87"/>
      <c r="Q40" s="87">
        <v>8</v>
      </c>
      <c r="R40" s="87"/>
      <c r="S40" s="87"/>
      <c r="T40" s="87"/>
      <c r="U40" s="104">
        <v>9</v>
      </c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>
        <v>8</v>
      </c>
      <c r="AK40" s="104"/>
      <c r="AL40" s="104"/>
      <c r="AM40" s="104"/>
      <c r="AN40" s="30"/>
      <c r="AO40" s="30"/>
      <c r="AP40" s="30"/>
      <c r="AQ40" s="30">
        <f t="shared" si="10"/>
        <v>8</v>
      </c>
      <c r="AR40" s="30">
        <f t="shared" si="11"/>
        <v>9</v>
      </c>
      <c r="AS40" s="31">
        <f t="shared" si="12"/>
        <v>8.8333333333333339</v>
      </c>
      <c r="AT40" s="31">
        <f t="shared" si="13"/>
        <v>0.40824829046385835</v>
      </c>
      <c r="AV40" s="7">
        <v>9</v>
      </c>
    </row>
    <row r="41" spans="1:50">
      <c r="A41" s="17">
        <v>3</v>
      </c>
      <c r="B41" s="17">
        <v>8</v>
      </c>
      <c r="C41" s="30"/>
      <c r="D41" s="87"/>
      <c r="E41" s="87">
        <v>10</v>
      </c>
      <c r="G41" s="87"/>
      <c r="H41" s="59">
        <v>10</v>
      </c>
      <c r="I41" s="87"/>
      <c r="J41" s="87"/>
      <c r="K41" s="87"/>
      <c r="L41" s="87"/>
      <c r="M41" s="87">
        <v>10</v>
      </c>
      <c r="N41" s="87">
        <v>9</v>
      </c>
      <c r="O41" s="87"/>
      <c r="P41" s="87"/>
      <c r="Q41" s="87">
        <v>10</v>
      </c>
      <c r="R41" s="87"/>
      <c r="S41" s="87"/>
      <c r="T41" s="87"/>
      <c r="U41" s="104">
        <v>10</v>
      </c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>
        <v>10</v>
      </c>
      <c r="AK41" s="104"/>
      <c r="AL41" s="104"/>
      <c r="AM41" s="104"/>
      <c r="AN41" s="30"/>
      <c r="AO41" s="30"/>
      <c r="AP41" s="30"/>
      <c r="AQ41" s="30">
        <f t="shared" si="10"/>
        <v>9</v>
      </c>
      <c r="AR41" s="30">
        <f t="shared" si="11"/>
        <v>10</v>
      </c>
      <c r="AS41" s="31">
        <f t="shared" si="12"/>
        <v>9.8333333333333339</v>
      </c>
      <c r="AT41" s="31">
        <f t="shared" si="13"/>
        <v>0.40824829046387229</v>
      </c>
      <c r="AV41" s="7">
        <v>10</v>
      </c>
    </row>
    <row r="42" spans="1:50">
      <c r="A42" s="17">
        <v>3</v>
      </c>
      <c r="B42" s="17">
        <v>9</v>
      </c>
      <c r="C42" s="30"/>
      <c r="D42" s="87"/>
      <c r="E42" s="87">
        <v>8</v>
      </c>
      <c r="G42" s="87"/>
      <c r="H42" s="59">
        <v>8</v>
      </c>
      <c r="I42" s="87"/>
      <c r="J42" s="87"/>
      <c r="K42" s="87"/>
      <c r="L42" s="87"/>
      <c r="M42" s="87">
        <v>8</v>
      </c>
      <c r="N42" s="87">
        <v>8</v>
      </c>
      <c r="O42" s="87"/>
      <c r="P42" s="87"/>
      <c r="Q42" s="87">
        <v>8</v>
      </c>
      <c r="R42" s="87"/>
      <c r="S42" s="87"/>
      <c r="T42" s="87"/>
      <c r="U42" s="104">
        <v>9</v>
      </c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>
        <v>8</v>
      </c>
      <c r="AK42" s="104"/>
      <c r="AL42" s="104"/>
      <c r="AM42" s="104"/>
      <c r="AN42" s="30"/>
      <c r="AO42" s="30"/>
      <c r="AP42" s="30"/>
      <c r="AQ42" s="30">
        <f t="shared" si="10"/>
        <v>8</v>
      </c>
      <c r="AR42" s="30">
        <f t="shared" si="11"/>
        <v>9</v>
      </c>
      <c r="AS42" s="31">
        <f t="shared" si="12"/>
        <v>8.1666666666666661</v>
      </c>
      <c r="AT42" s="31">
        <f t="shared" si="13"/>
        <v>0.40824829046385835</v>
      </c>
      <c r="AV42" s="7">
        <v>8</v>
      </c>
    </row>
    <row r="43" spans="1:50">
      <c r="A43" s="17">
        <v>3</v>
      </c>
      <c r="B43" s="17">
        <v>10</v>
      </c>
      <c r="C43" s="30"/>
      <c r="D43" s="87"/>
      <c r="E43" s="87">
        <v>8</v>
      </c>
      <c r="G43" s="87"/>
      <c r="H43" s="59">
        <v>8</v>
      </c>
      <c r="I43" s="87"/>
      <c r="J43" s="87"/>
      <c r="K43" s="87"/>
      <c r="L43" s="87"/>
      <c r="M43" s="87">
        <v>8</v>
      </c>
      <c r="N43" s="87">
        <v>8</v>
      </c>
      <c r="O43" s="87"/>
      <c r="P43" s="87"/>
      <c r="Q43" s="87">
        <v>8</v>
      </c>
      <c r="R43" s="87"/>
      <c r="S43" s="87"/>
      <c r="T43" s="87"/>
      <c r="U43" s="104">
        <v>8</v>
      </c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>
        <v>8</v>
      </c>
      <c r="AK43" s="104"/>
      <c r="AL43" s="104"/>
      <c r="AM43" s="104"/>
      <c r="AN43" s="30"/>
      <c r="AO43" s="30"/>
      <c r="AP43" s="30"/>
      <c r="AQ43" s="30">
        <f t="shared" si="10"/>
        <v>8</v>
      </c>
      <c r="AR43" s="30">
        <f t="shared" si="11"/>
        <v>8</v>
      </c>
      <c r="AS43" s="31">
        <f t="shared" si="12"/>
        <v>8</v>
      </c>
      <c r="AT43" s="31">
        <f t="shared" si="13"/>
        <v>0</v>
      </c>
      <c r="AV43" s="7">
        <v>8</v>
      </c>
    </row>
    <row r="44" spans="1:50" ht="22.5">
      <c r="B44" s="67" t="s">
        <v>25</v>
      </c>
      <c r="C44" s="31" t="str">
        <f t="shared" ref="C44:AO44" si="14">IF(ISBLANK(C34),"",(C34*0.087+C35*0.193+C36*0.094+C37*0.169+C38*0.079+C39*0.079+C40*0.051+C41*0.083+C42*0.071+C43*0.094))</f>
        <v/>
      </c>
      <c r="D44" s="88" t="str">
        <f t="shared" si="14"/>
        <v/>
      </c>
      <c r="E44" s="88">
        <f t="shared" si="14"/>
        <v>8.6389999999999993</v>
      </c>
      <c r="F44" s="88" t="str">
        <f t="shared" si="14"/>
        <v/>
      </c>
      <c r="G44" s="88" t="str">
        <f t="shared" si="14"/>
        <v/>
      </c>
      <c r="H44" s="88">
        <f t="shared" si="14"/>
        <v>8.5489999999999995</v>
      </c>
      <c r="I44" s="88" t="str">
        <f t="shared" si="14"/>
        <v/>
      </c>
      <c r="J44" s="88" t="str">
        <f t="shared" si="14"/>
        <v/>
      </c>
      <c r="K44" s="88" t="str">
        <f t="shared" si="14"/>
        <v/>
      </c>
      <c r="L44" s="87" t="str">
        <f t="shared" si="14"/>
        <v/>
      </c>
      <c r="M44" s="88">
        <f t="shared" si="14"/>
        <v>8.6280000000000001</v>
      </c>
      <c r="N44" s="88">
        <f t="shared" si="14"/>
        <v>8.4689999999999994</v>
      </c>
      <c r="O44" s="88" t="str">
        <f t="shared" si="14"/>
        <v/>
      </c>
      <c r="P44" s="88" t="str">
        <f t="shared" si="14"/>
        <v/>
      </c>
      <c r="Q44" s="88">
        <f t="shared" si="14"/>
        <v>8.3320000000000007</v>
      </c>
      <c r="R44" s="88" t="str">
        <f t="shared" si="14"/>
        <v/>
      </c>
      <c r="S44" s="88" t="str">
        <f t="shared" si="14"/>
        <v/>
      </c>
      <c r="T44" s="88" t="str">
        <f t="shared" si="14"/>
        <v/>
      </c>
      <c r="U44" s="88">
        <f t="shared" si="14"/>
        <v>8.7889999999999997</v>
      </c>
      <c r="V44" s="88" t="str">
        <f t="shared" si="14"/>
        <v/>
      </c>
      <c r="W44" s="88" t="str">
        <f t="shared" si="14"/>
        <v/>
      </c>
      <c r="X44" s="88" t="str">
        <f t="shared" si="14"/>
        <v/>
      </c>
      <c r="Y44" s="88" t="str">
        <f t="shared" si="14"/>
        <v/>
      </c>
      <c r="Z44" s="88" t="str">
        <f t="shared" si="14"/>
        <v/>
      </c>
      <c r="AA44" s="88" t="str">
        <f t="shared" si="14"/>
        <v/>
      </c>
      <c r="AB44" s="88" t="str">
        <f t="shared" si="14"/>
        <v/>
      </c>
      <c r="AC44" s="88" t="str">
        <f t="shared" si="14"/>
        <v/>
      </c>
      <c r="AD44" s="88" t="str">
        <f t="shared" si="14"/>
        <v/>
      </c>
      <c r="AE44" s="88" t="str">
        <f t="shared" si="14"/>
        <v/>
      </c>
      <c r="AF44" s="88" t="str">
        <f t="shared" si="14"/>
        <v/>
      </c>
      <c r="AG44" s="88" t="str">
        <f t="shared" si="14"/>
        <v/>
      </c>
      <c r="AH44" s="88" t="str">
        <f t="shared" si="14"/>
        <v/>
      </c>
      <c r="AI44" s="88" t="str">
        <f t="shared" si="14"/>
        <v/>
      </c>
      <c r="AJ44" s="88">
        <f t="shared" si="14"/>
        <v>8.34</v>
      </c>
      <c r="AK44" s="88" t="str">
        <f t="shared" si="14"/>
        <v/>
      </c>
      <c r="AL44" s="88" t="str">
        <f t="shared" si="14"/>
        <v/>
      </c>
      <c r="AM44" s="88" t="str">
        <f t="shared" si="14"/>
        <v/>
      </c>
      <c r="AN44" s="31"/>
      <c r="AO44" s="31" t="str">
        <f t="shared" si="14"/>
        <v/>
      </c>
      <c r="AP44" s="19"/>
      <c r="AQ44" s="36">
        <f t="shared" si="10"/>
        <v>8.3320000000000007</v>
      </c>
      <c r="AR44" s="36">
        <f t="shared" si="11"/>
        <v>8.7889999999999997</v>
      </c>
      <c r="AS44" s="36">
        <f t="shared" si="12"/>
        <v>8.5676666666666659</v>
      </c>
      <c r="AT44" s="36">
        <f t="shared" si="13"/>
        <v>0.15706007343266878</v>
      </c>
      <c r="AU44" s="53"/>
      <c r="AV44" s="31">
        <v>8.6</v>
      </c>
      <c r="AW44" s="7">
        <v>8.74</v>
      </c>
    </row>
    <row r="45" spans="1:50">
      <c r="A45" s="17"/>
      <c r="B45" s="17"/>
      <c r="C45" s="40"/>
      <c r="D45" s="89"/>
      <c r="E45" s="87"/>
      <c r="F45" s="89"/>
      <c r="G45" s="89"/>
      <c r="H45" s="89"/>
      <c r="I45" s="89"/>
      <c r="J45" s="89"/>
      <c r="K45" s="89"/>
      <c r="L45" s="87"/>
      <c r="M45" s="89"/>
      <c r="N45" s="89"/>
      <c r="O45" s="89"/>
      <c r="P45" s="89"/>
      <c r="Q45" s="89"/>
      <c r="R45" s="89"/>
      <c r="S45" s="87"/>
      <c r="T45" s="89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31"/>
      <c r="AQ45" s="36"/>
      <c r="AR45" s="36"/>
      <c r="AS45" s="36"/>
      <c r="AT45" s="36"/>
      <c r="AV45" s="40"/>
      <c r="AW45" s="7">
        <v>0.26</v>
      </c>
    </row>
    <row r="46" spans="1:50">
      <c r="A46" s="17"/>
      <c r="B46" s="17"/>
      <c r="C46" s="40"/>
      <c r="D46" s="89"/>
      <c r="E46" s="87"/>
      <c r="F46" s="89"/>
      <c r="G46" s="89"/>
      <c r="H46" s="89"/>
      <c r="I46" s="89"/>
      <c r="J46" s="89"/>
      <c r="K46" s="89"/>
      <c r="L46" s="87"/>
      <c r="M46" s="87"/>
      <c r="N46" s="87"/>
      <c r="O46" s="87"/>
      <c r="P46" s="87"/>
      <c r="Q46" s="87"/>
      <c r="R46" s="87"/>
      <c r="S46" s="87"/>
      <c r="T46" s="87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40"/>
      <c r="AO46" s="40"/>
      <c r="AP46" s="31"/>
      <c r="AQ46" s="31"/>
      <c r="AR46" s="31"/>
      <c r="AS46" s="31"/>
      <c r="AT46" s="31"/>
    </row>
    <row r="47" spans="1:50">
      <c r="A47" s="17">
        <v>4</v>
      </c>
      <c r="B47" s="17">
        <v>1</v>
      </c>
      <c r="C47" s="9"/>
      <c r="D47" s="87"/>
      <c r="E47" s="87">
        <v>10</v>
      </c>
      <c r="G47" s="87"/>
      <c r="H47" s="59">
        <v>10</v>
      </c>
      <c r="I47" s="87"/>
      <c r="J47" s="87"/>
      <c r="K47" s="87"/>
      <c r="L47" s="87"/>
      <c r="M47" s="87">
        <v>10</v>
      </c>
      <c r="N47" s="87">
        <v>9</v>
      </c>
      <c r="O47" s="87"/>
      <c r="P47" s="87"/>
      <c r="Q47" s="87">
        <v>9</v>
      </c>
      <c r="R47" s="87"/>
      <c r="S47" s="87"/>
      <c r="T47" s="87"/>
      <c r="U47" s="104">
        <v>10</v>
      </c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>
        <v>10</v>
      </c>
      <c r="AK47" s="104">
        <v>10</v>
      </c>
      <c r="AL47" s="104"/>
      <c r="AM47" s="104"/>
      <c r="AN47" s="81"/>
      <c r="AO47" s="9"/>
      <c r="AP47" s="30"/>
      <c r="AQ47" s="30">
        <f t="shared" ref="AQ47:AQ57" si="15">MIN(C47:AI47)</f>
        <v>9</v>
      </c>
      <c r="AR47" s="30">
        <f t="shared" ref="AR47:AR57" si="16">MAX(C47:AI47)</f>
        <v>10</v>
      </c>
      <c r="AS47" s="31">
        <f t="shared" ref="AS47:AS57" si="17">AVERAGE(C47:AI47)</f>
        <v>9.6666666666666661</v>
      </c>
      <c r="AT47" s="31">
        <f t="shared" ref="AT47:AT57" si="18">STDEV(C47:AI47)</f>
        <v>0.51639777949432963</v>
      </c>
      <c r="AU47" s="123">
        <v>101906</v>
      </c>
      <c r="AV47" s="7">
        <v>10</v>
      </c>
      <c r="AW47" s="9" t="s">
        <v>62</v>
      </c>
    </row>
    <row r="48" spans="1:50">
      <c r="A48" s="17">
        <v>4</v>
      </c>
      <c r="B48" s="17">
        <v>2</v>
      </c>
      <c r="C48" s="9"/>
      <c r="D48" s="87"/>
      <c r="E48" s="87">
        <v>8</v>
      </c>
      <c r="G48" s="87"/>
      <c r="H48" s="59">
        <v>8</v>
      </c>
      <c r="I48" s="87"/>
      <c r="J48" s="87"/>
      <c r="K48" s="87"/>
      <c r="L48" s="87"/>
      <c r="M48" s="87">
        <v>8</v>
      </c>
      <c r="N48" s="87">
        <v>8</v>
      </c>
      <c r="O48" s="87"/>
      <c r="P48" s="87"/>
      <c r="Q48" s="87">
        <v>8</v>
      </c>
      <c r="R48" s="87"/>
      <c r="S48" s="87"/>
      <c r="T48" s="87"/>
      <c r="U48" s="104">
        <v>8</v>
      </c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>
        <v>8</v>
      </c>
      <c r="AK48" s="104">
        <v>8</v>
      </c>
      <c r="AL48" s="104"/>
      <c r="AM48" s="104"/>
      <c r="AN48" s="81"/>
      <c r="AO48" s="9"/>
      <c r="AP48" s="30"/>
      <c r="AQ48" s="30">
        <f t="shared" si="15"/>
        <v>8</v>
      </c>
      <c r="AR48" s="30">
        <f t="shared" si="16"/>
        <v>8</v>
      </c>
      <c r="AS48" s="31">
        <f t="shared" si="17"/>
        <v>8</v>
      </c>
      <c r="AT48" s="31">
        <f t="shared" si="18"/>
        <v>0</v>
      </c>
      <c r="AU48" s="7" t="s">
        <v>59</v>
      </c>
      <c r="AV48" s="7">
        <v>8</v>
      </c>
    </row>
    <row r="49" spans="1:49">
      <c r="A49" s="17">
        <v>4</v>
      </c>
      <c r="B49" s="17">
        <v>3</v>
      </c>
      <c r="C49" s="9"/>
      <c r="D49" s="87"/>
      <c r="E49" s="87">
        <v>8</v>
      </c>
      <c r="G49" s="87"/>
      <c r="H49" s="59">
        <v>8</v>
      </c>
      <c r="I49" s="87"/>
      <c r="J49" s="87"/>
      <c r="K49" s="87"/>
      <c r="L49" s="87"/>
      <c r="M49" s="87">
        <v>8</v>
      </c>
      <c r="N49" s="87">
        <v>8</v>
      </c>
      <c r="O49" s="87"/>
      <c r="P49" s="87"/>
      <c r="Q49" s="87">
        <v>8</v>
      </c>
      <c r="R49" s="87"/>
      <c r="S49" s="87"/>
      <c r="T49" s="87"/>
      <c r="U49" s="104">
        <v>8</v>
      </c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>
        <v>8</v>
      </c>
      <c r="AK49" s="104">
        <v>8</v>
      </c>
      <c r="AL49" s="104"/>
      <c r="AM49" s="104"/>
      <c r="AN49" s="81"/>
      <c r="AO49" s="9"/>
      <c r="AP49" s="30"/>
      <c r="AQ49" s="30">
        <f t="shared" si="15"/>
        <v>8</v>
      </c>
      <c r="AR49" s="30">
        <f t="shared" si="16"/>
        <v>8</v>
      </c>
      <c r="AS49" s="31">
        <f t="shared" si="17"/>
        <v>8</v>
      </c>
      <c r="AT49" s="31">
        <f t="shared" si="18"/>
        <v>0</v>
      </c>
      <c r="AV49" s="7">
        <v>8</v>
      </c>
    </row>
    <row r="50" spans="1:49">
      <c r="A50" s="17">
        <v>4</v>
      </c>
      <c r="B50" s="17">
        <v>4</v>
      </c>
      <c r="C50" s="9"/>
      <c r="D50" s="87"/>
      <c r="E50" s="87">
        <v>9</v>
      </c>
      <c r="G50" s="87"/>
      <c r="H50" s="59">
        <v>10</v>
      </c>
      <c r="I50" s="87"/>
      <c r="J50" s="87"/>
      <c r="K50" s="87"/>
      <c r="L50" s="87"/>
      <c r="M50" s="87">
        <v>10</v>
      </c>
      <c r="N50" s="87">
        <v>9</v>
      </c>
      <c r="O50" s="87"/>
      <c r="P50" s="87"/>
      <c r="Q50" s="87">
        <v>9</v>
      </c>
      <c r="R50" s="87"/>
      <c r="S50" s="87"/>
      <c r="T50" s="87"/>
      <c r="U50" s="104">
        <v>9</v>
      </c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>
        <v>10</v>
      </c>
      <c r="AK50" s="104">
        <v>10</v>
      </c>
      <c r="AL50" s="104"/>
      <c r="AM50" s="104"/>
      <c r="AN50" s="81"/>
      <c r="AO50" s="9"/>
      <c r="AP50" s="30"/>
      <c r="AQ50" s="30">
        <f t="shared" si="15"/>
        <v>9</v>
      </c>
      <c r="AR50" s="30">
        <f t="shared" si="16"/>
        <v>10</v>
      </c>
      <c r="AS50" s="31">
        <f t="shared" si="17"/>
        <v>9.3333333333333339</v>
      </c>
      <c r="AT50" s="31">
        <f t="shared" si="18"/>
        <v>0.51639777949432963</v>
      </c>
      <c r="AV50" s="7">
        <v>9</v>
      </c>
    </row>
    <row r="51" spans="1:49">
      <c r="A51" s="17">
        <v>4</v>
      </c>
      <c r="B51" s="17">
        <v>5</v>
      </c>
      <c r="C51" s="9"/>
      <c r="D51" s="87"/>
      <c r="E51" s="87">
        <v>10</v>
      </c>
      <c r="G51" s="87"/>
      <c r="H51" s="59">
        <v>10</v>
      </c>
      <c r="I51" s="87"/>
      <c r="J51" s="87"/>
      <c r="K51" s="87"/>
      <c r="L51" s="87"/>
      <c r="M51" s="87">
        <v>10</v>
      </c>
      <c r="N51" s="87">
        <v>8</v>
      </c>
      <c r="O51" s="87"/>
      <c r="P51" s="87"/>
      <c r="Q51" s="87">
        <v>10</v>
      </c>
      <c r="R51" s="87"/>
      <c r="S51" s="87"/>
      <c r="T51" s="87"/>
      <c r="U51" s="104">
        <v>10</v>
      </c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>
        <v>10</v>
      </c>
      <c r="AK51" s="104">
        <v>10</v>
      </c>
      <c r="AL51" s="104"/>
      <c r="AM51" s="104"/>
      <c r="AN51" s="81"/>
      <c r="AO51" s="9"/>
      <c r="AP51" s="30"/>
      <c r="AQ51" s="30">
        <f t="shared" si="15"/>
        <v>8</v>
      </c>
      <c r="AR51" s="30">
        <f t="shared" si="16"/>
        <v>10</v>
      </c>
      <c r="AS51" s="31">
        <f t="shared" si="17"/>
        <v>9.6666666666666661</v>
      </c>
      <c r="AT51" s="31">
        <f t="shared" si="18"/>
        <v>0.8164965809277307</v>
      </c>
      <c r="AV51" s="7">
        <v>10</v>
      </c>
    </row>
    <row r="52" spans="1:49">
      <c r="A52" s="17">
        <v>4</v>
      </c>
      <c r="B52" s="17">
        <v>6</v>
      </c>
      <c r="C52" s="9"/>
      <c r="D52" s="87"/>
      <c r="E52" s="87">
        <v>10</v>
      </c>
      <c r="G52" s="87"/>
      <c r="H52" s="59">
        <v>10</v>
      </c>
      <c r="I52" s="87"/>
      <c r="J52" s="87"/>
      <c r="K52" s="87"/>
      <c r="L52" s="87"/>
      <c r="M52" s="87">
        <v>10</v>
      </c>
      <c r="N52" s="87">
        <v>9</v>
      </c>
      <c r="O52" s="87"/>
      <c r="P52" s="87"/>
      <c r="Q52" s="87">
        <v>10</v>
      </c>
      <c r="R52" s="87"/>
      <c r="S52" s="87"/>
      <c r="T52" s="87"/>
      <c r="U52" s="104">
        <v>10</v>
      </c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>
        <v>10</v>
      </c>
      <c r="AK52" s="104">
        <v>10</v>
      </c>
      <c r="AL52" s="104"/>
      <c r="AM52" s="104"/>
      <c r="AN52" s="81"/>
      <c r="AO52" s="9"/>
      <c r="AP52" s="30"/>
      <c r="AQ52" s="30">
        <f t="shared" si="15"/>
        <v>9</v>
      </c>
      <c r="AR52" s="30">
        <f t="shared" si="16"/>
        <v>10</v>
      </c>
      <c r="AS52" s="31">
        <f t="shared" si="17"/>
        <v>9.8333333333333339</v>
      </c>
      <c r="AT52" s="31">
        <f t="shared" si="18"/>
        <v>0.40824829046387229</v>
      </c>
      <c r="AV52" s="7">
        <v>10</v>
      </c>
    </row>
    <row r="53" spans="1:49">
      <c r="A53" s="17">
        <v>4</v>
      </c>
      <c r="B53" s="17">
        <v>7</v>
      </c>
      <c r="C53" s="9"/>
      <c r="D53" s="87"/>
      <c r="E53" s="87">
        <v>10</v>
      </c>
      <c r="G53" s="87"/>
      <c r="H53" s="59">
        <v>10</v>
      </c>
      <c r="I53" s="87"/>
      <c r="J53" s="87"/>
      <c r="K53" s="87"/>
      <c r="L53" s="87"/>
      <c r="M53" s="87">
        <v>10</v>
      </c>
      <c r="N53" s="87">
        <v>10</v>
      </c>
      <c r="O53" s="87"/>
      <c r="P53" s="87"/>
      <c r="Q53" s="87">
        <v>10</v>
      </c>
      <c r="R53" s="87"/>
      <c r="S53" s="87"/>
      <c r="T53" s="87"/>
      <c r="U53" s="104">
        <v>10</v>
      </c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>
        <v>10</v>
      </c>
      <c r="AK53" s="104">
        <v>10</v>
      </c>
      <c r="AL53" s="104"/>
      <c r="AM53" s="104"/>
      <c r="AN53" s="81"/>
      <c r="AO53" s="9"/>
      <c r="AP53" s="30"/>
      <c r="AQ53" s="30">
        <f t="shared" si="15"/>
        <v>10</v>
      </c>
      <c r="AR53" s="30">
        <f t="shared" si="16"/>
        <v>10</v>
      </c>
      <c r="AS53" s="31">
        <f t="shared" si="17"/>
        <v>10</v>
      </c>
      <c r="AT53" s="31">
        <f t="shared" si="18"/>
        <v>0</v>
      </c>
      <c r="AV53" s="7">
        <v>10</v>
      </c>
    </row>
    <row r="54" spans="1:49">
      <c r="A54" s="17">
        <v>4</v>
      </c>
      <c r="B54" s="17">
        <v>8</v>
      </c>
      <c r="C54" s="9"/>
      <c r="D54" s="87"/>
      <c r="E54" s="87">
        <v>10</v>
      </c>
      <c r="G54" s="87"/>
      <c r="H54" s="59">
        <v>10</v>
      </c>
      <c r="I54" s="87"/>
      <c r="J54" s="87"/>
      <c r="K54" s="87"/>
      <c r="L54" s="87"/>
      <c r="M54" s="87">
        <v>10</v>
      </c>
      <c r="N54" s="87">
        <v>8</v>
      </c>
      <c r="O54" s="87"/>
      <c r="P54" s="87"/>
      <c r="Q54" s="87">
        <v>10</v>
      </c>
      <c r="R54" s="87"/>
      <c r="S54" s="87"/>
      <c r="T54" s="87"/>
      <c r="U54" s="104">
        <v>10</v>
      </c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>
        <v>10</v>
      </c>
      <c r="AK54" s="104">
        <v>10</v>
      </c>
      <c r="AL54" s="104"/>
      <c r="AM54" s="104"/>
      <c r="AN54" s="81"/>
      <c r="AO54" s="9"/>
      <c r="AP54" s="30"/>
      <c r="AQ54" s="30">
        <f t="shared" si="15"/>
        <v>8</v>
      </c>
      <c r="AR54" s="30">
        <f t="shared" si="16"/>
        <v>10</v>
      </c>
      <c r="AS54" s="31">
        <f t="shared" si="17"/>
        <v>9.6666666666666661</v>
      </c>
      <c r="AT54" s="31">
        <f t="shared" si="18"/>
        <v>0.8164965809277307</v>
      </c>
      <c r="AV54" s="7">
        <v>10</v>
      </c>
    </row>
    <row r="55" spans="1:49">
      <c r="A55" s="17">
        <v>4</v>
      </c>
      <c r="B55" s="17">
        <v>9</v>
      </c>
      <c r="C55" s="9"/>
      <c r="D55" s="87"/>
      <c r="E55" s="87">
        <v>10</v>
      </c>
      <c r="G55" s="87"/>
      <c r="H55" s="59">
        <v>10</v>
      </c>
      <c r="I55" s="87"/>
      <c r="J55" s="87"/>
      <c r="K55" s="87"/>
      <c r="L55" s="87"/>
      <c r="M55" s="87">
        <v>10</v>
      </c>
      <c r="N55" s="87">
        <v>10</v>
      </c>
      <c r="O55" s="87"/>
      <c r="P55" s="87"/>
      <c r="Q55" s="87">
        <v>10</v>
      </c>
      <c r="R55" s="87"/>
      <c r="S55" s="87"/>
      <c r="T55" s="87"/>
      <c r="U55" s="104">
        <v>10</v>
      </c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>
        <v>10</v>
      </c>
      <c r="AK55" s="104">
        <v>10</v>
      </c>
      <c r="AL55" s="104"/>
      <c r="AM55" s="104"/>
      <c r="AN55" s="81"/>
      <c r="AO55" s="9"/>
      <c r="AP55" s="30"/>
      <c r="AQ55" s="30">
        <f t="shared" si="15"/>
        <v>10</v>
      </c>
      <c r="AR55" s="30">
        <f t="shared" si="16"/>
        <v>10</v>
      </c>
      <c r="AS55" s="31">
        <f t="shared" si="17"/>
        <v>10</v>
      </c>
      <c r="AT55" s="31">
        <f t="shared" si="18"/>
        <v>0</v>
      </c>
      <c r="AV55" s="7">
        <v>10</v>
      </c>
    </row>
    <row r="56" spans="1:49">
      <c r="A56" s="17">
        <v>4</v>
      </c>
      <c r="B56" s="17">
        <v>10</v>
      </c>
      <c r="C56" s="9"/>
      <c r="D56" s="87"/>
      <c r="E56" s="87">
        <v>10</v>
      </c>
      <c r="G56" s="87"/>
      <c r="H56" s="59">
        <v>10</v>
      </c>
      <c r="I56" s="87"/>
      <c r="J56" s="87"/>
      <c r="K56" s="87"/>
      <c r="L56" s="87"/>
      <c r="M56" s="87">
        <v>10</v>
      </c>
      <c r="N56" s="87">
        <v>10</v>
      </c>
      <c r="O56" s="87"/>
      <c r="P56" s="87"/>
      <c r="Q56" s="87">
        <v>10</v>
      </c>
      <c r="R56" s="87"/>
      <c r="S56" s="87"/>
      <c r="T56" s="87"/>
      <c r="U56" s="104">
        <v>10</v>
      </c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>
        <v>10</v>
      </c>
      <c r="AK56" s="104">
        <v>10</v>
      </c>
      <c r="AL56" s="104"/>
      <c r="AM56" s="104"/>
      <c r="AN56" s="81"/>
      <c r="AO56" s="9"/>
      <c r="AP56" s="30"/>
      <c r="AQ56" s="30">
        <f t="shared" si="15"/>
        <v>10</v>
      </c>
      <c r="AR56" s="30">
        <f t="shared" si="16"/>
        <v>10</v>
      </c>
      <c r="AS56" s="31">
        <f t="shared" si="17"/>
        <v>10</v>
      </c>
      <c r="AT56" s="31">
        <f t="shared" si="18"/>
        <v>0</v>
      </c>
      <c r="AV56" s="7">
        <v>10</v>
      </c>
    </row>
    <row r="57" spans="1:49" ht="22.5">
      <c r="B57" s="67" t="s">
        <v>25</v>
      </c>
      <c r="C57" s="31" t="str">
        <f t="shared" ref="C57:AO57" si="19">IF(ISBLANK(C47),"",(C47*0.087+C48*0.193+C49*0.094+C50*0.169+C51*0.079+C52*0.079+C53*0.051+C54*0.083+C55*0.071+C56*0.094))</f>
        <v/>
      </c>
      <c r="D57" s="88" t="str">
        <f t="shared" si="19"/>
        <v/>
      </c>
      <c r="E57" s="88">
        <f t="shared" si="19"/>
        <v>9.2569999999999997</v>
      </c>
      <c r="F57" s="88" t="str">
        <f t="shared" si="19"/>
        <v/>
      </c>
      <c r="G57" s="88" t="str">
        <f t="shared" si="19"/>
        <v/>
      </c>
      <c r="H57" s="88">
        <f t="shared" si="19"/>
        <v>9.4260000000000002</v>
      </c>
      <c r="I57" s="88" t="str">
        <f t="shared" si="19"/>
        <v/>
      </c>
      <c r="J57" s="88" t="str">
        <f t="shared" si="19"/>
        <v/>
      </c>
      <c r="K57" s="88" t="str">
        <f t="shared" si="19"/>
        <v/>
      </c>
      <c r="L57" s="87" t="str">
        <f t="shared" si="19"/>
        <v/>
      </c>
      <c r="M57" s="88">
        <f t="shared" si="19"/>
        <v>9.4260000000000002</v>
      </c>
      <c r="N57" s="88">
        <f t="shared" si="19"/>
        <v>8.7669999999999995</v>
      </c>
      <c r="O57" s="88" t="str">
        <f t="shared" si="19"/>
        <v/>
      </c>
      <c r="P57" s="88" t="str">
        <f t="shared" si="19"/>
        <v/>
      </c>
      <c r="Q57" s="88">
        <f t="shared" si="19"/>
        <v>9.17</v>
      </c>
      <c r="R57" s="88" t="str">
        <f t="shared" si="19"/>
        <v/>
      </c>
      <c r="S57" s="88" t="str">
        <f t="shared" si="19"/>
        <v/>
      </c>
      <c r="T57" s="88" t="str">
        <f t="shared" si="19"/>
        <v/>
      </c>
      <c r="U57" s="88">
        <f t="shared" si="19"/>
        <v>9.2569999999999997</v>
      </c>
      <c r="V57" s="88" t="str">
        <f t="shared" si="19"/>
        <v/>
      </c>
      <c r="W57" s="88" t="str">
        <f t="shared" si="19"/>
        <v/>
      </c>
      <c r="X57" s="88" t="str">
        <f t="shared" si="19"/>
        <v/>
      </c>
      <c r="Y57" s="88" t="str">
        <f t="shared" si="19"/>
        <v/>
      </c>
      <c r="Z57" s="88" t="str">
        <f t="shared" si="19"/>
        <v/>
      </c>
      <c r="AA57" s="88" t="str">
        <f t="shared" si="19"/>
        <v/>
      </c>
      <c r="AB57" s="88" t="str">
        <f t="shared" si="19"/>
        <v/>
      </c>
      <c r="AC57" s="88" t="str">
        <f t="shared" si="19"/>
        <v/>
      </c>
      <c r="AD57" s="88" t="str">
        <f t="shared" si="19"/>
        <v/>
      </c>
      <c r="AE57" s="88" t="str">
        <f t="shared" si="19"/>
        <v/>
      </c>
      <c r="AF57" s="88" t="str">
        <f t="shared" si="19"/>
        <v/>
      </c>
      <c r="AG57" s="88" t="str">
        <f t="shared" si="19"/>
        <v/>
      </c>
      <c r="AH57" s="88" t="str">
        <f t="shared" si="19"/>
        <v/>
      </c>
      <c r="AI57" s="88" t="str">
        <f t="shared" si="19"/>
        <v/>
      </c>
      <c r="AJ57" s="88">
        <f t="shared" si="19"/>
        <v>9.4260000000000002</v>
      </c>
      <c r="AK57" s="88">
        <f t="shared" si="19"/>
        <v>9.4260000000000002</v>
      </c>
      <c r="AL57" s="88" t="str">
        <f t="shared" si="19"/>
        <v/>
      </c>
      <c r="AM57" s="88" t="str">
        <f t="shared" si="19"/>
        <v/>
      </c>
      <c r="AN57" s="31"/>
      <c r="AO57" s="31" t="str">
        <f t="shared" si="19"/>
        <v/>
      </c>
      <c r="AP57" s="19"/>
      <c r="AQ57" s="36">
        <f t="shared" si="15"/>
        <v>8.7669999999999995</v>
      </c>
      <c r="AR57" s="36">
        <f t="shared" si="16"/>
        <v>9.4260000000000002</v>
      </c>
      <c r="AS57" s="36">
        <f t="shared" si="17"/>
        <v>9.2171666666666674</v>
      </c>
      <c r="AT57" s="36">
        <f t="shared" si="18"/>
        <v>0.24301063076881668</v>
      </c>
      <c r="AU57" s="53"/>
      <c r="AV57" s="31">
        <v>9.3000000000000007</v>
      </c>
      <c r="AW57" s="36">
        <v>9.58</v>
      </c>
    </row>
    <row r="58" spans="1:49">
      <c r="A58" s="17"/>
      <c r="B58" s="17"/>
      <c r="C58" s="40"/>
      <c r="D58" s="89"/>
      <c r="E58" s="87"/>
      <c r="F58" s="89"/>
      <c r="G58" s="89"/>
      <c r="H58" s="89"/>
      <c r="I58" s="89"/>
      <c r="J58" s="89"/>
      <c r="K58" s="89"/>
      <c r="L58" s="87"/>
      <c r="M58" s="89"/>
      <c r="N58" s="89"/>
      <c r="O58" s="89"/>
      <c r="P58" s="89"/>
      <c r="Q58" s="89"/>
      <c r="R58" s="89"/>
      <c r="S58" s="87"/>
      <c r="T58" s="89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31"/>
      <c r="AQ58" s="36"/>
      <c r="AR58" s="36"/>
      <c r="AS58" s="36"/>
      <c r="AT58" s="36"/>
      <c r="AV58" s="40"/>
      <c r="AW58" s="7">
        <v>0.25</v>
      </c>
    </row>
    <row r="59" spans="1:49">
      <c r="A59" s="17"/>
      <c r="B59" s="17"/>
      <c r="C59" s="31"/>
      <c r="D59" s="89"/>
      <c r="E59" s="87"/>
      <c r="F59" s="89"/>
      <c r="G59" s="89"/>
      <c r="H59" s="89"/>
      <c r="I59" s="89"/>
      <c r="J59" s="89"/>
      <c r="K59" s="89"/>
      <c r="L59" s="87"/>
      <c r="M59" s="87"/>
      <c r="N59" s="87"/>
      <c r="O59" s="87"/>
      <c r="P59" s="87"/>
      <c r="Q59" s="87"/>
      <c r="R59" s="87"/>
      <c r="S59" s="87"/>
      <c r="T59" s="87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31"/>
      <c r="AO59" s="31"/>
      <c r="AP59" s="31"/>
      <c r="AQ59" s="31"/>
      <c r="AR59" s="31"/>
      <c r="AS59" s="31"/>
      <c r="AT59" s="31"/>
    </row>
    <row r="60" spans="1:49">
      <c r="A60" s="17">
        <v>5</v>
      </c>
      <c r="B60" s="17">
        <v>1</v>
      </c>
      <c r="C60" s="9"/>
      <c r="D60" s="87"/>
      <c r="E60" s="87">
        <v>10</v>
      </c>
      <c r="G60" s="87"/>
      <c r="H60" s="59">
        <v>10</v>
      </c>
      <c r="I60" s="87"/>
      <c r="J60" s="87"/>
      <c r="K60" s="87"/>
      <c r="L60" s="87"/>
      <c r="M60" s="87">
        <v>10</v>
      </c>
      <c r="N60" s="87">
        <v>10</v>
      </c>
      <c r="O60" s="87"/>
      <c r="P60" s="87"/>
      <c r="Q60" s="87">
        <v>10</v>
      </c>
      <c r="R60" s="87"/>
      <c r="S60" s="87"/>
      <c r="T60" s="87"/>
      <c r="U60" s="104">
        <v>10</v>
      </c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>
        <v>10</v>
      </c>
      <c r="AK60" s="104"/>
      <c r="AL60" s="104"/>
      <c r="AM60" s="104"/>
      <c r="AN60" s="81"/>
      <c r="AO60" s="9"/>
      <c r="AP60" s="30"/>
      <c r="AQ60" s="30">
        <f t="shared" ref="AQ60:AQ70" si="20">MIN(C60:AI60)</f>
        <v>10</v>
      </c>
      <c r="AR60" s="30">
        <f t="shared" ref="AR60:AR70" si="21">MAX(C60:AI60)</f>
        <v>10</v>
      </c>
      <c r="AS60" s="31">
        <f t="shared" ref="AS60:AS70" si="22">AVERAGE(C60:AI60)</f>
        <v>10</v>
      </c>
      <c r="AT60" s="31">
        <f t="shared" ref="AT60:AT70" si="23">STDEV(C60:AI60)</f>
        <v>0</v>
      </c>
      <c r="AU60" s="123">
        <v>91601</v>
      </c>
      <c r="AV60" s="7">
        <v>10</v>
      </c>
      <c r="AW60" s="9" t="s">
        <v>33</v>
      </c>
    </row>
    <row r="61" spans="1:49">
      <c r="A61" s="17">
        <v>5</v>
      </c>
      <c r="B61" s="17">
        <v>2</v>
      </c>
      <c r="C61" s="9"/>
      <c r="D61" s="87"/>
      <c r="E61" s="87">
        <v>8</v>
      </c>
      <c r="G61" s="87"/>
      <c r="H61" s="59">
        <v>8</v>
      </c>
      <c r="I61" s="87"/>
      <c r="J61" s="87"/>
      <c r="K61" s="87"/>
      <c r="L61" s="87"/>
      <c r="M61" s="87">
        <v>8</v>
      </c>
      <c r="N61" s="87">
        <v>8</v>
      </c>
      <c r="O61" s="87"/>
      <c r="P61" s="87"/>
      <c r="Q61" s="87">
        <v>8</v>
      </c>
      <c r="R61" s="87"/>
      <c r="S61" s="87"/>
      <c r="T61" s="87"/>
      <c r="U61" s="104">
        <v>8</v>
      </c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>
        <v>8</v>
      </c>
      <c r="AK61" s="104"/>
      <c r="AL61" s="104"/>
      <c r="AM61" s="104"/>
      <c r="AN61" s="81"/>
      <c r="AO61" s="9"/>
      <c r="AP61" s="30"/>
      <c r="AQ61" s="30">
        <f t="shared" si="20"/>
        <v>8</v>
      </c>
      <c r="AR61" s="30">
        <f t="shared" si="21"/>
        <v>8</v>
      </c>
      <c r="AS61" s="31">
        <f t="shared" si="22"/>
        <v>8</v>
      </c>
      <c r="AT61" s="31">
        <f t="shared" si="23"/>
        <v>0</v>
      </c>
      <c r="AU61" s="7" t="s">
        <v>59</v>
      </c>
      <c r="AV61" s="7">
        <v>8</v>
      </c>
      <c r="AW61" s="76"/>
    </row>
    <row r="62" spans="1:49">
      <c r="A62" s="17">
        <v>5</v>
      </c>
      <c r="B62" s="17">
        <v>3</v>
      </c>
      <c r="C62" s="9"/>
      <c r="D62" s="87"/>
      <c r="E62" s="87">
        <v>8</v>
      </c>
      <c r="G62" s="87"/>
      <c r="H62" s="59">
        <v>8</v>
      </c>
      <c r="I62" s="87"/>
      <c r="J62" s="87"/>
      <c r="K62" s="87"/>
      <c r="L62" s="87"/>
      <c r="M62" s="87">
        <v>8</v>
      </c>
      <c r="N62" s="87">
        <v>8</v>
      </c>
      <c r="O62" s="87"/>
      <c r="P62" s="87"/>
      <c r="Q62" s="87">
        <v>8</v>
      </c>
      <c r="R62" s="87"/>
      <c r="S62" s="87"/>
      <c r="T62" s="87"/>
      <c r="U62" s="104">
        <v>8</v>
      </c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>
        <v>9</v>
      </c>
      <c r="AK62" s="104"/>
      <c r="AL62" s="104"/>
      <c r="AM62" s="104"/>
      <c r="AN62" s="81"/>
      <c r="AO62" s="9"/>
      <c r="AP62" s="30"/>
      <c r="AQ62" s="30">
        <f t="shared" si="20"/>
        <v>8</v>
      </c>
      <c r="AR62" s="30">
        <f t="shared" si="21"/>
        <v>8</v>
      </c>
      <c r="AS62" s="31">
        <f t="shared" si="22"/>
        <v>8</v>
      </c>
      <c r="AT62" s="31">
        <f t="shared" si="23"/>
        <v>0</v>
      </c>
      <c r="AV62" s="7">
        <v>8</v>
      </c>
      <c r="AW62" s="76"/>
    </row>
    <row r="63" spans="1:49">
      <c r="A63" s="17">
        <v>5</v>
      </c>
      <c r="B63" s="17">
        <v>4</v>
      </c>
      <c r="C63" s="9"/>
      <c r="D63" s="87"/>
      <c r="E63" s="87">
        <v>10</v>
      </c>
      <c r="G63" s="87"/>
      <c r="H63" s="59">
        <v>10</v>
      </c>
      <c r="I63" s="87"/>
      <c r="J63" s="87"/>
      <c r="K63" s="87"/>
      <c r="L63" s="87"/>
      <c r="M63" s="87">
        <v>10</v>
      </c>
      <c r="N63" s="87">
        <v>9</v>
      </c>
      <c r="O63" s="87"/>
      <c r="P63" s="87"/>
      <c r="Q63" s="87">
        <v>10</v>
      </c>
      <c r="R63" s="87"/>
      <c r="S63" s="87"/>
      <c r="T63" s="87"/>
      <c r="U63" s="104">
        <v>10</v>
      </c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>
        <v>10</v>
      </c>
      <c r="AK63" s="104"/>
      <c r="AL63" s="104"/>
      <c r="AM63" s="104"/>
      <c r="AN63" s="81"/>
      <c r="AO63" s="9"/>
      <c r="AP63" s="30"/>
      <c r="AQ63" s="30">
        <f t="shared" si="20"/>
        <v>9</v>
      </c>
      <c r="AR63" s="30">
        <f t="shared" si="21"/>
        <v>10</v>
      </c>
      <c r="AS63" s="31">
        <f t="shared" si="22"/>
        <v>9.8333333333333339</v>
      </c>
      <c r="AT63" s="31">
        <f t="shared" si="23"/>
        <v>0.40824829046387229</v>
      </c>
      <c r="AV63" s="7">
        <v>10</v>
      </c>
      <c r="AW63" s="76"/>
    </row>
    <row r="64" spans="1:49">
      <c r="A64" s="17">
        <v>5</v>
      </c>
      <c r="B64" s="17">
        <v>5</v>
      </c>
      <c r="C64" s="9"/>
      <c r="D64" s="87"/>
      <c r="E64" s="87">
        <v>8</v>
      </c>
      <c r="G64" s="87"/>
      <c r="H64" s="59">
        <v>9</v>
      </c>
      <c r="I64" s="87"/>
      <c r="J64" s="87"/>
      <c r="K64" s="87"/>
      <c r="L64" s="87"/>
      <c r="M64" s="87">
        <v>9</v>
      </c>
      <c r="N64" s="87">
        <v>8</v>
      </c>
      <c r="O64" s="87"/>
      <c r="P64" s="87"/>
      <c r="Q64" s="87">
        <v>8</v>
      </c>
      <c r="R64" s="87"/>
      <c r="S64" s="87"/>
      <c r="T64" s="87"/>
      <c r="U64" s="104">
        <v>8</v>
      </c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>
        <v>8</v>
      </c>
      <c r="AK64" s="104"/>
      <c r="AL64" s="104"/>
      <c r="AM64" s="104"/>
      <c r="AN64" s="81"/>
      <c r="AO64" s="9"/>
      <c r="AP64" s="30"/>
      <c r="AQ64" s="30">
        <f t="shared" si="20"/>
        <v>8</v>
      </c>
      <c r="AR64" s="30">
        <f t="shared" si="21"/>
        <v>9</v>
      </c>
      <c r="AS64" s="31">
        <f t="shared" si="22"/>
        <v>8.3333333333333339</v>
      </c>
      <c r="AT64" s="31">
        <f t="shared" si="23"/>
        <v>0.51639777949431864</v>
      </c>
      <c r="AV64" s="7">
        <v>8</v>
      </c>
      <c r="AW64" s="76"/>
    </row>
    <row r="65" spans="1:49">
      <c r="A65" s="17">
        <v>5</v>
      </c>
      <c r="B65" s="17">
        <v>6</v>
      </c>
      <c r="C65" s="9"/>
      <c r="D65" s="87"/>
      <c r="E65" s="87">
        <v>8</v>
      </c>
      <c r="G65" s="87"/>
      <c r="H65" s="59">
        <v>8</v>
      </c>
      <c r="I65" s="87"/>
      <c r="J65" s="87"/>
      <c r="K65" s="87"/>
      <c r="L65" s="87"/>
      <c r="M65" s="87">
        <v>8</v>
      </c>
      <c r="N65" s="87">
        <v>8</v>
      </c>
      <c r="O65" s="87"/>
      <c r="P65" s="87"/>
      <c r="Q65" s="87">
        <v>8</v>
      </c>
      <c r="R65" s="87"/>
      <c r="S65" s="87"/>
      <c r="T65" s="87"/>
      <c r="U65" s="104">
        <v>8</v>
      </c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>
        <v>8</v>
      </c>
      <c r="AK65" s="104"/>
      <c r="AL65" s="104"/>
      <c r="AM65" s="104"/>
      <c r="AN65" s="81"/>
      <c r="AO65" s="9"/>
      <c r="AP65" s="30"/>
      <c r="AQ65" s="30">
        <f t="shared" si="20"/>
        <v>8</v>
      </c>
      <c r="AR65" s="30">
        <f t="shared" si="21"/>
        <v>8</v>
      </c>
      <c r="AS65" s="31">
        <f t="shared" si="22"/>
        <v>8</v>
      </c>
      <c r="AT65" s="31">
        <f t="shared" si="23"/>
        <v>0</v>
      </c>
      <c r="AV65" s="7">
        <v>8</v>
      </c>
      <c r="AW65" s="76"/>
    </row>
    <row r="66" spans="1:49">
      <c r="A66" s="17">
        <v>5</v>
      </c>
      <c r="B66" s="17">
        <v>7</v>
      </c>
      <c r="C66" s="9"/>
      <c r="D66" s="87"/>
      <c r="E66" s="87">
        <v>8</v>
      </c>
      <c r="G66" s="87"/>
      <c r="H66" s="59">
        <v>8</v>
      </c>
      <c r="I66" s="87"/>
      <c r="J66" s="87"/>
      <c r="K66" s="87"/>
      <c r="L66" s="87"/>
      <c r="M66" s="87">
        <v>8</v>
      </c>
      <c r="N66" s="87">
        <v>8</v>
      </c>
      <c r="O66" s="87"/>
      <c r="P66" s="87"/>
      <c r="Q66" s="87">
        <v>8</v>
      </c>
      <c r="R66" s="87"/>
      <c r="S66" s="87"/>
      <c r="T66" s="87"/>
      <c r="U66" s="104">
        <v>8</v>
      </c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>
        <v>8</v>
      </c>
      <c r="AK66" s="104"/>
      <c r="AL66" s="104"/>
      <c r="AM66" s="104"/>
      <c r="AN66" s="81"/>
      <c r="AO66" s="9"/>
      <c r="AP66" s="30"/>
      <c r="AQ66" s="30">
        <f t="shared" si="20"/>
        <v>8</v>
      </c>
      <c r="AR66" s="30">
        <f t="shared" si="21"/>
        <v>8</v>
      </c>
      <c r="AS66" s="31">
        <f t="shared" si="22"/>
        <v>8</v>
      </c>
      <c r="AT66" s="31">
        <f t="shared" si="23"/>
        <v>0</v>
      </c>
      <c r="AV66" s="7">
        <v>8</v>
      </c>
      <c r="AW66" s="76"/>
    </row>
    <row r="67" spans="1:49">
      <c r="A67" s="17">
        <v>5</v>
      </c>
      <c r="B67" s="17">
        <v>8</v>
      </c>
      <c r="C67" s="9"/>
      <c r="D67" s="87"/>
      <c r="E67" s="87">
        <v>8</v>
      </c>
      <c r="G67" s="87"/>
      <c r="H67" s="59">
        <v>8</v>
      </c>
      <c r="I67" s="87"/>
      <c r="J67" s="87"/>
      <c r="K67" s="87"/>
      <c r="L67" s="87"/>
      <c r="M67" s="87">
        <v>8</v>
      </c>
      <c r="N67" s="87">
        <v>8</v>
      </c>
      <c r="O67" s="87"/>
      <c r="P67" s="87"/>
      <c r="Q67" s="87">
        <v>8</v>
      </c>
      <c r="R67" s="87"/>
      <c r="S67" s="87"/>
      <c r="T67" s="87"/>
      <c r="U67" s="104">
        <v>8</v>
      </c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>
        <v>9</v>
      </c>
      <c r="AK67" s="104"/>
      <c r="AL67" s="104"/>
      <c r="AM67" s="104"/>
      <c r="AN67" s="81"/>
      <c r="AO67" s="9"/>
      <c r="AP67" s="30"/>
      <c r="AQ67" s="30">
        <f t="shared" si="20"/>
        <v>8</v>
      </c>
      <c r="AR67" s="30">
        <f t="shared" si="21"/>
        <v>8</v>
      </c>
      <c r="AS67" s="31">
        <f t="shared" si="22"/>
        <v>8</v>
      </c>
      <c r="AT67" s="31">
        <f t="shared" si="23"/>
        <v>0</v>
      </c>
      <c r="AV67" s="7">
        <v>8</v>
      </c>
      <c r="AW67" s="76"/>
    </row>
    <row r="68" spans="1:49">
      <c r="A68" s="17">
        <v>5</v>
      </c>
      <c r="B68" s="17">
        <v>9</v>
      </c>
      <c r="C68" s="9"/>
      <c r="D68" s="87"/>
      <c r="E68" s="87">
        <v>8</v>
      </c>
      <c r="G68" s="87"/>
      <c r="H68" s="59">
        <v>8</v>
      </c>
      <c r="I68" s="87"/>
      <c r="J68" s="87"/>
      <c r="K68" s="87"/>
      <c r="L68" s="87"/>
      <c r="M68" s="87">
        <v>8</v>
      </c>
      <c r="N68" s="87">
        <v>9</v>
      </c>
      <c r="O68" s="87"/>
      <c r="P68" s="87"/>
      <c r="Q68" s="87">
        <v>8</v>
      </c>
      <c r="R68" s="87"/>
      <c r="S68" s="87"/>
      <c r="T68" s="87"/>
      <c r="U68" s="104">
        <v>8</v>
      </c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>
        <v>8</v>
      </c>
      <c r="AK68" s="104"/>
      <c r="AL68" s="104"/>
      <c r="AM68" s="104"/>
      <c r="AN68" s="81"/>
      <c r="AO68" s="9"/>
      <c r="AP68" s="30"/>
      <c r="AQ68" s="30">
        <f t="shared" si="20"/>
        <v>8</v>
      </c>
      <c r="AR68" s="30">
        <f t="shared" si="21"/>
        <v>9</v>
      </c>
      <c r="AS68" s="31">
        <f t="shared" si="22"/>
        <v>8.1666666666666661</v>
      </c>
      <c r="AT68" s="31">
        <f t="shared" si="23"/>
        <v>0.40824829046385835</v>
      </c>
      <c r="AV68" s="7">
        <v>8</v>
      </c>
      <c r="AW68" s="76"/>
    </row>
    <row r="69" spans="1:49">
      <c r="A69" s="17">
        <v>5</v>
      </c>
      <c r="B69" s="17">
        <v>10</v>
      </c>
      <c r="C69" s="9"/>
      <c r="D69" s="87"/>
      <c r="E69" s="87">
        <v>8</v>
      </c>
      <c r="G69" s="87"/>
      <c r="H69" s="59">
        <v>8</v>
      </c>
      <c r="I69" s="87"/>
      <c r="J69" s="87"/>
      <c r="K69" s="87"/>
      <c r="L69" s="87"/>
      <c r="M69" s="87">
        <v>8</v>
      </c>
      <c r="N69" s="87">
        <v>8</v>
      </c>
      <c r="O69" s="87"/>
      <c r="P69" s="87"/>
      <c r="Q69" s="87">
        <v>8</v>
      </c>
      <c r="R69" s="87"/>
      <c r="S69" s="87"/>
      <c r="T69" s="87"/>
      <c r="U69" s="104">
        <v>8</v>
      </c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>
        <v>8</v>
      </c>
      <c r="AK69" s="104"/>
      <c r="AL69" s="104"/>
      <c r="AM69" s="104"/>
      <c r="AN69" s="81"/>
      <c r="AO69" s="9"/>
      <c r="AP69" s="30"/>
      <c r="AQ69" s="30">
        <f t="shared" si="20"/>
        <v>8</v>
      </c>
      <c r="AR69" s="30">
        <f t="shared" si="21"/>
        <v>8</v>
      </c>
      <c r="AS69" s="31">
        <f t="shared" si="22"/>
        <v>8</v>
      </c>
      <c r="AT69" s="31">
        <f t="shared" si="23"/>
        <v>0</v>
      </c>
      <c r="AV69" s="7">
        <v>8</v>
      </c>
      <c r="AW69" s="76"/>
    </row>
    <row r="70" spans="1:49" ht="22.5">
      <c r="B70" s="67" t="s">
        <v>25</v>
      </c>
      <c r="C70" s="31" t="str">
        <f t="shared" ref="C70:AO70" si="24">IF(ISBLANK(C60),"",(C60*0.087+C61*0.193+C62*0.094+C63*0.169+C64*0.079+C65*0.079+C66*0.051+C67*0.083+C68*0.071+C69*0.094))</f>
        <v/>
      </c>
      <c r="D70" s="88" t="str">
        <f t="shared" si="24"/>
        <v/>
      </c>
      <c r="E70" s="88">
        <f t="shared" si="24"/>
        <v>8.5119999999999987</v>
      </c>
      <c r="F70" s="88" t="str">
        <f t="shared" si="24"/>
        <v/>
      </c>
      <c r="G70" s="88" t="str">
        <f t="shared" si="24"/>
        <v/>
      </c>
      <c r="H70" s="88">
        <f t="shared" si="24"/>
        <v>8.5909999999999993</v>
      </c>
      <c r="I70" s="88" t="str">
        <f t="shared" si="24"/>
        <v/>
      </c>
      <c r="J70" s="88" t="str">
        <f t="shared" si="24"/>
        <v/>
      </c>
      <c r="K70" s="88" t="str">
        <f t="shared" si="24"/>
        <v/>
      </c>
      <c r="L70" s="87" t="str">
        <f t="shared" si="24"/>
        <v/>
      </c>
      <c r="M70" s="88">
        <f t="shared" si="24"/>
        <v>8.5909999999999993</v>
      </c>
      <c r="N70" s="88">
        <f t="shared" si="24"/>
        <v>8.4139999999999997</v>
      </c>
      <c r="O70" s="88" t="str">
        <f t="shared" si="24"/>
        <v/>
      </c>
      <c r="P70" s="88" t="str">
        <f t="shared" si="24"/>
        <v/>
      </c>
      <c r="Q70" s="88">
        <f t="shared" si="24"/>
        <v>8.5119999999999987</v>
      </c>
      <c r="R70" s="88" t="str">
        <f t="shared" si="24"/>
        <v/>
      </c>
      <c r="S70" s="88" t="str">
        <f t="shared" si="24"/>
        <v/>
      </c>
      <c r="T70" s="88" t="str">
        <f t="shared" si="24"/>
        <v/>
      </c>
      <c r="U70" s="88">
        <f t="shared" si="24"/>
        <v>8.5119999999999987</v>
      </c>
      <c r="V70" s="88" t="str">
        <f t="shared" si="24"/>
        <v/>
      </c>
      <c r="W70" s="88" t="str">
        <f t="shared" si="24"/>
        <v/>
      </c>
      <c r="X70" s="88" t="str">
        <f t="shared" si="24"/>
        <v/>
      </c>
      <c r="Y70" s="88" t="str">
        <f t="shared" si="24"/>
        <v/>
      </c>
      <c r="Z70" s="88" t="str">
        <f t="shared" si="24"/>
        <v/>
      </c>
      <c r="AA70" s="88" t="str">
        <f t="shared" si="24"/>
        <v/>
      </c>
      <c r="AB70" s="88" t="str">
        <f t="shared" si="24"/>
        <v/>
      </c>
      <c r="AC70" s="88" t="str">
        <f t="shared" si="24"/>
        <v/>
      </c>
      <c r="AD70" s="88" t="str">
        <f t="shared" si="24"/>
        <v/>
      </c>
      <c r="AE70" s="88" t="str">
        <f t="shared" si="24"/>
        <v/>
      </c>
      <c r="AF70" s="88" t="str">
        <f t="shared" si="24"/>
        <v/>
      </c>
      <c r="AG70" s="88" t="str">
        <f t="shared" si="24"/>
        <v/>
      </c>
      <c r="AH70" s="88" t="str">
        <f t="shared" si="24"/>
        <v/>
      </c>
      <c r="AI70" s="88" t="str">
        <f t="shared" si="24"/>
        <v/>
      </c>
      <c r="AJ70" s="88">
        <f t="shared" si="24"/>
        <v>8.6890000000000001</v>
      </c>
      <c r="AK70" s="88" t="str">
        <f t="shared" si="24"/>
        <v/>
      </c>
      <c r="AL70" s="88" t="str">
        <f t="shared" si="24"/>
        <v/>
      </c>
      <c r="AM70" s="88" t="str">
        <f t="shared" si="24"/>
        <v/>
      </c>
      <c r="AN70" s="31"/>
      <c r="AO70" s="31" t="str">
        <f t="shared" si="24"/>
        <v/>
      </c>
      <c r="AP70" s="19"/>
      <c r="AQ70" s="36">
        <f t="shared" si="20"/>
        <v>8.4139999999999997</v>
      </c>
      <c r="AR70" s="36">
        <f t="shared" si="21"/>
        <v>8.5909999999999993</v>
      </c>
      <c r="AS70" s="36">
        <f t="shared" si="22"/>
        <v>8.5220000000000002</v>
      </c>
      <c r="AT70" s="36">
        <f t="shared" si="23"/>
        <v>6.5553031966492523E-2</v>
      </c>
      <c r="AU70" s="53"/>
      <c r="AV70" s="31">
        <v>8.5</v>
      </c>
      <c r="AW70" s="76">
        <v>8.74</v>
      </c>
    </row>
    <row r="71" spans="1:49">
      <c r="A71" s="17"/>
      <c r="B71" s="17"/>
      <c r="C71" s="40"/>
      <c r="D71" s="89"/>
      <c r="E71" s="87"/>
      <c r="F71" s="89"/>
      <c r="G71" s="89"/>
      <c r="H71" s="89"/>
      <c r="I71" s="89"/>
      <c r="J71" s="89"/>
      <c r="K71" s="89"/>
      <c r="L71" s="87"/>
      <c r="M71" s="89"/>
      <c r="N71" s="89"/>
      <c r="O71" s="89"/>
      <c r="P71" s="89"/>
      <c r="Q71" s="89"/>
      <c r="R71" s="89"/>
      <c r="S71" s="87"/>
      <c r="T71" s="89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31"/>
      <c r="AQ71" s="36"/>
      <c r="AR71" s="36"/>
      <c r="AS71" s="36"/>
      <c r="AT71" s="36"/>
      <c r="AV71" s="40"/>
      <c r="AW71" s="76">
        <v>0.26</v>
      </c>
    </row>
    <row r="72" spans="1:49">
      <c r="A72" s="17"/>
      <c r="B72" s="17"/>
      <c r="C72" s="40"/>
      <c r="D72" s="89"/>
      <c r="E72" s="87"/>
      <c r="F72" s="89"/>
      <c r="G72" s="89"/>
      <c r="H72" s="89"/>
      <c r="I72" s="89"/>
      <c r="J72" s="89"/>
      <c r="K72" s="89"/>
      <c r="L72" s="87"/>
      <c r="M72" s="87"/>
      <c r="N72" s="87"/>
      <c r="O72" s="87"/>
      <c r="P72" s="87"/>
      <c r="Q72" s="87"/>
      <c r="R72" s="87"/>
      <c r="S72" s="87"/>
      <c r="T72" s="87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40"/>
      <c r="AO72" s="40"/>
      <c r="AP72" s="31"/>
      <c r="AQ72" s="32"/>
      <c r="AR72" s="32"/>
      <c r="AS72" s="39"/>
      <c r="AT72" s="33"/>
    </row>
    <row r="73" spans="1:49">
      <c r="A73" s="17"/>
      <c r="B73" s="17"/>
      <c r="C73" s="40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31"/>
      <c r="AQ73" s="32"/>
      <c r="AR73" s="32"/>
      <c r="AS73" s="39"/>
      <c r="AT73" s="33"/>
    </row>
    <row r="74" spans="1:49">
      <c r="A74" s="17"/>
      <c r="B74" s="17"/>
      <c r="C74" s="3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2"/>
      <c r="AR74" s="32"/>
      <c r="AS74" s="39"/>
      <c r="AT74" s="33"/>
    </row>
    <row r="75" spans="1:49">
      <c r="A75" s="17"/>
      <c r="B75" s="17"/>
      <c r="C75" s="30"/>
      <c r="D75" s="87"/>
      <c r="E75" s="87"/>
      <c r="F75" s="87"/>
      <c r="G75" s="87"/>
      <c r="H75" s="90"/>
      <c r="J75" s="90"/>
      <c r="K75" s="90"/>
      <c r="L75" s="87"/>
      <c r="P75" s="90"/>
      <c r="Q75" s="90"/>
      <c r="R75" s="90"/>
      <c r="S75" s="90"/>
      <c r="T75" s="9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2"/>
      <c r="AR75" s="32"/>
      <c r="AS75" s="39"/>
      <c r="AT75" s="33"/>
    </row>
    <row r="76" spans="1:49">
      <c r="A76" s="17"/>
      <c r="B76" s="17"/>
      <c r="C76" s="9"/>
      <c r="D76" s="87"/>
      <c r="E76" s="87"/>
      <c r="F76" s="87"/>
      <c r="G76" s="87"/>
      <c r="H76" s="90"/>
      <c r="J76" s="90"/>
      <c r="K76" s="90"/>
      <c r="L76" s="87"/>
      <c r="P76" s="90"/>
      <c r="Q76" s="90"/>
      <c r="R76" s="90"/>
      <c r="S76" s="90"/>
      <c r="T76" s="9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2"/>
      <c r="AR76" s="32"/>
      <c r="AS76" s="39"/>
      <c r="AT76" s="33"/>
    </row>
    <row r="77" spans="1:49">
      <c r="A77" s="17"/>
      <c r="B77" s="17"/>
      <c r="C77" s="9"/>
      <c r="D77" s="87"/>
      <c r="E77" s="87"/>
      <c r="F77" s="87"/>
      <c r="G77" s="87"/>
      <c r="H77" s="90"/>
      <c r="J77" s="90"/>
      <c r="K77" s="90"/>
      <c r="L77" s="87"/>
      <c r="P77" s="90"/>
      <c r="Q77" s="90"/>
      <c r="R77" s="90"/>
      <c r="S77" s="90"/>
      <c r="T77" s="9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2"/>
      <c r="AR77" s="32"/>
      <c r="AS77" s="39"/>
      <c r="AT77" s="33"/>
    </row>
    <row r="78" spans="1:49">
      <c r="A78" s="17"/>
      <c r="B78" s="17"/>
      <c r="C78" s="9"/>
      <c r="D78" s="87"/>
      <c r="E78" s="87"/>
      <c r="F78" s="87"/>
      <c r="G78" s="87"/>
      <c r="H78" s="90"/>
      <c r="J78" s="90"/>
      <c r="K78" s="90"/>
      <c r="L78" s="87"/>
      <c r="P78" s="90"/>
      <c r="Q78" s="90"/>
      <c r="R78" s="90"/>
      <c r="S78" s="90"/>
      <c r="T78" s="9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2"/>
      <c r="AR78" s="32"/>
      <c r="AS78" s="39"/>
      <c r="AT78" s="33"/>
    </row>
    <row r="79" spans="1:49">
      <c r="A79" s="17"/>
      <c r="B79" s="17"/>
      <c r="C79" s="9"/>
      <c r="D79" s="87"/>
      <c r="E79" s="90"/>
      <c r="F79" s="87"/>
      <c r="G79" s="87"/>
      <c r="H79" s="90"/>
      <c r="J79" s="90"/>
      <c r="K79" s="90"/>
      <c r="L79" s="87"/>
      <c r="P79" s="90"/>
      <c r="Q79" s="90"/>
      <c r="R79" s="90"/>
      <c r="S79" s="90"/>
      <c r="T79" s="9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2"/>
      <c r="AR79" s="32"/>
      <c r="AS79" s="39"/>
      <c r="AT79" s="33"/>
    </row>
    <row r="80" spans="1:49">
      <c r="A80" s="17"/>
      <c r="B80" s="17"/>
      <c r="C80" s="9"/>
      <c r="D80" s="87"/>
      <c r="E80" s="90"/>
      <c r="F80" s="87"/>
      <c r="G80" s="87"/>
      <c r="H80" s="90"/>
      <c r="J80" s="90"/>
      <c r="K80" s="90"/>
      <c r="L80" s="87"/>
      <c r="P80" s="90"/>
      <c r="Q80" s="90"/>
      <c r="R80" s="90"/>
      <c r="S80" s="90"/>
      <c r="T80" s="9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2"/>
      <c r="AR80" s="32"/>
      <c r="AS80" s="39"/>
      <c r="AT80" s="33"/>
    </row>
    <row r="81" spans="1:48">
      <c r="A81" s="17"/>
      <c r="B81" s="17"/>
      <c r="C81" s="9"/>
      <c r="D81" s="87"/>
      <c r="E81" s="90"/>
      <c r="F81" s="87"/>
      <c r="G81" s="87"/>
      <c r="H81" s="90"/>
      <c r="J81" s="90"/>
      <c r="K81" s="90"/>
      <c r="L81" s="87"/>
      <c r="P81" s="90"/>
      <c r="Q81" s="90"/>
      <c r="R81" s="90"/>
      <c r="S81" s="90"/>
      <c r="T81" s="9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2"/>
      <c r="AR81" s="32"/>
      <c r="AS81" s="39"/>
      <c r="AT81" s="33"/>
    </row>
    <row r="82" spans="1:48">
      <c r="A82" s="17"/>
      <c r="B82" s="17"/>
      <c r="C82" s="9"/>
      <c r="D82" s="87"/>
      <c r="E82" s="90"/>
      <c r="F82" s="87"/>
      <c r="G82" s="87"/>
      <c r="H82" s="90"/>
      <c r="J82" s="90"/>
      <c r="K82" s="90"/>
      <c r="L82" s="87"/>
      <c r="P82" s="90"/>
      <c r="Q82" s="90"/>
      <c r="R82" s="90"/>
      <c r="S82" s="90"/>
      <c r="T82" s="9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2"/>
      <c r="AR82" s="32"/>
      <c r="AS82" s="39"/>
      <c r="AT82" s="33"/>
    </row>
    <row r="83" spans="1:48">
      <c r="A83" s="17"/>
      <c r="B83" s="17"/>
      <c r="C83" s="9"/>
      <c r="D83" s="87"/>
      <c r="E83" s="90"/>
      <c r="F83" s="87"/>
      <c r="G83" s="87"/>
      <c r="H83" s="90"/>
      <c r="J83" s="90"/>
      <c r="K83" s="90"/>
      <c r="L83" s="87"/>
      <c r="P83" s="90"/>
      <c r="Q83" s="90"/>
      <c r="R83" s="90"/>
      <c r="S83" s="90"/>
      <c r="T83" s="9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2"/>
      <c r="AR83" s="32"/>
      <c r="AS83" s="39"/>
      <c r="AT83" s="33"/>
    </row>
    <row r="84" spans="1:48">
      <c r="A84" s="17"/>
      <c r="B84" s="17"/>
      <c r="C84" s="9"/>
      <c r="D84" s="87"/>
      <c r="E84" s="90"/>
      <c r="F84" s="87"/>
      <c r="G84" s="87"/>
      <c r="H84" s="90"/>
      <c r="J84" s="90"/>
      <c r="K84" s="90"/>
      <c r="L84" s="87"/>
      <c r="P84" s="90"/>
      <c r="Q84" s="90"/>
      <c r="R84" s="90"/>
      <c r="S84" s="90"/>
      <c r="T84" s="9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2"/>
      <c r="AR84" s="32"/>
      <c r="AS84" s="39"/>
      <c r="AT84" s="33"/>
    </row>
    <row r="85" spans="1:48">
      <c r="B85" s="49"/>
      <c r="C85" s="31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9"/>
      <c r="AR85" s="39"/>
      <c r="AS85" s="39"/>
      <c r="AT85" s="33"/>
      <c r="AV85" s="36"/>
    </row>
    <row r="86" spans="1:48">
      <c r="B86" s="17"/>
      <c r="C86" s="40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</row>
    <row r="102" spans="1:46">
      <c r="A102" s="17"/>
      <c r="B102" s="17"/>
      <c r="C102" s="3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2"/>
      <c r="AR102" s="32"/>
      <c r="AS102" s="39"/>
      <c r="AT102" s="33"/>
    </row>
    <row r="103" spans="1:46">
      <c r="A103" s="17"/>
      <c r="B103" s="17"/>
      <c r="C103" s="3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2"/>
      <c r="AR103" s="32"/>
      <c r="AS103" s="39"/>
      <c r="AT103" s="33"/>
    </row>
    <row r="104" spans="1:46">
      <c r="A104" s="17"/>
      <c r="B104" s="17"/>
      <c r="C104" s="3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2"/>
      <c r="AR104" s="32"/>
      <c r="AS104" s="39"/>
      <c r="AT104" s="33"/>
    </row>
    <row r="105" spans="1:46">
      <c r="A105" s="17"/>
      <c r="B105" s="17"/>
      <c r="C105" s="3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2"/>
      <c r="AR105" s="32"/>
      <c r="AS105" s="39"/>
      <c r="AT105" s="33"/>
    </row>
    <row r="113" spans="9:41" ht="15"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</row>
    <row r="114" spans="9:41" ht="15"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</row>
  </sheetData>
  <mergeCells count="3">
    <mergeCell ref="A1:AT1"/>
    <mergeCell ref="A2:AT2"/>
    <mergeCell ref="A4:AT4"/>
  </mergeCells>
  <phoneticPr fontId="0" type="noConversion"/>
  <conditionalFormatting sqref="D8:AM18">
    <cfRule type="expression" dxfId="15" priority="2">
      <formula>IF(ABS(D8-$AS8)/$AT8 &gt; l331k,1,0)</formula>
    </cfRule>
  </conditionalFormatting>
  <conditionalFormatting sqref="D21:AM31 D47:AM57 D60:AM70 D34:AM44">
    <cfRule type="expression" dxfId="14" priority="1">
      <formula>IF(ABS(D21-$AS21)/$AT21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  <colBreaks count="1" manualBreakCount="1">
    <brk id="46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Y230"/>
  <sheetViews>
    <sheetView zoomScaleNormal="100" workbookViewId="0">
      <pane ySplit="6" topLeftCell="A7" activePane="bottomLeft" state="frozen"/>
      <selection activeCell="D8" sqref="D8"/>
      <selection pane="bottomLeft" sqref="A1:AT1"/>
    </sheetView>
  </sheetViews>
  <sheetFormatPr defaultColWidth="8.7109375" defaultRowHeight="12.75"/>
  <cols>
    <col min="1" max="1" width="6.28515625" bestFit="1" customWidth="1"/>
    <col min="2" max="2" width="9.140625" bestFit="1" customWidth="1"/>
    <col min="3" max="3" width="3.28515625" style="7" hidden="1" customWidth="1"/>
    <col min="4" max="5" width="3.5703125" style="59" bestFit="1" customWidth="1"/>
    <col min="6" max="7" width="3.28515625" style="59" hidden="1" customWidth="1"/>
    <col min="8" max="8" width="3.5703125" style="59" bestFit="1" customWidth="1"/>
    <col min="9" max="9" width="3.28515625" style="59" hidden="1" customWidth="1"/>
    <col min="10" max="10" width="3.5703125" style="59" hidden="1" customWidth="1"/>
    <col min="11" max="11" width="3" style="59" hidden="1" customWidth="1"/>
    <col min="12" max="14" width="3.5703125" style="59" bestFit="1" customWidth="1"/>
    <col min="15" max="15" width="3" style="59" hidden="1" customWidth="1"/>
    <col min="16" max="16" width="3.5703125" style="59" hidden="1" customWidth="1"/>
    <col min="17" max="17" width="3.5703125" style="59" bestFit="1" customWidth="1"/>
    <col min="18" max="20" width="3.28515625" style="59" hidden="1" customWidth="1"/>
    <col min="21" max="21" width="3.5703125" style="78" bestFit="1" customWidth="1"/>
    <col min="22" max="35" width="3" style="78" hidden="1" customWidth="1"/>
    <col min="36" max="37" width="3.5703125" style="78" bestFit="1" customWidth="1"/>
    <col min="38" max="40" width="3" style="78" hidden="1" customWidth="1"/>
    <col min="41" max="41" width="3" style="7" hidden="1" customWidth="1"/>
    <col min="42" max="42" width="1.5703125" style="7" customWidth="1"/>
    <col min="43" max="43" width="5.42578125" style="34" customWidth="1"/>
    <col min="44" max="44" width="6.28515625" style="34" bestFit="1" customWidth="1"/>
    <col min="45" max="45" width="5.140625" style="7" customWidth="1"/>
    <col min="46" max="46" width="6.5703125" style="7" customWidth="1"/>
    <col min="47" max="47" width="1" customWidth="1"/>
    <col min="48" max="48" width="7.140625" style="7" customWidth="1"/>
    <col min="49" max="49" width="6.7109375" style="34" bestFit="1" customWidth="1"/>
    <col min="50" max="50" width="6.5703125" style="36" bestFit="1" customWidth="1"/>
    <col min="51" max="51" width="4" style="74" customWidth="1"/>
  </cols>
  <sheetData>
    <row r="1" spans="1:51" ht="15.75">
      <c r="A1" s="130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"/>
    </row>
    <row r="2" spans="1:51" ht="15.75">
      <c r="A2" s="132" t="s">
        <v>83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</row>
    <row r="3" spans="1:51" ht="15.75">
      <c r="A3" s="11" t="s">
        <v>1</v>
      </c>
      <c r="B3" s="1"/>
      <c r="AU3" s="5"/>
    </row>
    <row r="4" spans="1:51">
      <c r="A4" s="135" t="s">
        <v>8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5"/>
    </row>
    <row r="5" spans="1:51" ht="59.25">
      <c r="A5" s="1" t="s">
        <v>1</v>
      </c>
      <c r="B5" s="1"/>
      <c r="C5" s="64" t="s">
        <v>49</v>
      </c>
      <c r="D5" s="83" t="s">
        <v>37</v>
      </c>
      <c r="E5" s="83" t="s">
        <v>44</v>
      </c>
      <c r="F5" s="83" t="s">
        <v>47</v>
      </c>
      <c r="G5" s="83" t="s">
        <v>36</v>
      </c>
      <c r="H5" s="83" t="s">
        <v>35</v>
      </c>
      <c r="I5" s="83" t="s">
        <v>50</v>
      </c>
      <c r="J5" s="83" t="s">
        <v>40</v>
      </c>
      <c r="K5" s="83"/>
      <c r="L5" s="83" t="s">
        <v>46</v>
      </c>
      <c r="M5" s="83" t="s">
        <v>38</v>
      </c>
      <c r="N5" s="83" t="s">
        <v>34</v>
      </c>
      <c r="O5" s="83"/>
      <c r="P5" s="83" t="s">
        <v>45</v>
      </c>
      <c r="Q5" s="83" t="s">
        <v>54</v>
      </c>
      <c r="R5" s="83" t="s">
        <v>51</v>
      </c>
      <c r="S5" s="83" t="s">
        <v>55</v>
      </c>
      <c r="T5" s="83" t="s">
        <v>63</v>
      </c>
      <c r="U5" s="110" t="s">
        <v>64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10" t="s">
        <v>40</v>
      </c>
      <c r="AK5" s="110" t="s">
        <v>82</v>
      </c>
      <c r="AL5" s="110"/>
      <c r="AM5" s="110"/>
      <c r="AN5" s="64"/>
      <c r="AO5" s="64"/>
      <c r="AU5" s="5"/>
      <c r="AV5" s="8" t="s">
        <v>31</v>
      </c>
      <c r="AW5" s="68" t="s">
        <v>31</v>
      </c>
      <c r="AX5" s="48" t="s">
        <v>31</v>
      </c>
    </row>
    <row r="6" spans="1:51">
      <c r="A6" s="6" t="s">
        <v>9</v>
      </c>
      <c r="B6" s="20" t="s">
        <v>10</v>
      </c>
      <c r="C6" s="6">
        <v>4</v>
      </c>
      <c r="D6" s="84">
        <v>7</v>
      </c>
      <c r="E6" s="84">
        <v>10</v>
      </c>
      <c r="F6" s="84">
        <v>11</v>
      </c>
      <c r="G6" s="84">
        <v>16</v>
      </c>
      <c r="H6" s="84">
        <v>22</v>
      </c>
      <c r="I6" s="84">
        <v>25</v>
      </c>
      <c r="J6" s="84">
        <v>27</v>
      </c>
      <c r="K6" s="84">
        <v>28</v>
      </c>
      <c r="L6" s="84">
        <v>29</v>
      </c>
      <c r="M6" s="84">
        <v>30</v>
      </c>
      <c r="N6" s="84">
        <v>34</v>
      </c>
      <c r="O6" s="84">
        <v>35</v>
      </c>
      <c r="P6" s="84">
        <v>36</v>
      </c>
      <c r="Q6" s="84">
        <v>37</v>
      </c>
      <c r="R6" s="84">
        <v>38</v>
      </c>
      <c r="S6" s="84">
        <v>39</v>
      </c>
      <c r="T6" s="84">
        <v>40</v>
      </c>
      <c r="U6" s="84">
        <v>41</v>
      </c>
      <c r="V6" s="80">
        <v>42</v>
      </c>
      <c r="W6" s="84">
        <v>43</v>
      </c>
      <c r="X6" s="80">
        <v>44</v>
      </c>
      <c r="Y6" s="84">
        <v>45</v>
      </c>
      <c r="Z6" s="80">
        <v>46</v>
      </c>
      <c r="AA6" s="84">
        <v>47</v>
      </c>
      <c r="AB6" s="80">
        <v>48</v>
      </c>
      <c r="AC6" s="84">
        <v>49</v>
      </c>
      <c r="AD6" s="80">
        <v>50</v>
      </c>
      <c r="AE6" s="84">
        <v>51</v>
      </c>
      <c r="AF6" s="80">
        <v>52</v>
      </c>
      <c r="AG6" s="84">
        <v>53</v>
      </c>
      <c r="AH6" s="80">
        <v>54</v>
      </c>
      <c r="AI6" s="84">
        <v>55</v>
      </c>
      <c r="AJ6" s="111">
        <v>55</v>
      </c>
      <c r="AK6" s="112">
        <v>56</v>
      </c>
      <c r="AL6" s="111">
        <v>58</v>
      </c>
      <c r="AM6" s="112">
        <v>59</v>
      </c>
      <c r="AN6" s="112">
        <v>60</v>
      </c>
      <c r="AO6" s="112">
        <v>61</v>
      </c>
      <c r="AP6" s="6" t="s">
        <v>1</v>
      </c>
      <c r="AQ6" s="29" t="s">
        <v>5</v>
      </c>
      <c r="AR6" s="29" t="s">
        <v>4</v>
      </c>
      <c r="AS6" s="6" t="s">
        <v>6</v>
      </c>
      <c r="AT6" s="6" t="s">
        <v>7</v>
      </c>
      <c r="AV6" s="8" t="s">
        <v>28</v>
      </c>
      <c r="AW6" s="68" t="s">
        <v>26</v>
      </c>
      <c r="AX6" s="48" t="s">
        <v>41</v>
      </c>
      <c r="AY6" s="75" t="s">
        <v>56</v>
      </c>
    </row>
    <row r="7" spans="1:51">
      <c r="A7" s="6"/>
      <c r="B7" s="21"/>
      <c r="K7" s="93"/>
      <c r="R7" s="93"/>
      <c r="S7" s="93"/>
      <c r="T7" s="93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P7"/>
      <c r="AQ7" s="47"/>
      <c r="AR7" s="47"/>
      <c r="AS7" s="27"/>
      <c r="AT7" s="26"/>
      <c r="AU7" s="53"/>
      <c r="AV7" s="56"/>
      <c r="AW7" s="69"/>
      <c r="AX7" s="70"/>
    </row>
    <row r="8" spans="1:51">
      <c r="A8" s="25" t="s">
        <v>19</v>
      </c>
      <c r="B8" s="3" t="s">
        <v>13</v>
      </c>
      <c r="C8" s="35"/>
      <c r="D8" s="61">
        <v>8</v>
      </c>
      <c r="E8" s="61">
        <v>9</v>
      </c>
      <c r="F8" s="61"/>
      <c r="G8" s="61"/>
      <c r="H8" s="61">
        <v>9</v>
      </c>
      <c r="I8" s="61"/>
      <c r="J8" s="61"/>
      <c r="K8" s="61"/>
      <c r="L8" s="61">
        <v>9</v>
      </c>
      <c r="M8" s="61">
        <v>9</v>
      </c>
      <c r="N8" s="61">
        <v>9</v>
      </c>
      <c r="O8" s="61"/>
      <c r="P8" s="61"/>
      <c r="Q8" s="61">
        <v>9</v>
      </c>
      <c r="R8" s="61"/>
      <c r="S8" s="61"/>
      <c r="T8" s="61"/>
      <c r="U8" s="61">
        <v>9</v>
      </c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>
        <v>9</v>
      </c>
      <c r="AK8" s="61">
        <v>9</v>
      </c>
      <c r="AL8" s="61"/>
      <c r="AM8" s="61"/>
      <c r="AN8" s="35"/>
      <c r="AP8" s="15"/>
      <c r="AQ8" s="51">
        <f>MIN(C8:AI8)</f>
        <v>8</v>
      </c>
      <c r="AR8" s="51">
        <f>MAX(C8:AI8)</f>
        <v>9</v>
      </c>
      <c r="AS8" s="27">
        <f>AVERAGE(C8:AI8)</f>
        <v>8.875</v>
      </c>
      <c r="AT8" s="26">
        <f>STDEV(C8:AI8)</f>
        <v>0.35355339059327379</v>
      </c>
      <c r="AU8" s="53"/>
      <c r="AV8" s="7" t="s">
        <v>58</v>
      </c>
      <c r="AW8" s="34">
        <v>9</v>
      </c>
      <c r="AX8" s="36">
        <v>0.24</v>
      </c>
      <c r="AY8" s="74">
        <v>36</v>
      </c>
    </row>
    <row r="9" spans="1:51">
      <c r="A9" s="25" t="s">
        <v>19</v>
      </c>
      <c r="B9" s="3" t="s">
        <v>12</v>
      </c>
      <c r="C9" s="35"/>
      <c r="D9" s="61">
        <v>8</v>
      </c>
      <c r="E9" s="61">
        <v>8</v>
      </c>
      <c r="F9" s="61"/>
      <c r="G9" s="61"/>
      <c r="H9" s="61">
        <v>8</v>
      </c>
      <c r="I9" s="61"/>
      <c r="J9" s="61"/>
      <c r="K9" s="61"/>
      <c r="L9" s="61">
        <v>9</v>
      </c>
      <c r="M9" s="61">
        <v>9</v>
      </c>
      <c r="N9" s="61">
        <v>9</v>
      </c>
      <c r="O9" s="61"/>
      <c r="P9" s="61"/>
      <c r="Q9" s="61">
        <v>9</v>
      </c>
      <c r="R9" s="61"/>
      <c r="S9" s="61"/>
      <c r="T9" s="61"/>
      <c r="U9" s="61">
        <v>9</v>
      </c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>
        <v>9</v>
      </c>
      <c r="AK9" s="61">
        <v>8</v>
      </c>
      <c r="AL9" s="61"/>
      <c r="AM9" s="61"/>
      <c r="AN9" s="35"/>
      <c r="AP9" s="15"/>
      <c r="AQ9" s="51">
        <f>MIN(C9:AI9)</f>
        <v>8</v>
      </c>
      <c r="AR9" s="51">
        <f>MAX(C9:AI9)</f>
        <v>9</v>
      </c>
      <c r="AS9" s="27">
        <f>AVERAGE(C9:AI9)</f>
        <v>8.625</v>
      </c>
      <c r="AT9" s="26">
        <f>STDEV(C9:AI9)</f>
        <v>0.51754916950676566</v>
      </c>
      <c r="AU9" s="53"/>
      <c r="AW9" s="34">
        <v>8.8000000000000007</v>
      </c>
      <c r="AX9" s="36">
        <v>0.62</v>
      </c>
    </row>
    <row r="10" spans="1:51">
      <c r="A10" s="25" t="s">
        <v>19</v>
      </c>
      <c r="B10" s="3" t="s">
        <v>11</v>
      </c>
      <c r="C10" s="35"/>
      <c r="D10" s="61">
        <v>6</v>
      </c>
      <c r="E10" s="61">
        <v>7</v>
      </c>
      <c r="F10" s="61"/>
      <c r="G10" s="61"/>
      <c r="H10" s="61">
        <v>6</v>
      </c>
      <c r="I10" s="61"/>
      <c r="J10" s="61"/>
      <c r="K10" s="61"/>
      <c r="L10" s="61">
        <v>6</v>
      </c>
      <c r="M10" s="61">
        <v>7</v>
      </c>
      <c r="N10" s="61">
        <v>6</v>
      </c>
      <c r="O10" s="61"/>
      <c r="P10" s="61"/>
      <c r="Q10" s="61">
        <v>6</v>
      </c>
      <c r="R10" s="61"/>
      <c r="S10" s="61"/>
      <c r="T10" s="61"/>
      <c r="U10" s="61">
        <v>7</v>
      </c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>
        <v>7</v>
      </c>
      <c r="AK10" s="61">
        <v>9</v>
      </c>
      <c r="AL10" s="61"/>
      <c r="AM10" s="61"/>
      <c r="AN10" s="35"/>
      <c r="AP10" s="15"/>
      <c r="AQ10" s="51">
        <f>MIN(C10:AI10)</f>
        <v>6</v>
      </c>
      <c r="AR10" s="51">
        <f>MAX(C10:AI10)</f>
        <v>7</v>
      </c>
      <c r="AS10" s="27">
        <f>AVERAGE(C10:AI10)</f>
        <v>6.375</v>
      </c>
      <c r="AT10" s="26">
        <f>STDEV(C10:AI10)</f>
        <v>0.51754916950676566</v>
      </c>
      <c r="AU10" s="53"/>
      <c r="AW10" s="34">
        <v>6.4</v>
      </c>
      <c r="AX10" s="36">
        <v>0.6</v>
      </c>
    </row>
    <row r="11" spans="1:51">
      <c r="A11" s="25" t="s">
        <v>19</v>
      </c>
      <c r="B11" s="3" t="s">
        <v>24</v>
      </c>
      <c r="C11" s="34"/>
      <c r="D11" s="57">
        <v>9.8000000000000007</v>
      </c>
      <c r="E11" s="57">
        <v>9.9</v>
      </c>
      <c r="F11" s="57"/>
      <c r="G11" s="57"/>
      <c r="H11" s="57">
        <v>9.9</v>
      </c>
      <c r="I11" s="57"/>
      <c r="J11" s="57"/>
      <c r="K11" s="57"/>
      <c r="L11" s="57">
        <v>9.9</v>
      </c>
      <c r="M11" s="57">
        <v>9.9</v>
      </c>
      <c r="N11" s="57">
        <v>9.9</v>
      </c>
      <c r="O11" s="57"/>
      <c r="P11" s="57"/>
      <c r="Q11" s="57">
        <v>9.9</v>
      </c>
      <c r="R11" s="57"/>
      <c r="S11" s="57"/>
      <c r="T11" s="57"/>
      <c r="U11" s="57">
        <v>9.9</v>
      </c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>
        <v>9.8000000000000007</v>
      </c>
      <c r="AK11" s="57">
        <v>9.9</v>
      </c>
      <c r="AL11" s="57"/>
      <c r="AM11" s="57"/>
      <c r="AN11" s="34"/>
      <c r="AP11" s="15"/>
      <c r="AQ11" s="47">
        <f>MIN(C11:AI11)</f>
        <v>9.8000000000000007</v>
      </c>
      <c r="AR11" s="47">
        <f>MAX(C11:AI11)</f>
        <v>9.9</v>
      </c>
      <c r="AS11" s="27">
        <f>AVERAGE(C11:AI11)</f>
        <v>9.8875000000000011</v>
      </c>
      <c r="AT11" s="26">
        <f>STDEV(C11:AI11)</f>
        <v>3.5355339059327258E-2</v>
      </c>
      <c r="AU11" s="53"/>
      <c r="AW11" s="34">
        <v>9.89</v>
      </c>
      <c r="AX11" s="36">
        <v>2.3E-2</v>
      </c>
    </row>
    <row r="12" spans="1:51">
      <c r="B12" s="22"/>
      <c r="C12" s="34"/>
      <c r="D12" s="57"/>
      <c r="E12" s="61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61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P12" s="15"/>
      <c r="AQ12" s="47"/>
      <c r="AR12" s="47"/>
      <c r="AS12" s="27"/>
      <c r="AT12" s="26"/>
      <c r="AU12" s="53"/>
    </row>
    <row r="13" spans="1:51">
      <c r="A13" s="25" t="s">
        <v>20</v>
      </c>
      <c r="B13" s="3" t="s">
        <v>13</v>
      </c>
      <c r="C13" s="35"/>
      <c r="D13" s="61">
        <v>6</v>
      </c>
      <c r="E13" s="61">
        <v>6</v>
      </c>
      <c r="F13" s="61"/>
      <c r="G13" s="61"/>
      <c r="H13" s="61">
        <v>6</v>
      </c>
      <c r="I13" s="61"/>
      <c r="J13" s="61"/>
      <c r="K13" s="61"/>
      <c r="L13" s="61">
        <v>6</v>
      </c>
      <c r="M13" s="61">
        <v>6</v>
      </c>
      <c r="N13" s="61">
        <v>7</v>
      </c>
      <c r="O13" s="61"/>
      <c r="P13" s="61"/>
      <c r="Q13" s="61">
        <v>6</v>
      </c>
      <c r="R13" s="61"/>
      <c r="S13" s="61"/>
      <c r="T13" s="61"/>
      <c r="U13" s="61">
        <v>7</v>
      </c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>
        <v>6</v>
      </c>
      <c r="AK13" s="61">
        <v>6</v>
      </c>
      <c r="AL13" s="61"/>
      <c r="AM13" s="61"/>
      <c r="AN13" s="35"/>
      <c r="AP13" s="15"/>
      <c r="AQ13" s="51">
        <f>MIN(C13:AI13)</f>
        <v>6</v>
      </c>
      <c r="AR13" s="51">
        <f>MAX(C13:AI13)</f>
        <v>7</v>
      </c>
      <c r="AS13" s="27">
        <f>AVERAGE(C13:AI13)</f>
        <v>6.25</v>
      </c>
      <c r="AT13" s="26">
        <f>STDEV(C13:AI13)</f>
        <v>0.46291004988627571</v>
      </c>
      <c r="AU13" s="53"/>
      <c r="AV13" s="7" t="s">
        <v>85</v>
      </c>
      <c r="AW13" s="34">
        <v>6.4</v>
      </c>
      <c r="AX13" s="36">
        <v>0.49</v>
      </c>
      <c r="AY13" s="74">
        <v>33</v>
      </c>
    </row>
    <row r="14" spans="1:51">
      <c r="A14" s="25" t="s">
        <v>20</v>
      </c>
      <c r="B14" s="3" t="s">
        <v>12</v>
      </c>
      <c r="C14" s="35"/>
      <c r="D14" s="61">
        <v>8</v>
      </c>
      <c r="E14" s="61">
        <v>8</v>
      </c>
      <c r="F14" s="61"/>
      <c r="G14" s="61"/>
      <c r="H14" s="61">
        <v>7</v>
      </c>
      <c r="I14" s="61"/>
      <c r="J14" s="61"/>
      <c r="K14" s="61"/>
      <c r="L14" s="61">
        <v>8</v>
      </c>
      <c r="M14" s="61">
        <v>7</v>
      </c>
      <c r="N14" s="61">
        <v>7</v>
      </c>
      <c r="O14" s="61"/>
      <c r="P14" s="61"/>
      <c r="Q14" s="61">
        <v>7</v>
      </c>
      <c r="R14" s="61"/>
      <c r="S14" s="61"/>
      <c r="T14" s="61"/>
      <c r="U14" s="61">
        <v>6</v>
      </c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>
        <v>7</v>
      </c>
      <c r="AK14" s="61">
        <v>7</v>
      </c>
      <c r="AL14" s="61"/>
      <c r="AM14" s="61"/>
      <c r="AN14" s="35"/>
      <c r="AP14" s="15"/>
      <c r="AQ14" s="51">
        <f>MIN(C14:AI14)</f>
        <v>6</v>
      </c>
      <c r="AR14" s="51">
        <f>MAX(C14:AI14)</f>
        <v>8</v>
      </c>
      <c r="AS14" s="27">
        <f>AVERAGE(C14:AI14)</f>
        <v>7.25</v>
      </c>
      <c r="AT14" s="26">
        <f>STDEV(C14:AI14)</f>
        <v>0.70710678118654757</v>
      </c>
      <c r="AU14" s="53"/>
      <c r="AW14" s="34">
        <v>7.2</v>
      </c>
      <c r="AX14" s="36">
        <v>0.56999999999999995</v>
      </c>
    </row>
    <row r="15" spans="1:51">
      <c r="A15" s="25" t="s">
        <v>20</v>
      </c>
      <c r="B15" s="3" t="s">
        <v>11</v>
      </c>
      <c r="C15" s="35"/>
      <c r="D15" s="61">
        <v>6</v>
      </c>
      <c r="E15" s="61">
        <v>6</v>
      </c>
      <c r="F15" s="61"/>
      <c r="G15" s="61"/>
      <c r="H15" s="61">
        <v>6</v>
      </c>
      <c r="I15" s="61"/>
      <c r="J15" s="61"/>
      <c r="K15" s="61"/>
      <c r="L15" s="61">
        <v>5</v>
      </c>
      <c r="M15" s="61">
        <v>6</v>
      </c>
      <c r="N15" s="61">
        <v>6</v>
      </c>
      <c r="O15" s="61"/>
      <c r="P15" s="61"/>
      <c r="Q15" s="61">
        <v>6</v>
      </c>
      <c r="R15" s="61"/>
      <c r="S15" s="61"/>
      <c r="T15" s="61"/>
      <c r="U15" s="61">
        <v>6</v>
      </c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>
        <v>6</v>
      </c>
      <c r="AK15" s="61">
        <v>6</v>
      </c>
      <c r="AL15" s="61"/>
      <c r="AM15" s="61"/>
      <c r="AN15" s="35"/>
      <c r="AP15" s="15"/>
      <c r="AQ15" s="51">
        <f>MIN(C15:AI15)</f>
        <v>5</v>
      </c>
      <c r="AR15" s="51">
        <f>MAX(C15:AI15)</f>
        <v>6</v>
      </c>
      <c r="AS15" s="27">
        <f>AVERAGE(C15:AI15)</f>
        <v>5.875</v>
      </c>
      <c r="AT15" s="26">
        <f>STDEV(C15:AI15)</f>
        <v>0.35355339059327379</v>
      </c>
      <c r="AU15" s="53"/>
      <c r="AW15" s="34">
        <v>5.8</v>
      </c>
      <c r="AX15" s="36">
        <v>0.36</v>
      </c>
    </row>
    <row r="16" spans="1:51">
      <c r="A16" s="25" t="s">
        <v>20</v>
      </c>
      <c r="B16" s="3" t="s">
        <v>24</v>
      </c>
      <c r="C16" s="34"/>
      <c r="D16" s="57">
        <v>9.9</v>
      </c>
      <c r="E16" s="57">
        <v>9.9</v>
      </c>
      <c r="F16" s="57"/>
      <c r="G16" s="57"/>
      <c r="H16" s="57">
        <v>9.9</v>
      </c>
      <c r="I16" s="57"/>
      <c r="J16" s="57"/>
      <c r="K16" s="57"/>
      <c r="L16" s="57">
        <v>9.9</v>
      </c>
      <c r="M16" s="57">
        <v>9.9</v>
      </c>
      <c r="N16" s="57">
        <v>9.9</v>
      </c>
      <c r="O16" s="57"/>
      <c r="P16" s="57"/>
      <c r="Q16" s="57">
        <v>9.9</v>
      </c>
      <c r="R16" s="57"/>
      <c r="S16" s="57"/>
      <c r="T16" s="57"/>
      <c r="U16" s="57">
        <v>9.9</v>
      </c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>
        <v>9.9</v>
      </c>
      <c r="AK16" s="57">
        <v>9.9</v>
      </c>
      <c r="AL16" s="57"/>
      <c r="AM16" s="57"/>
      <c r="AN16" s="34"/>
      <c r="AP16" s="15"/>
      <c r="AQ16" s="47">
        <f>MIN(C16:AI16)</f>
        <v>9.9</v>
      </c>
      <c r="AR16" s="47">
        <f>MAX(C16:AI16)</f>
        <v>9.9</v>
      </c>
      <c r="AS16" s="27">
        <f>AVERAGE(C16:AI16)</f>
        <v>9.9</v>
      </c>
      <c r="AT16" s="26">
        <f>STDEV(C16:AI16)</f>
        <v>0</v>
      </c>
      <c r="AU16" s="53"/>
      <c r="AW16" s="34">
        <v>9.91</v>
      </c>
      <c r="AX16" s="36">
        <v>2.4E-2</v>
      </c>
    </row>
    <row r="17" spans="1:51">
      <c r="B17" s="3"/>
      <c r="C17" s="34"/>
      <c r="D17" s="57"/>
      <c r="E17" s="6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61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P17" s="15"/>
      <c r="AQ17" s="47"/>
      <c r="AR17" s="47"/>
      <c r="AS17" s="27"/>
      <c r="AT17" s="26"/>
      <c r="AU17" s="53"/>
    </row>
    <row r="18" spans="1:51">
      <c r="A18" s="25" t="s">
        <v>21</v>
      </c>
      <c r="B18" s="3" t="s">
        <v>13</v>
      </c>
      <c r="C18" s="35"/>
      <c r="D18" s="61">
        <v>8</v>
      </c>
      <c r="E18" s="61">
        <v>9</v>
      </c>
      <c r="F18" s="61"/>
      <c r="G18" s="61"/>
      <c r="H18" s="61">
        <v>8</v>
      </c>
      <c r="I18" s="61"/>
      <c r="J18" s="61"/>
      <c r="K18" s="61"/>
      <c r="L18" s="61">
        <v>8</v>
      </c>
      <c r="M18" s="61">
        <v>8</v>
      </c>
      <c r="N18" s="61">
        <v>9</v>
      </c>
      <c r="O18" s="61"/>
      <c r="P18" s="61"/>
      <c r="Q18" s="61">
        <v>8</v>
      </c>
      <c r="R18" s="61"/>
      <c r="S18" s="61"/>
      <c r="T18" s="61"/>
      <c r="U18" s="61">
        <v>9</v>
      </c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>
        <v>9</v>
      </c>
      <c r="AK18" s="61">
        <v>8</v>
      </c>
      <c r="AL18" s="61"/>
      <c r="AM18" s="61"/>
      <c r="AN18" s="35"/>
      <c r="AP18" s="15"/>
      <c r="AQ18" s="51">
        <f>MIN(C18:AI18)</f>
        <v>8</v>
      </c>
      <c r="AR18" s="51">
        <f>MAX(C18:AI18)</f>
        <v>9</v>
      </c>
      <c r="AS18" s="27">
        <f>AVERAGE(C18:AI18)</f>
        <v>8.375</v>
      </c>
      <c r="AT18" s="26">
        <f>STDEV(C18:AI18)</f>
        <v>0.51754916950676566</v>
      </c>
      <c r="AU18" s="53"/>
      <c r="AV18" s="7" t="s">
        <v>74</v>
      </c>
      <c r="AW18" s="34">
        <v>8.6</v>
      </c>
      <c r="AX18" s="36">
        <v>0.49</v>
      </c>
      <c r="AY18" s="74">
        <v>37</v>
      </c>
    </row>
    <row r="19" spans="1:51">
      <c r="A19" s="25" t="s">
        <v>21</v>
      </c>
      <c r="B19" s="3" t="s">
        <v>12</v>
      </c>
      <c r="C19" s="35"/>
      <c r="D19" s="61">
        <v>6</v>
      </c>
      <c r="E19" s="61">
        <v>7</v>
      </c>
      <c r="F19" s="61"/>
      <c r="G19" s="61"/>
      <c r="H19" s="61">
        <v>6</v>
      </c>
      <c r="I19" s="61"/>
      <c r="J19" s="61"/>
      <c r="K19" s="61"/>
      <c r="L19" s="61">
        <v>7</v>
      </c>
      <c r="M19" s="61">
        <v>6</v>
      </c>
      <c r="N19" s="61">
        <v>6</v>
      </c>
      <c r="O19" s="61"/>
      <c r="P19" s="61"/>
      <c r="Q19" s="61">
        <v>6</v>
      </c>
      <c r="R19" s="61"/>
      <c r="S19" s="61"/>
      <c r="T19" s="61"/>
      <c r="U19" s="61">
        <v>7</v>
      </c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>
        <v>6</v>
      </c>
      <c r="AK19" s="61">
        <v>6</v>
      </c>
      <c r="AL19" s="61"/>
      <c r="AM19" s="61"/>
      <c r="AN19" s="35"/>
      <c r="AP19" s="15"/>
      <c r="AQ19" s="51">
        <f>MIN(C19:AI19)</f>
        <v>6</v>
      </c>
      <c r="AR19" s="51">
        <f>MAX(C19:AI19)</f>
        <v>7</v>
      </c>
      <c r="AS19" s="27">
        <f>AVERAGE(C19:AI19)</f>
        <v>6.375</v>
      </c>
      <c r="AT19" s="26">
        <f>STDEV(C19:AI19)</f>
        <v>0.51754916950676566</v>
      </c>
      <c r="AU19" s="53"/>
      <c r="AW19" s="34">
        <v>6.5</v>
      </c>
      <c r="AX19" s="36">
        <v>0.61</v>
      </c>
    </row>
    <row r="20" spans="1:51">
      <c r="A20" s="25" t="s">
        <v>21</v>
      </c>
      <c r="B20" s="3" t="s">
        <v>11</v>
      </c>
      <c r="C20" s="35"/>
      <c r="D20" s="61">
        <v>6</v>
      </c>
      <c r="E20" s="61">
        <v>6</v>
      </c>
      <c r="F20" s="61"/>
      <c r="G20" s="61"/>
      <c r="H20" s="61">
        <v>6</v>
      </c>
      <c r="I20" s="61"/>
      <c r="J20" s="61"/>
      <c r="K20" s="61"/>
      <c r="L20" s="61">
        <v>6</v>
      </c>
      <c r="M20" s="61">
        <v>6</v>
      </c>
      <c r="N20" s="61">
        <v>6</v>
      </c>
      <c r="O20" s="61"/>
      <c r="P20" s="61"/>
      <c r="Q20" s="61">
        <v>6</v>
      </c>
      <c r="R20" s="61"/>
      <c r="S20" s="61"/>
      <c r="T20" s="61"/>
      <c r="U20" s="61">
        <v>7</v>
      </c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>
        <v>6</v>
      </c>
      <c r="AK20" s="61">
        <v>9</v>
      </c>
      <c r="AL20" s="61"/>
      <c r="AM20" s="61"/>
      <c r="AN20" s="35"/>
      <c r="AP20" s="15"/>
      <c r="AQ20" s="51">
        <f>MIN(C20:AI20)</f>
        <v>6</v>
      </c>
      <c r="AR20" s="51">
        <f>MAX(C20:AI20)</f>
        <v>7</v>
      </c>
      <c r="AS20" s="27">
        <f>AVERAGE(C20:AI20)</f>
        <v>6.125</v>
      </c>
      <c r="AT20" s="26">
        <f>STDEV(C20:AI20)</f>
        <v>0.35355339059327379</v>
      </c>
      <c r="AU20" s="53"/>
      <c r="AW20" s="34">
        <v>6.2</v>
      </c>
      <c r="AX20" s="36">
        <v>0.44</v>
      </c>
    </row>
    <row r="21" spans="1:51">
      <c r="A21" s="25" t="s">
        <v>21</v>
      </c>
      <c r="B21" s="3" t="s">
        <v>24</v>
      </c>
      <c r="C21" s="34"/>
      <c r="D21" s="57">
        <v>9.5</v>
      </c>
      <c r="E21" s="57">
        <v>9.6</v>
      </c>
      <c r="F21" s="57"/>
      <c r="G21" s="57"/>
      <c r="H21" s="57">
        <v>9.8000000000000007</v>
      </c>
      <c r="I21" s="57"/>
      <c r="J21" s="57"/>
      <c r="K21" s="57"/>
      <c r="L21" s="57">
        <v>9.3000000000000007</v>
      </c>
      <c r="M21" s="57">
        <v>9.4</v>
      </c>
      <c r="N21" s="57">
        <v>9.9</v>
      </c>
      <c r="O21" s="57"/>
      <c r="P21" s="57"/>
      <c r="Q21" s="57">
        <v>9.8000000000000007</v>
      </c>
      <c r="R21" s="57"/>
      <c r="S21" s="57"/>
      <c r="T21" s="57"/>
      <c r="U21" s="57">
        <v>9.6</v>
      </c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>
        <v>9.9</v>
      </c>
      <c r="AK21" s="57">
        <v>9.6999999999999993</v>
      </c>
      <c r="AL21" s="57"/>
      <c r="AM21" s="57"/>
      <c r="AN21" s="34"/>
      <c r="AP21" s="15"/>
      <c r="AQ21" s="47">
        <f>MIN(C21:AI21)</f>
        <v>9.3000000000000007</v>
      </c>
      <c r="AR21" s="47">
        <f>MAX(C21:AI21)</f>
        <v>9.9</v>
      </c>
      <c r="AS21" s="27">
        <f>AVERAGE(C21:AI21)</f>
        <v>9.6124999999999989</v>
      </c>
      <c r="AT21" s="26">
        <f>STDEV(C21:AI21)</f>
        <v>0.21001700611421897</v>
      </c>
      <c r="AU21" s="53"/>
      <c r="AW21" s="34">
        <v>9.59</v>
      </c>
      <c r="AX21" s="36">
        <v>0.17199999999999999</v>
      </c>
    </row>
    <row r="22" spans="1:51">
      <c r="B22" s="3"/>
      <c r="C22" s="34"/>
      <c r="D22" s="57"/>
      <c r="E22" s="61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61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P22" s="15"/>
      <c r="AQ22" s="47"/>
      <c r="AR22" s="47"/>
      <c r="AS22" s="27"/>
      <c r="AT22" s="26"/>
      <c r="AU22" s="53"/>
    </row>
    <row r="23" spans="1:51">
      <c r="A23" s="25" t="s">
        <v>22</v>
      </c>
      <c r="B23" s="3" t="s">
        <v>13</v>
      </c>
      <c r="C23" s="35"/>
      <c r="D23" s="61">
        <v>8</v>
      </c>
      <c r="E23" s="61">
        <v>9</v>
      </c>
      <c r="F23" s="61"/>
      <c r="G23" s="61"/>
      <c r="H23" s="61">
        <v>8</v>
      </c>
      <c r="I23" s="61"/>
      <c r="J23" s="61"/>
      <c r="K23" s="61"/>
      <c r="L23" s="61">
        <v>9</v>
      </c>
      <c r="M23" s="61">
        <v>8</v>
      </c>
      <c r="N23" s="61">
        <v>8</v>
      </c>
      <c r="O23" s="61"/>
      <c r="P23" s="61"/>
      <c r="Q23" s="61">
        <v>7</v>
      </c>
      <c r="R23" s="61"/>
      <c r="S23" s="61"/>
      <c r="T23" s="61"/>
      <c r="U23" s="61">
        <v>9</v>
      </c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>
        <v>8</v>
      </c>
      <c r="AK23" s="61">
        <v>8</v>
      </c>
      <c r="AL23" s="61"/>
      <c r="AM23" s="61"/>
      <c r="AN23" s="35"/>
      <c r="AP23" s="15"/>
      <c r="AQ23" s="51">
        <f>MIN(C23:AI23)</f>
        <v>7</v>
      </c>
      <c r="AR23" s="51">
        <f>MAX(C23:AI23)</f>
        <v>9</v>
      </c>
      <c r="AS23" s="27">
        <f>AVERAGE(C23:AI23)</f>
        <v>8.25</v>
      </c>
      <c r="AT23" s="26">
        <f>STDEV(C23:AI23)</f>
        <v>0.70710678118654757</v>
      </c>
      <c r="AU23" s="53"/>
      <c r="AV23" s="7" t="s">
        <v>80</v>
      </c>
      <c r="AW23" s="34">
        <v>8.3000000000000007</v>
      </c>
      <c r="AX23" s="36">
        <v>0.53</v>
      </c>
      <c r="AY23" s="74">
        <v>35</v>
      </c>
    </row>
    <row r="24" spans="1:51">
      <c r="A24" s="25" t="s">
        <v>22</v>
      </c>
      <c r="B24" s="3" t="s">
        <v>12</v>
      </c>
      <c r="C24" s="35"/>
      <c r="D24" s="61">
        <v>9</v>
      </c>
      <c r="E24" s="61">
        <v>9</v>
      </c>
      <c r="F24" s="61"/>
      <c r="G24" s="61"/>
      <c r="H24" s="61">
        <v>9</v>
      </c>
      <c r="I24" s="61"/>
      <c r="J24" s="61"/>
      <c r="K24" s="61"/>
      <c r="L24" s="61">
        <v>8</v>
      </c>
      <c r="M24" s="61">
        <v>9</v>
      </c>
      <c r="N24" s="61">
        <v>9</v>
      </c>
      <c r="O24" s="61"/>
      <c r="P24" s="61"/>
      <c r="Q24" s="61">
        <v>8</v>
      </c>
      <c r="R24" s="61"/>
      <c r="S24" s="61"/>
      <c r="T24" s="61"/>
      <c r="U24" s="61">
        <v>9</v>
      </c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>
        <v>9</v>
      </c>
      <c r="AK24" s="61">
        <v>9</v>
      </c>
      <c r="AL24" s="61"/>
      <c r="AM24" s="61"/>
      <c r="AN24" s="35"/>
      <c r="AP24" s="15"/>
      <c r="AQ24" s="51">
        <f>MIN(C24:AI24)</f>
        <v>8</v>
      </c>
      <c r="AR24" s="51">
        <f>MAX(C24:AI24)</f>
        <v>9</v>
      </c>
      <c r="AS24" s="27">
        <f>AVERAGE(C24:AI24)</f>
        <v>8.75</v>
      </c>
      <c r="AT24" s="26">
        <f>STDEV(C24:AI24)</f>
        <v>0.46291004988627571</v>
      </c>
      <c r="AU24" s="53"/>
      <c r="AW24" s="34">
        <v>8.8000000000000007</v>
      </c>
      <c r="AX24" s="36">
        <v>0.41</v>
      </c>
    </row>
    <row r="25" spans="1:51">
      <c r="A25" s="25" t="s">
        <v>22</v>
      </c>
      <c r="B25" s="3" t="s">
        <v>11</v>
      </c>
      <c r="C25" s="35"/>
      <c r="D25" s="61">
        <v>6</v>
      </c>
      <c r="E25" s="61">
        <v>6</v>
      </c>
      <c r="F25" s="61"/>
      <c r="G25" s="61"/>
      <c r="H25" s="61">
        <v>5</v>
      </c>
      <c r="I25" s="61"/>
      <c r="J25" s="61"/>
      <c r="K25" s="61"/>
      <c r="L25" s="61">
        <v>5</v>
      </c>
      <c r="M25" s="61">
        <v>6</v>
      </c>
      <c r="N25" s="61">
        <v>6</v>
      </c>
      <c r="O25" s="61"/>
      <c r="P25" s="61"/>
      <c r="Q25" s="61">
        <v>6</v>
      </c>
      <c r="R25" s="61"/>
      <c r="S25" s="61"/>
      <c r="T25" s="61"/>
      <c r="U25" s="61">
        <v>6</v>
      </c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>
        <v>5</v>
      </c>
      <c r="AK25" s="61">
        <v>6</v>
      </c>
      <c r="AL25" s="61"/>
      <c r="AM25" s="61"/>
      <c r="AN25" s="35"/>
      <c r="AP25" s="15"/>
      <c r="AQ25" s="51">
        <f>MIN(C25:AI25)</f>
        <v>5</v>
      </c>
      <c r="AR25" s="51">
        <f>MAX(C25:AI25)</f>
        <v>6</v>
      </c>
      <c r="AS25" s="27">
        <f>AVERAGE(C25:AI25)</f>
        <v>5.75</v>
      </c>
      <c r="AT25" s="26">
        <f>STDEV(C25:AI25)</f>
        <v>0.46291004988627571</v>
      </c>
      <c r="AU25" s="53"/>
      <c r="AW25" s="34">
        <v>5.6</v>
      </c>
      <c r="AX25" s="36">
        <v>0.5</v>
      </c>
    </row>
    <row r="26" spans="1:51">
      <c r="A26" s="25" t="s">
        <v>22</v>
      </c>
      <c r="B26" s="3" t="s">
        <v>24</v>
      </c>
      <c r="C26" s="34"/>
      <c r="D26" s="57">
        <v>8</v>
      </c>
      <c r="E26" s="57">
        <v>8</v>
      </c>
      <c r="F26" s="57"/>
      <c r="G26" s="57"/>
      <c r="H26" s="57">
        <v>8</v>
      </c>
      <c r="I26" s="57"/>
      <c r="J26" s="57"/>
      <c r="K26" s="57"/>
      <c r="L26" s="57">
        <v>8</v>
      </c>
      <c r="M26" s="57">
        <v>8</v>
      </c>
      <c r="N26" s="57">
        <v>8</v>
      </c>
      <c r="O26" s="57"/>
      <c r="P26" s="57"/>
      <c r="Q26" s="57">
        <v>8</v>
      </c>
      <c r="R26" s="57"/>
      <c r="S26" s="57"/>
      <c r="T26" s="57"/>
      <c r="U26" s="57">
        <v>9.6999999999999993</v>
      </c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>
        <v>9</v>
      </c>
      <c r="AK26" s="57">
        <v>9.4</v>
      </c>
      <c r="AL26" s="57"/>
      <c r="AM26" s="57"/>
      <c r="AN26" s="34"/>
      <c r="AP26" s="15"/>
      <c r="AQ26" s="47">
        <f>MIN(C26:AI26)</f>
        <v>8</v>
      </c>
      <c r="AR26" s="47">
        <f>MAX(C26:AI26)</f>
        <v>9.6999999999999993</v>
      </c>
      <c r="AS26" s="27">
        <f>AVERAGE(C26:AI26)</f>
        <v>8.2125000000000004</v>
      </c>
      <c r="AT26" s="26">
        <f>STDEV(C26:AI26)</f>
        <v>0.60104076400855888</v>
      </c>
      <c r="AU26" s="53"/>
      <c r="AW26" s="34">
        <v>8.1</v>
      </c>
      <c r="AX26" s="36">
        <v>0.28000000000000003</v>
      </c>
    </row>
    <row r="27" spans="1:51">
      <c r="A27" s="6"/>
      <c r="B27" s="20"/>
      <c r="C27" s="6"/>
      <c r="D27" s="57"/>
      <c r="E27" s="61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61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80"/>
      <c r="AP27" s="6"/>
      <c r="AQ27" s="29"/>
      <c r="AR27" s="29"/>
      <c r="AS27" s="6"/>
      <c r="AT27" s="6"/>
    </row>
    <row r="28" spans="1:51">
      <c r="A28" s="5">
        <v>5</v>
      </c>
      <c r="B28" s="60" t="s">
        <v>13</v>
      </c>
      <c r="C28" s="35"/>
      <c r="D28" s="61">
        <v>9</v>
      </c>
      <c r="E28" s="61">
        <v>8</v>
      </c>
      <c r="F28" s="61"/>
      <c r="G28" s="61"/>
      <c r="H28" s="61">
        <v>8</v>
      </c>
      <c r="I28" s="61"/>
      <c r="J28" s="61"/>
      <c r="K28" s="61"/>
      <c r="L28" s="61">
        <v>8</v>
      </c>
      <c r="M28" s="61">
        <v>8</v>
      </c>
      <c r="N28" s="61">
        <v>8</v>
      </c>
      <c r="O28" s="61"/>
      <c r="P28" s="61"/>
      <c r="Q28" s="61">
        <v>9</v>
      </c>
      <c r="R28" s="61"/>
      <c r="S28" s="61"/>
      <c r="T28" s="61"/>
      <c r="U28" s="61">
        <v>9</v>
      </c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>
        <v>8</v>
      </c>
      <c r="AK28" s="61">
        <v>8</v>
      </c>
      <c r="AL28" s="61"/>
      <c r="AM28" s="61"/>
      <c r="AN28" s="35"/>
      <c r="AP28" s="35"/>
      <c r="AQ28" s="51">
        <f t="shared" ref="AQ28:AQ36" si="0">MIN(C28:AI28)</f>
        <v>8</v>
      </c>
      <c r="AR28" s="51">
        <f t="shared" ref="AR28:AR36" si="1">MAX(C28:AI28)</f>
        <v>9</v>
      </c>
      <c r="AS28" s="27">
        <f t="shared" ref="AS28:AS36" si="2">AVERAGE(C28:AI28)</f>
        <v>8.375</v>
      </c>
      <c r="AT28" s="26">
        <f t="shared" ref="AT28:AT36" si="3">STDEV(C28:AI28)</f>
        <v>0.51754916950676566</v>
      </c>
      <c r="AV28" s="7" t="s">
        <v>72</v>
      </c>
      <c r="AW28" s="34">
        <v>8.5</v>
      </c>
      <c r="AX28" s="36">
        <v>0.51</v>
      </c>
      <c r="AY28" s="74">
        <v>36</v>
      </c>
    </row>
    <row r="29" spans="1:51">
      <c r="A29" s="5">
        <v>5</v>
      </c>
      <c r="B29" s="60" t="s">
        <v>12</v>
      </c>
      <c r="C29" s="35"/>
      <c r="D29" s="61">
        <v>10</v>
      </c>
      <c r="E29" s="61">
        <v>8</v>
      </c>
      <c r="F29" s="61"/>
      <c r="G29" s="61"/>
      <c r="H29" s="61">
        <v>6</v>
      </c>
      <c r="I29" s="61"/>
      <c r="J29" s="61"/>
      <c r="K29" s="61"/>
      <c r="L29" s="61">
        <v>8</v>
      </c>
      <c r="M29" s="61">
        <v>8</v>
      </c>
      <c r="N29" s="61">
        <v>7</v>
      </c>
      <c r="O29" s="61"/>
      <c r="P29" s="61"/>
      <c r="Q29" s="61">
        <v>8</v>
      </c>
      <c r="R29" s="61"/>
      <c r="S29" s="61"/>
      <c r="T29" s="61"/>
      <c r="U29" s="61">
        <v>9</v>
      </c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>
        <v>9</v>
      </c>
      <c r="AK29" s="61">
        <v>9</v>
      </c>
      <c r="AL29" s="61"/>
      <c r="AM29" s="61"/>
      <c r="AN29" s="35"/>
      <c r="AP29" s="35"/>
      <c r="AQ29" s="51">
        <f t="shared" si="0"/>
        <v>6</v>
      </c>
      <c r="AR29" s="51">
        <f t="shared" si="1"/>
        <v>10</v>
      </c>
      <c r="AS29" s="27">
        <f t="shared" si="2"/>
        <v>8</v>
      </c>
      <c r="AT29" s="26">
        <f t="shared" si="3"/>
        <v>1.1952286093343936</v>
      </c>
      <c r="AW29" s="34">
        <v>7.9</v>
      </c>
      <c r="AX29" s="36">
        <v>0.72</v>
      </c>
    </row>
    <row r="30" spans="1:51">
      <c r="A30" s="5">
        <v>5</v>
      </c>
      <c r="B30" s="60" t="s">
        <v>11</v>
      </c>
      <c r="C30" s="35"/>
      <c r="D30" s="61">
        <v>6</v>
      </c>
      <c r="E30" s="61">
        <v>6</v>
      </c>
      <c r="F30" s="61"/>
      <c r="G30" s="61"/>
      <c r="H30" s="61">
        <v>6</v>
      </c>
      <c r="I30" s="61"/>
      <c r="J30" s="61"/>
      <c r="K30" s="61"/>
      <c r="L30" s="61">
        <v>6</v>
      </c>
      <c r="M30" s="61">
        <v>6</v>
      </c>
      <c r="N30" s="61">
        <v>6</v>
      </c>
      <c r="O30" s="61"/>
      <c r="P30" s="61"/>
      <c r="Q30" s="61">
        <v>6</v>
      </c>
      <c r="R30" s="61"/>
      <c r="S30" s="61"/>
      <c r="T30" s="61"/>
      <c r="U30" s="61">
        <v>6</v>
      </c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>
        <v>6</v>
      </c>
      <c r="AK30" s="61">
        <v>6</v>
      </c>
      <c r="AL30" s="61"/>
      <c r="AM30" s="61"/>
      <c r="AN30" s="35"/>
      <c r="AP30" s="35"/>
      <c r="AQ30" s="51">
        <f t="shared" si="0"/>
        <v>6</v>
      </c>
      <c r="AR30" s="51">
        <f t="shared" si="1"/>
        <v>6</v>
      </c>
      <c r="AS30" s="27">
        <f t="shared" si="2"/>
        <v>6</v>
      </c>
      <c r="AT30" s="26">
        <f t="shared" si="3"/>
        <v>0</v>
      </c>
      <c r="AW30" s="34">
        <v>5.9</v>
      </c>
      <c r="AX30" s="36">
        <v>0.28000000000000003</v>
      </c>
    </row>
    <row r="31" spans="1:51">
      <c r="A31" s="5">
        <v>5</v>
      </c>
      <c r="B31" s="62" t="s">
        <v>24</v>
      </c>
      <c r="C31" s="34"/>
      <c r="D31" s="57">
        <v>9.6999999999999993</v>
      </c>
      <c r="E31" s="57">
        <v>9.6999999999999993</v>
      </c>
      <c r="F31" s="57"/>
      <c r="G31" s="57"/>
      <c r="H31" s="57">
        <v>9.6999999999999993</v>
      </c>
      <c r="I31" s="57"/>
      <c r="J31" s="57"/>
      <c r="K31" s="57"/>
      <c r="L31" s="57">
        <v>9.6999999999999993</v>
      </c>
      <c r="M31" s="57">
        <v>9.5</v>
      </c>
      <c r="N31" s="57">
        <v>9.6999999999999993</v>
      </c>
      <c r="O31" s="57"/>
      <c r="P31" s="57"/>
      <c r="Q31" s="57">
        <v>9.6</v>
      </c>
      <c r="R31" s="57"/>
      <c r="S31" s="57"/>
      <c r="T31" s="57"/>
      <c r="U31" s="57">
        <v>9.5</v>
      </c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>
        <v>9.4</v>
      </c>
      <c r="AK31" s="57">
        <v>9.8000000000000007</v>
      </c>
      <c r="AL31" s="57"/>
      <c r="AM31" s="57"/>
      <c r="AN31" s="34"/>
      <c r="AP31" s="34"/>
      <c r="AQ31" s="47">
        <f t="shared" si="0"/>
        <v>9.5</v>
      </c>
      <c r="AR31" s="47">
        <f t="shared" si="1"/>
        <v>9.6999999999999993</v>
      </c>
      <c r="AS31" s="27">
        <f t="shared" si="2"/>
        <v>9.6374999999999993</v>
      </c>
      <c r="AT31" s="26">
        <f t="shared" si="3"/>
        <v>9.1612538131290097E-2</v>
      </c>
      <c r="AW31" s="34">
        <v>9.59</v>
      </c>
      <c r="AX31" s="36">
        <v>0.185</v>
      </c>
    </row>
    <row r="32" spans="1:51">
      <c r="A32" s="5"/>
      <c r="B32" s="60"/>
      <c r="C32" s="35"/>
      <c r="D32" s="57"/>
      <c r="E32" s="61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61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P32" s="35"/>
      <c r="AQ32" s="35"/>
      <c r="AR32" s="35"/>
      <c r="AS32" s="27"/>
      <c r="AT32" s="26"/>
      <c r="AW32" s="68"/>
      <c r="AX32" s="48"/>
    </row>
    <row r="33" spans="1:51">
      <c r="A33" s="5">
        <v>6</v>
      </c>
      <c r="B33" s="60" t="s">
        <v>13</v>
      </c>
      <c r="C33" s="35"/>
      <c r="D33" s="61">
        <v>6</v>
      </c>
      <c r="E33" s="61">
        <v>6</v>
      </c>
      <c r="F33" s="61"/>
      <c r="G33" s="61"/>
      <c r="H33" s="61">
        <v>6</v>
      </c>
      <c r="I33" s="61"/>
      <c r="J33" s="61"/>
      <c r="K33" s="61"/>
      <c r="L33" s="61">
        <v>6</v>
      </c>
      <c r="M33" s="61">
        <v>5</v>
      </c>
      <c r="N33" s="61">
        <v>6</v>
      </c>
      <c r="O33" s="61"/>
      <c r="P33" s="61"/>
      <c r="Q33" s="61">
        <v>5</v>
      </c>
      <c r="R33" s="61"/>
      <c r="S33" s="61"/>
      <c r="T33" s="61"/>
      <c r="U33" s="61">
        <v>6</v>
      </c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>
        <v>7</v>
      </c>
      <c r="AK33" s="61">
        <v>7</v>
      </c>
      <c r="AL33" s="61"/>
      <c r="AM33" s="61"/>
      <c r="AN33" s="35"/>
      <c r="AP33" s="35"/>
      <c r="AQ33" s="51">
        <f t="shared" si="0"/>
        <v>5</v>
      </c>
      <c r="AR33" s="51">
        <f t="shared" si="1"/>
        <v>6</v>
      </c>
      <c r="AS33" s="27">
        <f t="shared" si="2"/>
        <v>5.75</v>
      </c>
      <c r="AT33" s="26">
        <f t="shared" si="3"/>
        <v>0.46291004988627571</v>
      </c>
      <c r="AV33" s="7" t="s">
        <v>57</v>
      </c>
      <c r="AW33" s="34">
        <v>5.6</v>
      </c>
      <c r="AX33" s="36">
        <v>0.7</v>
      </c>
      <c r="AY33" s="74">
        <v>40</v>
      </c>
    </row>
    <row r="34" spans="1:51">
      <c r="A34" s="5">
        <v>6</v>
      </c>
      <c r="B34" s="60" t="s">
        <v>12</v>
      </c>
      <c r="C34" s="35"/>
      <c r="D34" s="61">
        <v>8</v>
      </c>
      <c r="E34" s="61">
        <v>8</v>
      </c>
      <c r="F34" s="61"/>
      <c r="G34" s="61"/>
      <c r="H34" s="61">
        <v>9</v>
      </c>
      <c r="I34" s="61"/>
      <c r="J34" s="61"/>
      <c r="K34" s="61"/>
      <c r="L34" s="61">
        <v>8</v>
      </c>
      <c r="M34" s="61">
        <v>8</v>
      </c>
      <c r="N34" s="61">
        <v>9</v>
      </c>
      <c r="O34" s="61"/>
      <c r="P34" s="61"/>
      <c r="Q34" s="61">
        <v>8</v>
      </c>
      <c r="R34" s="61"/>
      <c r="S34" s="61"/>
      <c r="T34" s="61"/>
      <c r="U34" s="61">
        <v>9</v>
      </c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>
        <v>9</v>
      </c>
      <c r="AK34" s="61">
        <v>9</v>
      </c>
      <c r="AL34" s="61"/>
      <c r="AM34" s="61"/>
      <c r="AN34" s="35"/>
      <c r="AP34" s="35"/>
      <c r="AQ34" s="51">
        <f t="shared" si="0"/>
        <v>8</v>
      </c>
      <c r="AR34" s="51">
        <f t="shared" si="1"/>
        <v>9</v>
      </c>
      <c r="AS34" s="27">
        <f t="shared" si="2"/>
        <v>8.375</v>
      </c>
      <c r="AT34" s="26">
        <f t="shared" si="3"/>
        <v>0.51754916950676566</v>
      </c>
      <c r="AW34" s="34">
        <v>8.6</v>
      </c>
      <c r="AX34" s="36">
        <v>0.68</v>
      </c>
    </row>
    <row r="35" spans="1:51">
      <c r="A35" s="5">
        <v>6</v>
      </c>
      <c r="B35" s="60" t="s">
        <v>11</v>
      </c>
      <c r="C35" s="35"/>
      <c r="D35" s="61">
        <v>6</v>
      </c>
      <c r="E35" s="61">
        <v>6</v>
      </c>
      <c r="F35" s="61"/>
      <c r="G35" s="61"/>
      <c r="H35" s="61">
        <v>6</v>
      </c>
      <c r="I35" s="61"/>
      <c r="J35" s="61"/>
      <c r="K35" s="61"/>
      <c r="L35" s="61">
        <v>6</v>
      </c>
      <c r="M35" s="61">
        <v>6</v>
      </c>
      <c r="N35" s="61">
        <v>6</v>
      </c>
      <c r="O35" s="61"/>
      <c r="P35" s="61"/>
      <c r="Q35" s="61">
        <v>6</v>
      </c>
      <c r="R35" s="61"/>
      <c r="S35" s="61"/>
      <c r="T35" s="61"/>
      <c r="U35" s="61">
        <v>6</v>
      </c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>
        <v>6</v>
      </c>
      <c r="AK35" s="61">
        <v>6</v>
      </c>
      <c r="AL35" s="61"/>
      <c r="AM35" s="61"/>
      <c r="AN35" s="35"/>
      <c r="AP35" s="35"/>
      <c r="AQ35" s="51">
        <f t="shared" si="0"/>
        <v>6</v>
      </c>
      <c r="AR35" s="51">
        <f t="shared" si="1"/>
        <v>6</v>
      </c>
      <c r="AS35" s="27">
        <f t="shared" si="2"/>
        <v>6</v>
      </c>
      <c r="AT35" s="26">
        <f t="shared" si="3"/>
        <v>0</v>
      </c>
      <c r="AW35" s="34">
        <v>5.6</v>
      </c>
      <c r="AX35" s="36">
        <v>0.5</v>
      </c>
    </row>
    <row r="36" spans="1:51">
      <c r="A36" s="5">
        <v>6</v>
      </c>
      <c r="B36" s="62" t="s">
        <v>24</v>
      </c>
      <c r="C36" s="34"/>
      <c r="D36" s="57">
        <v>8</v>
      </c>
      <c r="E36" s="57">
        <v>8</v>
      </c>
      <c r="F36" s="57"/>
      <c r="G36" s="57"/>
      <c r="H36" s="57">
        <v>8</v>
      </c>
      <c r="I36" s="57"/>
      <c r="J36" s="57"/>
      <c r="K36" s="57"/>
      <c r="L36" s="57">
        <v>8</v>
      </c>
      <c r="M36" s="57">
        <v>7</v>
      </c>
      <c r="N36" s="57">
        <v>8</v>
      </c>
      <c r="O36" s="57"/>
      <c r="P36" s="57"/>
      <c r="Q36" s="57">
        <v>8</v>
      </c>
      <c r="R36" s="57"/>
      <c r="S36" s="57"/>
      <c r="T36" s="57"/>
      <c r="U36" s="57">
        <v>8</v>
      </c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>
        <v>8</v>
      </c>
      <c r="AK36" s="57">
        <v>8</v>
      </c>
      <c r="AL36" s="57"/>
      <c r="AM36" s="57"/>
      <c r="AN36" s="34"/>
      <c r="AP36" s="34"/>
      <c r="AQ36" s="47">
        <f t="shared" si="0"/>
        <v>7</v>
      </c>
      <c r="AR36" s="47">
        <f t="shared" si="1"/>
        <v>8</v>
      </c>
      <c r="AS36" s="27">
        <f t="shared" si="2"/>
        <v>7.875</v>
      </c>
      <c r="AT36" s="26">
        <f t="shared" si="3"/>
        <v>0.35355339059327379</v>
      </c>
      <c r="AW36" s="34">
        <v>7.63</v>
      </c>
      <c r="AX36" s="36">
        <v>0.49</v>
      </c>
    </row>
    <row r="37" spans="1:51">
      <c r="A37" s="5"/>
      <c r="B37" s="60"/>
      <c r="C37" s="35"/>
      <c r="D37" s="57"/>
      <c r="E37" s="61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61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P37" s="35"/>
      <c r="AQ37" s="35"/>
      <c r="AR37" s="35"/>
      <c r="AS37" s="27"/>
      <c r="AT37" s="26"/>
    </row>
    <row r="38" spans="1:51">
      <c r="A38" s="5">
        <v>7</v>
      </c>
      <c r="B38" s="60" t="s">
        <v>13</v>
      </c>
      <c r="C38" s="35"/>
      <c r="D38" s="61">
        <v>9</v>
      </c>
      <c r="E38" s="61">
        <v>9</v>
      </c>
      <c r="F38" s="61"/>
      <c r="G38" s="61"/>
      <c r="H38" s="61">
        <v>9</v>
      </c>
      <c r="I38" s="61"/>
      <c r="J38" s="61"/>
      <c r="K38" s="61"/>
      <c r="L38" s="61">
        <v>9</v>
      </c>
      <c r="M38" s="61">
        <v>9</v>
      </c>
      <c r="N38" s="61">
        <v>9</v>
      </c>
      <c r="O38" s="61"/>
      <c r="P38" s="61"/>
      <c r="Q38" s="61">
        <v>9</v>
      </c>
      <c r="R38" s="61"/>
      <c r="S38" s="61"/>
      <c r="T38" s="61"/>
      <c r="U38" s="61">
        <v>9</v>
      </c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>
        <v>10</v>
      </c>
      <c r="AK38" s="61">
        <v>9</v>
      </c>
      <c r="AL38" s="61"/>
      <c r="AM38" s="61"/>
      <c r="AN38" s="35"/>
      <c r="AP38" s="35"/>
      <c r="AQ38" s="51">
        <f>MIN(C38:AI38)</f>
        <v>9</v>
      </c>
      <c r="AR38" s="51">
        <f>MAX(C38:AI38)</f>
        <v>9</v>
      </c>
      <c r="AS38" s="27">
        <f>AVERAGE(C38:AI38)</f>
        <v>9</v>
      </c>
      <c r="AT38" s="26">
        <f>STDEV(C38:AI38)</f>
        <v>0</v>
      </c>
      <c r="AV38" s="7" t="s">
        <v>76</v>
      </c>
      <c r="AW38" s="34">
        <v>9.6</v>
      </c>
      <c r="AX38" s="36">
        <v>0.5</v>
      </c>
      <c r="AY38" s="74">
        <v>33</v>
      </c>
    </row>
    <row r="39" spans="1:51">
      <c r="A39" s="5">
        <v>7</v>
      </c>
      <c r="B39" s="60" t="s">
        <v>12</v>
      </c>
      <c r="C39" s="35"/>
      <c r="D39" s="61">
        <v>10</v>
      </c>
      <c r="E39" s="61">
        <v>9</v>
      </c>
      <c r="F39" s="61"/>
      <c r="G39" s="61"/>
      <c r="H39" s="61">
        <v>9.9</v>
      </c>
      <c r="I39" s="61"/>
      <c r="J39" s="61"/>
      <c r="K39" s="61"/>
      <c r="L39" s="61">
        <v>10</v>
      </c>
      <c r="M39" s="61">
        <v>10</v>
      </c>
      <c r="N39" s="61">
        <v>9</v>
      </c>
      <c r="O39" s="61"/>
      <c r="P39" s="61"/>
      <c r="Q39" s="61">
        <v>9</v>
      </c>
      <c r="R39" s="61"/>
      <c r="S39" s="61"/>
      <c r="T39" s="61"/>
      <c r="U39" s="61">
        <v>10</v>
      </c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>
        <v>9</v>
      </c>
      <c r="AK39" s="61">
        <v>9</v>
      </c>
      <c r="AL39" s="61"/>
      <c r="AM39" s="61"/>
      <c r="AN39" s="35"/>
      <c r="AP39" s="35"/>
      <c r="AQ39" s="51">
        <f>MIN(C39:AI39)</f>
        <v>9</v>
      </c>
      <c r="AR39" s="51">
        <f>MAX(C39:AI39)</f>
        <v>10</v>
      </c>
      <c r="AS39" s="27">
        <f>AVERAGE(C39:AI39)</f>
        <v>9.6125000000000007</v>
      </c>
      <c r="AT39" s="26">
        <f>STDEV(C39:AI39)</f>
        <v>0.50832357523810112</v>
      </c>
      <c r="AW39" s="34">
        <v>9.6999999999999993</v>
      </c>
      <c r="AX39" s="36">
        <v>0.48</v>
      </c>
    </row>
    <row r="40" spans="1:51">
      <c r="A40" s="5">
        <v>7</v>
      </c>
      <c r="B40" s="60" t="s">
        <v>11</v>
      </c>
      <c r="C40" s="35"/>
      <c r="D40" s="61">
        <v>6</v>
      </c>
      <c r="E40" s="61">
        <v>7</v>
      </c>
      <c r="F40" s="61"/>
      <c r="G40" s="61"/>
      <c r="H40" s="61">
        <v>7</v>
      </c>
      <c r="I40" s="61"/>
      <c r="J40" s="61"/>
      <c r="K40" s="61"/>
      <c r="L40" s="61">
        <v>6</v>
      </c>
      <c r="M40" s="61">
        <v>7</v>
      </c>
      <c r="N40" s="61">
        <v>6</v>
      </c>
      <c r="O40" s="61"/>
      <c r="P40" s="61"/>
      <c r="Q40" s="61">
        <v>6</v>
      </c>
      <c r="R40" s="61"/>
      <c r="S40" s="61"/>
      <c r="T40" s="61"/>
      <c r="U40" s="61">
        <v>7</v>
      </c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>
        <v>8</v>
      </c>
      <c r="AK40" s="61">
        <v>6</v>
      </c>
      <c r="AL40" s="61"/>
      <c r="AM40" s="61"/>
      <c r="AN40" s="35"/>
      <c r="AP40" s="35"/>
      <c r="AQ40" s="51">
        <f>MIN(C40:AI40)</f>
        <v>6</v>
      </c>
      <c r="AR40" s="51">
        <f>MAX(C40:AI40)</f>
        <v>7</v>
      </c>
      <c r="AS40" s="27">
        <f>AVERAGE(C40:AI40)</f>
        <v>6.5</v>
      </c>
      <c r="AT40" s="26">
        <f>STDEV(C40:AI40)</f>
        <v>0.53452248382484879</v>
      </c>
      <c r="AW40" s="34">
        <v>6.5</v>
      </c>
      <c r="AX40" s="36">
        <v>0.67</v>
      </c>
    </row>
    <row r="41" spans="1:51">
      <c r="A41" s="5">
        <v>7</v>
      </c>
      <c r="B41" s="62" t="s">
        <v>24</v>
      </c>
      <c r="C41" s="34"/>
      <c r="D41" s="57">
        <v>9.9</v>
      </c>
      <c r="E41" s="57">
        <v>9.9</v>
      </c>
      <c r="F41" s="57"/>
      <c r="G41" s="57"/>
      <c r="H41" s="57">
        <v>9.9</v>
      </c>
      <c r="I41" s="57"/>
      <c r="J41" s="57"/>
      <c r="K41" s="57"/>
      <c r="L41" s="57">
        <v>9.9</v>
      </c>
      <c r="M41" s="57">
        <v>9.9</v>
      </c>
      <c r="N41" s="57">
        <v>9.9</v>
      </c>
      <c r="O41" s="57"/>
      <c r="P41" s="57"/>
      <c r="Q41" s="57">
        <v>9.9</v>
      </c>
      <c r="R41" s="57"/>
      <c r="S41" s="57"/>
      <c r="T41" s="57"/>
      <c r="U41" s="57">
        <v>9.9</v>
      </c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>
        <v>9.9</v>
      </c>
      <c r="AK41" s="57">
        <v>9.9</v>
      </c>
      <c r="AL41" s="57"/>
      <c r="AM41" s="57"/>
      <c r="AN41" s="34"/>
      <c r="AP41" s="34"/>
      <c r="AQ41" s="47">
        <f>MIN(C41:AI41)</f>
        <v>9.9</v>
      </c>
      <c r="AR41" s="47">
        <f>MAX(C41:AI41)</f>
        <v>9.9</v>
      </c>
      <c r="AS41" s="27">
        <f>AVERAGE(C41:AI41)</f>
        <v>9.9</v>
      </c>
      <c r="AT41" s="26">
        <f>STDEV(C41:AI41)</f>
        <v>0</v>
      </c>
      <c r="AW41" s="34">
        <v>9.91</v>
      </c>
      <c r="AX41" s="36">
        <v>4.2000000000000003E-2</v>
      </c>
    </row>
    <row r="42" spans="1:51">
      <c r="A42" s="5"/>
      <c r="B42" s="60"/>
      <c r="C42" s="35"/>
      <c r="D42" s="57"/>
      <c r="E42" s="61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61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P42" s="35"/>
      <c r="AQ42" s="35"/>
      <c r="AR42" s="35"/>
      <c r="AS42" s="27"/>
      <c r="AT42" s="26"/>
    </row>
    <row r="43" spans="1:51">
      <c r="A43" s="5">
        <v>8</v>
      </c>
      <c r="B43" s="60" t="s">
        <v>13</v>
      </c>
      <c r="C43" s="35"/>
      <c r="D43" s="61">
        <v>7</v>
      </c>
      <c r="E43" s="61">
        <v>8</v>
      </c>
      <c r="F43" s="61"/>
      <c r="G43" s="61"/>
      <c r="H43" s="61">
        <v>7</v>
      </c>
      <c r="I43" s="61"/>
      <c r="J43" s="61"/>
      <c r="K43" s="61"/>
      <c r="L43" s="61">
        <v>8</v>
      </c>
      <c r="M43" s="61">
        <v>8</v>
      </c>
      <c r="N43" s="61">
        <v>8</v>
      </c>
      <c r="O43" s="61"/>
      <c r="P43" s="61"/>
      <c r="Q43" s="61">
        <v>7</v>
      </c>
      <c r="R43" s="61"/>
      <c r="S43" s="61"/>
      <c r="T43" s="61"/>
      <c r="U43" s="61">
        <v>9</v>
      </c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>
        <v>8</v>
      </c>
      <c r="AK43" s="61">
        <v>8</v>
      </c>
      <c r="AL43" s="61"/>
      <c r="AM43" s="61"/>
      <c r="AN43" s="35"/>
      <c r="AP43" s="35"/>
      <c r="AQ43" s="51">
        <f>MIN(C43:AI43)</f>
        <v>7</v>
      </c>
      <c r="AR43" s="51">
        <f>MAX(C43:AI43)</f>
        <v>9</v>
      </c>
      <c r="AS43" s="27">
        <f>AVERAGE(C43:AI43)</f>
        <v>7.75</v>
      </c>
      <c r="AT43" s="26">
        <f>STDEV(C43:AI43)</f>
        <v>0.70710678118654757</v>
      </c>
      <c r="AV43" s="7" t="s">
        <v>86</v>
      </c>
      <c r="AW43" s="34">
        <v>8</v>
      </c>
      <c r="AX43" s="36">
        <v>0.61</v>
      </c>
      <c r="AY43" s="74">
        <v>39</v>
      </c>
    </row>
    <row r="44" spans="1:51">
      <c r="A44" s="5">
        <v>8</v>
      </c>
      <c r="B44" s="60" t="s">
        <v>12</v>
      </c>
      <c r="C44" s="35"/>
      <c r="D44" s="61">
        <v>7</v>
      </c>
      <c r="E44" s="61">
        <v>9</v>
      </c>
      <c r="F44" s="61"/>
      <c r="G44" s="61"/>
      <c r="H44" s="61">
        <v>7</v>
      </c>
      <c r="I44" s="61"/>
      <c r="J44" s="61"/>
      <c r="K44" s="61"/>
      <c r="L44" s="61">
        <v>8</v>
      </c>
      <c r="M44" s="61">
        <v>9</v>
      </c>
      <c r="N44" s="61">
        <v>9</v>
      </c>
      <c r="O44" s="61"/>
      <c r="P44" s="61"/>
      <c r="Q44" s="61">
        <v>8</v>
      </c>
      <c r="R44" s="61"/>
      <c r="S44" s="61"/>
      <c r="T44" s="61"/>
      <c r="U44" s="61">
        <v>9</v>
      </c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>
        <v>9</v>
      </c>
      <c r="AK44" s="61">
        <v>10</v>
      </c>
      <c r="AL44" s="61"/>
      <c r="AM44" s="61"/>
      <c r="AN44" s="35"/>
      <c r="AP44" s="35"/>
      <c r="AQ44" s="51">
        <f>MIN(C44:AI44)</f>
        <v>7</v>
      </c>
      <c r="AR44" s="51">
        <f>MAX(C44:AI44)</f>
        <v>9</v>
      </c>
      <c r="AS44" s="27">
        <f>AVERAGE(C44:AI44)</f>
        <v>8.25</v>
      </c>
      <c r="AT44" s="26">
        <f>STDEV(C44:AI44)</f>
        <v>0.88640526042791834</v>
      </c>
      <c r="AW44" s="34">
        <v>8.9</v>
      </c>
      <c r="AX44" s="36">
        <v>0.5</v>
      </c>
    </row>
    <row r="45" spans="1:51">
      <c r="A45" s="5">
        <v>8</v>
      </c>
      <c r="B45" s="60" t="s">
        <v>11</v>
      </c>
      <c r="C45" s="35"/>
      <c r="D45" s="61">
        <v>6</v>
      </c>
      <c r="E45" s="61">
        <v>6</v>
      </c>
      <c r="F45" s="61"/>
      <c r="G45" s="61"/>
      <c r="H45" s="61">
        <v>6</v>
      </c>
      <c r="I45" s="61"/>
      <c r="J45" s="61"/>
      <c r="K45" s="61"/>
      <c r="L45" s="61">
        <v>6</v>
      </c>
      <c r="M45" s="61">
        <v>6</v>
      </c>
      <c r="N45" s="61">
        <v>6</v>
      </c>
      <c r="O45" s="61"/>
      <c r="P45" s="61"/>
      <c r="Q45" s="61">
        <v>6</v>
      </c>
      <c r="R45" s="61"/>
      <c r="S45" s="61"/>
      <c r="T45" s="61"/>
      <c r="U45" s="61">
        <v>6</v>
      </c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>
        <v>6</v>
      </c>
      <c r="AK45" s="61">
        <v>6</v>
      </c>
      <c r="AL45" s="61"/>
      <c r="AM45" s="61"/>
      <c r="AN45" s="35"/>
      <c r="AP45" s="35"/>
      <c r="AQ45" s="51">
        <f>MIN(C45:AI45)</f>
        <v>6</v>
      </c>
      <c r="AR45" s="51">
        <f>MAX(C45:AI45)</f>
        <v>6</v>
      </c>
      <c r="AS45" s="27">
        <f>AVERAGE(C45:AI45)</f>
        <v>6</v>
      </c>
      <c r="AT45" s="26">
        <f>STDEV(C45:AI45)</f>
        <v>0</v>
      </c>
      <c r="AW45" s="34">
        <v>5.9</v>
      </c>
      <c r="AX45" s="36">
        <v>0.52</v>
      </c>
    </row>
    <row r="46" spans="1:51">
      <c r="A46" s="5">
        <v>8</v>
      </c>
      <c r="B46" s="62" t="s">
        <v>24</v>
      </c>
      <c r="C46" s="34"/>
      <c r="D46" s="57">
        <v>6</v>
      </c>
      <c r="E46" s="57">
        <v>6</v>
      </c>
      <c r="F46" s="57"/>
      <c r="G46" s="57"/>
      <c r="H46" s="57">
        <v>6</v>
      </c>
      <c r="I46" s="57"/>
      <c r="J46" s="57"/>
      <c r="K46" s="57"/>
      <c r="L46" s="57">
        <v>6</v>
      </c>
      <c r="M46" s="57">
        <v>6</v>
      </c>
      <c r="N46" s="57">
        <v>6</v>
      </c>
      <c r="O46" s="57"/>
      <c r="P46" s="57"/>
      <c r="Q46" s="57">
        <v>6</v>
      </c>
      <c r="R46" s="57"/>
      <c r="S46" s="57"/>
      <c r="T46" s="57"/>
      <c r="U46" s="57">
        <v>6</v>
      </c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>
        <v>9.8000000000000007</v>
      </c>
      <c r="AK46" s="57">
        <v>6</v>
      </c>
      <c r="AL46" s="57"/>
      <c r="AM46" s="57"/>
      <c r="AN46" s="34"/>
      <c r="AP46" s="34"/>
      <c r="AQ46" s="47">
        <f>MIN(C46:AI46)</f>
        <v>6</v>
      </c>
      <c r="AR46" s="47">
        <f>MAX(C46:AI46)</f>
        <v>6</v>
      </c>
      <c r="AS46" s="27">
        <f>AVERAGE(C46:AI46)</f>
        <v>6</v>
      </c>
      <c r="AT46" s="26">
        <f>STDEV(C46:AI46)</f>
        <v>0</v>
      </c>
      <c r="AW46" s="34">
        <v>6.1</v>
      </c>
      <c r="AX46" s="36">
        <v>0.39400000000000002</v>
      </c>
    </row>
    <row r="47" spans="1:51">
      <c r="A47" s="5"/>
      <c r="B47" s="60"/>
      <c r="C47" s="35"/>
      <c r="D47" s="57"/>
      <c r="E47" s="61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61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P47" s="35"/>
      <c r="AQ47" s="35"/>
      <c r="AR47" s="35"/>
      <c r="AS47" s="27"/>
      <c r="AT47" s="26"/>
    </row>
    <row r="48" spans="1:51">
      <c r="A48" s="5">
        <v>9</v>
      </c>
      <c r="B48" s="60" t="s">
        <v>13</v>
      </c>
      <c r="C48" s="35"/>
      <c r="D48" s="61">
        <v>7</v>
      </c>
      <c r="E48" s="61">
        <v>8</v>
      </c>
      <c r="F48" s="61"/>
      <c r="G48" s="61"/>
      <c r="H48" s="61">
        <v>8</v>
      </c>
      <c r="I48" s="61"/>
      <c r="J48" s="61"/>
      <c r="K48" s="61"/>
      <c r="L48" s="61">
        <v>7</v>
      </c>
      <c r="M48" s="61">
        <v>8</v>
      </c>
      <c r="N48" s="61">
        <v>9</v>
      </c>
      <c r="O48" s="61"/>
      <c r="P48" s="61"/>
      <c r="Q48" s="61">
        <v>7</v>
      </c>
      <c r="R48" s="61"/>
      <c r="S48" s="61"/>
      <c r="T48" s="61"/>
      <c r="U48" s="61">
        <v>9</v>
      </c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>
        <v>9</v>
      </c>
      <c r="AK48" s="61">
        <v>8</v>
      </c>
      <c r="AL48" s="61"/>
      <c r="AM48" s="61"/>
      <c r="AN48" s="35"/>
      <c r="AP48" s="35"/>
      <c r="AQ48" s="51">
        <f>MIN(C48:AI48)</f>
        <v>7</v>
      </c>
      <c r="AR48" s="51">
        <f>MAX(C48:AI48)</f>
        <v>9</v>
      </c>
      <c r="AS48" s="27">
        <f>AVERAGE(C48:AI48)</f>
        <v>7.875</v>
      </c>
      <c r="AT48" s="26">
        <f>STDEV(C48:AI48)</f>
        <v>0.83452296039628016</v>
      </c>
      <c r="AV48" s="7" t="s">
        <v>87</v>
      </c>
      <c r="AW48" s="34">
        <v>8.3000000000000007</v>
      </c>
      <c r="AX48" s="36">
        <v>0.59</v>
      </c>
      <c r="AY48" s="74">
        <v>34</v>
      </c>
    </row>
    <row r="49" spans="1:51">
      <c r="A49" s="5">
        <v>9</v>
      </c>
      <c r="B49" s="60" t="s">
        <v>12</v>
      </c>
      <c r="C49" s="35"/>
      <c r="D49" s="61">
        <v>7</v>
      </c>
      <c r="E49" s="61">
        <v>6</v>
      </c>
      <c r="F49" s="61"/>
      <c r="G49" s="61"/>
      <c r="H49" s="61">
        <v>6</v>
      </c>
      <c r="I49" s="61"/>
      <c r="J49" s="61"/>
      <c r="K49" s="61"/>
      <c r="L49" s="61">
        <v>7</v>
      </c>
      <c r="M49" s="61">
        <v>8</v>
      </c>
      <c r="N49" s="61">
        <v>8</v>
      </c>
      <c r="O49" s="61"/>
      <c r="P49" s="61"/>
      <c r="Q49" s="61">
        <v>7</v>
      </c>
      <c r="R49" s="61"/>
      <c r="S49" s="61"/>
      <c r="T49" s="61"/>
      <c r="U49" s="61">
        <v>7</v>
      </c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>
        <v>7</v>
      </c>
      <c r="AK49" s="61">
        <v>9</v>
      </c>
      <c r="AL49" s="61"/>
      <c r="AM49" s="61"/>
      <c r="AN49" s="35"/>
      <c r="AP49" s="35"/>
      <c r="AQ49" s="51">
        <f>MIN(C49:AI49)</f>
        <v>6</v>
      </c>
      <c r="AR49" s="51">
        <f>MAX(C49:AI49)</f>
        <v>8</v>
      </c>
      <c r="AS49" s="27">
        <f>AVERAGE(C49:AI49)</f>
        <v>7</v>
      </c>
      <c r="AT49" s="26">
        <f>STDEV(C49:AI49)</f>
        <v>0.7559289460184544</v>
      </c>
      <c r="AW49" s="34">
        <v>6.9</v>
      </c>
      <c r="AX49" s="36">
        <v>0.6</v>
      </c>
    </row>
    <row r="50" spans="1:51">
      <c r="A50" s="5">
        <v>9</v>
      </c>
      <c r="B50" s="60" t="s">
        <v>11</v>
      </c>
      <c r="C50" s="35"/>
      <c r="D50" s="61">
        <v>6</v>
      </c>
      <c r="E50" s="61">
        <v>6</v>
      </c>
      <c r="F50" s="61"/>
      <c r="G50" s="61"/>
      <c r="H50" s="61">
        <v>6</v>
      </c>
      <c r="I50" s="61"/>
      <c r="J50" s="61"/>
      <c r="K50" s="61"/>
      <c r="L50" s="61">
        <v>6</v>
      </c>
      <c r="M50" s="61">
        <v>6</v>
      </c>
      <c r="N50" s="61">
        <v>7</v>
      </c>
      <c r="O50" s="61"/>
      <c r="P50" s="61"/>
      <c r="Q50" s="61">
        <v>6</v>
      </c>
      <c r="R50" s="61"/>
      <c r="S50" s="61"/>
      <c r="T50" s="61"/>
      <c r="U50" s="61">
        <v>6</v>
      </c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>
        <v>6</v>
      </c>
      <c r="AK50" s="61">
        <v>6</v>
      </c>
      <c r="AL50" s="61"/>
      <c r="AM50" s="61"/>
      <c r="AN50" s="35"/>
      <c r="AP50" s="35"/>
      <c r="AQ50" s="51">
        <f>MIN(C50:AI50)</f>
        <v>6</v>
      </c>
      <c r="AR50" s="51">
        <f>MAX(C50:AI50)</f>
        <v>7</v>
      </c>
      <c r="AS50" s="27">
        <f>AVERAGE(C50:AI50)</f>
        <v>6.125</v>
      </c>
      <c r="AT50" s="26">
        <f>STDEV(C50:AI50)</f>
        <v>0.35355339059327379</v>
      </c>
      <c r="AW50" s="34">
        <v>6</v>
      </c>
      <c r="AX50" s="36">
        <v>0.17</v>
      </c>
    </row>
    <row r="51" spans="1:51">
      <c r="A51" s="5">
        <v>9</v>
      </c>
      <c r="B51" s="62" t="s">
        <v>24</v>
      </c>
      <c r="C51" s="34"/>
      <c r="D51" s="57">
        <v>9.9</v>
      </c>
      <c r="E51" s="57">
        <v>9.9</v>
      </c>
      <c r="F51" s="57"/>
      <c r="G51" s="57"/>
      <c r="H51" s="57">
        <v>9.9</v>
      </c>
      <c r="I51" s="57"/>
      <c r="J51" s="57"/>
      <c r="K51" s="57"/>
      <c r="L51" s="57">
        <v>9.9</v>
      </c>
      <c r="M51" s="57">
        <v>9.9</v>
      </c>
      <c r="N51" s="57">
        <v>9.9</v>
      </c>
      <c r="O51" s="57"/>
      <c r="P51" s="57"/>
      <c r="Q51" s="57">
        <v>9.9</v>
      </c>
      <c r="R51" s="57"/>
      <c r="S51" s="57"/>
      <c r="T51" s="57"/>
      <c r="U51" s="57">
        <v>9.9</v>
      </c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>
        <v>9.8000000000000007</v>
      </c>
      <c r="AK51" s="57">
        <v>9.9</v>
      </c>
      <c r="AL51" s="57"/>
      <c r="AM51" s="57"/>
      <c r="AN51" s="34"/>
      <c r="AP51" s="34"/>
      <c r="AQ51" s="47">
        <f>MIN(C51:AI51)</f>
        <v>9.9</v>
      </c>
      <c r="AR51" s="47">
        <f>MAX(C51:AI51)</f>
        <v>9.9</v>
      </c>
      <c r="AS51" s="27">
        <f>AVERAGE(C51:AI51)</f>
        <v>9.9</v>
      </c>
      <c r="AT51" s="26">
        <f>STDEV(C51:AI51)</f>
        <v>0</v>
      </c>
      <c r="AW51" s="34">
        <v>9.8800000000000008</v>
      </c>
      <c r="AX51" s="36">
        <v>4.1000000000000002E-2</v>
      </c>
    </row>
    <row r="52" spans="1:51">
      <c r="A52" s="5"/>
      <c r="B52" s="60"/>
      <c r="C52" s="35"/>
      <c r="D52" s="57"/>
      <c r="E52" s="61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61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P52" s="35"/>
      <c r="AQ52" s="35"/>
      <c r="AR52" s="35"/>
      <c r="AS52" s="27"/>
      <c r="AT52" s="26"/>
    </row>
    <row r="53" spans="1:51">
      <c r="A53" s="5">
        <v>10</v>
      </c>
      <c r="B53" s="60" t="s">
        <v>13</v>
      </c>
      <c r="C53" s="35"/>
      <c r="D53" s="61">
        <v>9</v>
      </c>
      <c r="E53" s="61">
        <v>8</v>
      </c>
      <c r="F53" s="61"/>
      <c r="G53" s="61"/>
      <c r="H53" s="61">
        <v>7</v>
      </c>
      <c r="I53" s="61"/>
      <c r="J53" s="61"/>
      <c r="K53" s="61"/>
      <c r="L53" s="61">
        <v>8</v>
      </c>
      <c r="M53" s="61">
        <v>7</v>
      </c>
      <c r="N53" s="61">
        <v>9</v>
      </c>
      <c r="O53" s="61"/>
      <c r="P53" s="61"/>
      <c r="Q53" s="61">
        <v>9</v>
      </c>
      <c r="R53" s="61"/>
      <c r="S53" s="61"/>
      <c r="T53" s="61"/>
      <c r="U53" s="61">
        <v>9</v>
      </c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>
        <v>8</v>
      </c>
      <c r="AK53" s="61">
        <v>9</v>
      </c>
      <c r="AL53" s="61"/>
      <c r="AM53" s="61"/>
      <c r="AN53" s="35"/>
      <c r="AP53" s="35"/>
      <c r="AQ53" s="51">
        <f>MIN(C53:AI53)</f>
        <v>7</v>
      </c>
      <c r="AR53" s="51">
        <f>MAX(C53:AI53)</f>
        <v>9</v>
      </c>
      <c r="AS53" s="27">
        <f>AVERAGE(C53:AI53)</f>
        <v>8.25</v>
      </c>
      <c r="AT53" s="26">
        <f>STDEV(C53:AI53)</f>
        <v>0.88640526042791834</v>
      </c>
      <c r="AV53" s="7" t="s">
        <v>77</v>
      </c>
      <c r="AW53" s="34">
        <v>8.5</v>
      </c>
      <c r="AX53" s="36">
        <v>0.56000000000000005</v>
      </c>
      <c r="AY53" s="74">
        <v>34</v>
      </c>
    </row>
    <row r="54" spans="1:51">
      <c r="A54" s="5">
        <v>10</v>
      </c>
      <c r="B54" s="60" t="s">
        <v>12</v>
      </c>
      <c r="C54" s="35"/>
      <c r="D54" s="61">
        <v>9</v>
      </c>
      <c r="E54" s="61">
        <v>8</v>
      </c>
      <c r="F54" s="61"/>
      <c r="G54" s="61"/>
      <c r="H54" s="61">
        <v>9</v>
      </c>
      <c r="I54" s="61"/>
      <c r="J54" s="61"/>
      <c r="K54" s="61"/>
      <c r="L54" s="61">
        <v>9</v>
      </c>
      <c r="M54" s="61">
        <v>9</v>
      </c>
      <c r="N54" s="61">
        <v>10</v>
      </c>
      <c r="O54" s="61"/>
      <c r="P54" s="61"/>
      <c r="Q54" s="61">
        <v>9</v>
      </c>
      <c r="R54" s="61"/>
      <c r="S54" s="61"/>
      <c r="T54" s="61"/>
      <c r="U54" s="61">
        <v>9</v>
      </c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>
        <v>9</v>
      </c>
      <c r="AK54" s="61">
        <v>10</v>
      </c>
      <c r="AL54" s="61"/>
      <c r="AM54" s="61"/>
      <c r="AN54" s="35"/>
      <c r="AP54" s="35"/>
      <c r="AQ54" s="51">
        <f>MIN(C54:AI54)</f>
        <v>8</v>
      </c>
      <c r="AR54" s="51">
        <f>MAX(C54:AI54)</f>
        <v>10</v>
      </c>
      <c r="AS54" s="27">
        <f>AVERAGE(C54:AI54)</f>
        <v>9</v>
      </c>
      <c r="AT54" s="26">
        <f>STDEV(C54:AI54)</f>
        <v>0.53452248382484879</v>
      </c>
      <c r="AW54" s="34">
        <v>9</v>
      </c>
      <c r="AX54" s="36">
        <v>0.57999999999999996</v>
      </c>
    </row>
    <row r="55" spans="1:51">
      <c r="A55" s="5">
        <v>10</v>
      </c>
      <c r="B55" s="60" t="s">
        <v>11</v>
      </c>
      <c r="C55" s="35"/>
      <c r="D55" s="61">
        <v>7</v>
      </c>
      <c r="E55" s="61">
        <v>7</v>
      </c>
      <c r="F55" s="61"/>
      <c r="G55" s="61"/>
      <c r="H55" s="61">
        <v>8</v>
      </c>
      <c r="I55" s="61"/>
      <c r="J55" s="61"/>
      <c r="K55" s="61"/>
      <c r="L55" s="61">
        <v>8</v>
      </c>
      <c r="M55" s="61">
        <v>6</v>
      </c>
      <c r="N55" s="61">
        <v>8</v>
      </c>
      <c r="O55" s="61"/>
      <c r="P55" s="61"/>
      <c r="Q55" s="61">
        <v>6</v>
      </c>
      <c r="R55" s="61"/>
      <c r="S55" s="61"/>
      <c r="T55" s="61"/>
      <c r="U55" s="61">
        <v>6</v>
      </c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>
        <v>8</v>
      </c>
      <c r="AK55" s="61">
        <v>6</v>
      </c>
      <c r="AL55" s="61"/>
      <c r="AM55" s="61"/>
      <c r="AN55" s="35"/>
      <c r="AP55" s="35"/>
      <c r="AQ55" s="51">
        <f>MIN(C55:AI55)</f>
        <v>6</v>
      </c>
      <c r="AR55" s="51">
        <f>MAX(C55:AI55)</f>
        <v>8</v>
      </c>
      <c r="AS55" s="27">
        <f>AVERAGE(C55:AI55)</f>
        <v>7</v>
      </c>
      <c r="AT55" s="26">
        <f>STDEV(C55:AI55)</f>
        <v>0.92582009977255142</v>
      </c>
      <c r="AW55" s="34">
        <v>7.3</v>
      </c>
      <c r="AX55" s="36">
        <v>0.67</v>
      </c>
    </row>
    <row r="56" spans="1:51">
      <c r="A56" s="5">
        <v>10</v>
      </c>
      <c r="B56" s="62" t="s">
        <v>24</v>
      </c>
      <c r="C56" s="34"/>
      <c r="D56" s="57">
        <v>9.9</v>
      </c>
      <c r="E56" s="57">
        <v>9.9</v>
      </c>
      <c r="F56" s="57"/>
      <c r="G56" s="57"/>
      <c r="H56" s="57">
        <v>9.9</v>
      </c>
      <c r="I56" s="57"/>
      <c r="J56" s="57"/>
      <c r="K56" s="57"/>
      <c r="L56" s="57">
        <v>9.9</v>
      </c>
      <c r="M56" s="57">
        <v>9.9</v>
      </c>
      <c r="N56" s="57">
        <v>9.9</v>
      </c>
      <c r="O56" s="57"/>
      <c r="P56" s="57"/>
      <c r="Q56" s="57">
        <v>9.9</v>
      </c>
      <c r="R56" s="57"/>
      <c r="S56" s="57"/>
      <c r="T56" s="57"/>
      <c r="U56" s="57">
        <v>9.9</v>
      </c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>
        <v>9.9</v>
      </c>
      <c r="AK56" s="57">
        <v>9.9</v>
      </c>
      <c r="AL56" s="57"/>
      <c r="AM56" s="57"/>
      <c r="AN56" s="34"/>
      <c r="AP56" s="34"/>
      <c r="AQ56" s="47">
        <f>MIN(C56:AI56)</f>
        <v>9.9</v>
      </c>
      <c r="AR56" s="47">
        <f>MAX(C56:AI56)</f>
        <v>9.9</v>
      </c>
      <c r="AS56" s="27">
        <f>AVERAGE(C56:AI56)</f>
        <v>9.9</v>
      </c>
      <c r="AT56" s="26">
        <f>STDEV(C56:AI56)</f>
        <v>0</v>
      </c>
      <c r="AW56" s="34">
        <v>9.89</v>
      </c>
      <c r="AX56" s="36">
        <v>6.9000000000000006E-2</v>
      </c>
    </row>
    <row r="57" spans="1:51">
      <c r="A57" s="5"/>
      <c r="B57" s="60"/>
      <c r="C57" s="35"/>
      <c r="D57" s="57"/>
      <c r="E57" s="61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61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P57" s="35"/>
      <c r="AQ57" s="35"/>
      <c r="AR57" s="35"/>
      <c r="AS57" s="27"/>
      <c r="AT57" s="26"/>
    </row>
    <row r="58" spans="1:51">
      <c r="A58" s="5">
        <v>11</v>
      </c>
      <c r="B58" s="60" t="s">
        <v>13</v>
      </c>
      <c r="C58" s="35"/>
      <c r="D58" s="61">
        <v>9</v>
      </c>
      <c r="E58" s="61">
        <v>9</v>
      </c>
      <c r="F58" s="61"/>
      <c r="G58" s="61"/>
      <c r="H58" s="61">
        <v>9</v>
      </c>
      <c r="I58" s="61"/>
      <c r="J58" s="61"/>
      <c r="K58" s="61"/>
      <c r="L58" s="61">
        <v>9</v>
      </c>
      <c r="M58" s="61">
        <v>9</v>
      </c>
      <c r="N58" s="61">
        <v>9</v>
      </c>
      <c r="O58" s="61"/>
      <c r="P58" s="61"/>
      <c r="Q58" s="61">
        <v>9</v>
      </c>
      <c r="R58" s="61"/>
      <c r="S58" s="61"/>
      <c r="T58" s="61"/>
      <c r="U58" s="61">
        <v>9</v>
      </c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>
        <v>9</v>
      </c>
      <c r="AK58" s="61">
        <v>9</v>
      </c>
      <c r="AL58" s="61"/>
      <c r="AM58" s="61"/>
      <c r="AN58" s="35"/>
      <c r="AP58" s="35"/>
      <c r="AQ58" s="51">
        <f>MIN(C58:AI58)</f>
        <v>9</v>
      </c>
      <c r="AR58" s="51">
        <f>MAX(C58:AI58)</f>
        <v>9</v>
      </c>
      <c r="AS58" s="27">
        <f>AVERAGE(C58:AI58)</f>
        <v>9</v>
      </c>
      <c r="AT58" s="26">
        <f>STDEV(C58:AI58)</f>
        <v>0</v>
      </c>
      <c r="AV58" s="7" t="s">
        <v>88</v>
      </c>
      <c r="AW58" s="34">
        <v>9</v>
      </c>
      <c r="AX58" s="36">
        <v>0.17</v>
      </c>
      <c r="AY58" s="74">
        <v>35</v>
      </c>
    </row>
    <row r="59" spans="1:51">
      <c r="A59" s="5">
        <v>11</v>
      </c>
      <c r="B59" s="60" t="s">
        <v>12</v>
      </c>
      <c r="C59" s="35"/>
      <c r="D59" s="61">
        <v>10</v>
      </c>
      <c r="E59" s="61">
        <v>9</v>
      </c>
      <c r="F59" s="61"/>
      <c r="G59" s="61"/>
      <c r="H59" s="61">
        <v>9</v>
      </c>
      <c r="I59" s="61"/>
      <c r="J59" s="61"/>
      <c r="K59" s="61"/>
      <c r="L59" s="61">
        <v>9</v>
      </c>
      <c r="M59" s="61">
        <v>10</v>
      </c>
      <c r="N59" s="61">
        <v>8</v>
      </c>
      <c r="O59" s="61"/>
      <c r="P59" s="61"/>
      <c r="Q59" s="61">
        <v>9</v>
      </c>
      <c r="R59" s="61"/>
      <c r="S59" s="61"/>
      <c r="T59" s="61"/>
      <c r="U59" s="61">
        <v>10</v>
      </c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>
        <v>9</v>
      </c>
      <c r="AK59" s="61">
        <v>9</v>
      </c>
      <c r="AL59" s="61"/>
      <c r="AM59" s="61"/>
      <c r="AN59" s="35"/>
      <c r="AP59" s="35"/>
      <c r="AQ59" s="51">
        <f>MIN(C59:AI59)</f>
        <v>8</v>
      </c>
      <c r="AR59" s="51">
        <f>MAX(C59:AI59)</f>
        <v>10</v>
      </c>
      <c r="AS59" s="27">
        <f>AVERAGE(C59:AI59)</f>
        <v>9.25</v>
      </c>
      <c r="AT59" s="26">
        <f>STDEV(C59:AI59)</f>
        <v>0.70710678118654757</v>
      </c>
      <c r="AW59" s="34">
        <v>9.4</v>
      </c>
      <c r="AX59" s="36">
        <v>0.5</v>
      </c>
    </row>
    <row r="60" spans="1:51">
      <c r="A60" s="5">
        <v>11</v>
      </c>
      <c r="B60" s="60" t="s">
        <v>11</v>
      </c>
      <c r="C60" s="35"/>
      <c r="D60" s="61">
        <v>7</v>
      </c>
      <c r="E60" s="61">
        <v>7</v>
      </c>
      <c r="F60" s="61"/>
      <c r="G60" s="61"/>
      <c r="H60" s="61">
        <v>7</v>
      </c>
      <c r="I60" s="61"/>
      <c r="J60" s="61"/>
      <c r="K60" s="61"/>
      <c r="L60" s="61">
        <v>7</v>
      </c>
      <c r="M60" s="61">
        <v>6</v>
      </c>
      <c r="N60" s="61">
        <v>6</v>
      </c>
      <c r="O60" s="61"/>
      <c r="P60" s="61"/>
      <c r="Q60" s="61">
        <v>6</v>
      </c>
      <c r="R60" s="61"/>
      <c r="S60" s="61"/>
      <c r="T60" s="61"/>
      <c r="U60" s="61">
        <v>6</v>
      </c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>
        <v>7</v>
      </c>
      <c r="AK60" s="61">
        <v>6</v>
      </c>
      <c r="AL60" s="61"/>
      <c r="AM60" s="61"/>
      <c r="AN60" s="35"/>
      <c r="AP60" s="35"/>
      <c r="AQ60" s="51">
        <f>MIN(C60:AI60)</f>
        <v>6</v>
      </c>
      <c r="AR60" s="51">
        <f>MAX(C60:AI60)</f>
        <v>7</v>
      </c>
      <c r="AS60" s="27">
        <f>AVERAGE(C60:AI60)</f>
        <v>6.5</v>
      </c>
      <c r="AT60" s="26">
        <f>STDEV(C60:AI60)</f>
        <v>0.53452248382484879</v>
      </c>
      <c r="AW60" s="34">
        <v>6.8</v>
      </c>
      <c r="AX60" s="36">
        <v>0.6</v>
      </c>
    </row>
    <row r="61" spans="1:51">
      <c r="A61" s="5">
        <v>11</v>
      </c>
      <c r="B61" s="62" t="s">
        <v>24</v>
      </c>
      <c r="C61" s="34"/>
      <c r="D61" s="57">
        <v>9.9</v>
      </c>
      <c r="E61" s="57">
        <v>9.9</v>
      </c>
      <c r="F61" s="57"/>
      <c r="G61" s="57"/>
      <c r="H61" s="57">
        <v>9.9</v>
      </c>
      <c r="I61" s="57"/>
      <c r="J61" s="57"/>
      <c r="K61" s="57"/>
      <c r="L61" s="57">
        <v>9.9</v>
      </c>
      <c r="M61" s="57">
        <v>9.9</v>
      </c>
      <c r="N61" s="57">
        <v>9.9</v>
      </c>
      <c r="O61" s="57"/>
      <c r="P61" s="57"/>
      <c r="Q61" s="57">
        <v>9.9</v>
      </c>
      <c r="R61" s="57"/>
      <c r="S61" s="57"/>
      <c r="T61" s="57"/>
      <c r="U61" s="57">
        <v>9.9</v>
      </c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>
        <v>9.9</v>
      </c>
      <c r="AK61" s="57">
        <v>9.9</v>
      </c>
      <c r="AL61" s="57"/>
      <c r="AM61" s="57"/>
      <c r="AN61" s="34"/>
      <c r="AP61" s="34"/>
      <c r="AQ61" s="47">
        <f>MIN(C61:AI61)</f>
        <v>9.9</v>
      </c>
      <c r="AR61" s="47">
        <f>MAX(C61:AI61)</f>
        <v>9.9</v>
      </c>
      <c r="AS61" s="27">
        <f>AVERAGE(C61:AI61)</f>
        <v>9.9</v>
      </c>
      <c r="AT61" s="26">
        <f>STDEV(C61:AI61)</f>
        <v>0</v>
      </c>
      <c r="AW61" s="34">
        <v>9.9</v>
      </c>
      <c r="AX61" s="36">
        <v>0.01</v>
      </c>
    </row>
    <row r="62" spans="1:51">
      <c r="A62" s="5"/>
      <c r="B62" s="60"/>
      <c r="C62" s="35"/>
      <c r="D62" s="57"/>
      <c r="E62" s="61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61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P62" s="35"/>
      <c r="AQ62" s="35"/>
      <c r="AR62" s="35"/>
      <c r="AS62" s="27"/>
      <c r="AT62" s="26"/>
    </row>
    <row r="63" spans="1:51">
      <c r="A63" s="5">
        <v>12</v>
      </c>
      <c r="B63" s="60" t="s">
        <v>13</v>
      </c>
      <c r="C63" s="35"/>
      <c r="D63" s="61">
        <v>5</v>
      </c>
      <c r="E63" s="61">
        <v>5</v>
      </c>
      <c r="F63" s="61"/>
      <c r="G63" s="61"/>
      <c r="H63" s="61">
        <v>5</v>
      </c>
      <c r="I63" s="61"/>
      <c r="J63" s="61"/>
      <c r="K63" s="61"/>
      <c r="L63" s="61">
        <v>5</v>
      </c>
      <c r="M63" s="61">
        <v>5</v>
      </c>
      <c r="N63" s="61">
        <v>5</v>
      </c>
      <c r="O63" s="61"/>
      <c r="P63" s="61"/>
      <c r="Q63" s="61">
        <v>5</v>
      </c>
      <c r="R63" s="61"/>
      <c r="S63" s="61"/>
      <c r="T63" s="61"/>
      <c r="U63" s="61">
        <v>4</v>
      </c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>
        <v>6</v>
      </c>
      <c r="AK63" s="61">
        <v>6</v>
      </c>
      <c r="AL63" s="61"/>
      <c r="AM63" s="61"/>
      <c r="AN63" s="35"/>
      <c r="AP63" s="35"/>
      <c r="AQ63" s="51">
        <f>MIN(C63:AI63)</f>
        <v>4</v>
      </c>
      <c r="AR63" s="51">
        <f>MAX(C63:AI63)</f>
        <v>5</v>
      </c>
      <c r="AS63" s="27">
        <f>AVERAGE(C63:AI63)</f>
        <v>4.875</v>
      </c>
      <c r="AT63" s="26">
        <f>STDEV(C63:AI63)</f>
        <v>0.35355339059327379</v>
      </c>
      <c r="AV63" s="7" t="s">
        <v>61</v>
      </c>
      <c r="AW63" s="34">
        <v>5.0999999999999996</v>
      </c>
      <c r="AX63" s="36">
        <v>0.73</v>
      </c>
      <c r="AY63" s="74">
        <v>35</v>
      </c>
    </row>
    <row r="64" spans="1:51">
      <c r="A64" s="5">
        <v>12</v>
      </c>
      <c r="B64" s="60" t="s">
        <v>12</v>
      </c>
      <c r="C64" s="35"/>
      <c r="D64" s="61">
        <v>9</v>
      </c>
      <c r="E64" s="61">
        <v>9</v>
      </c>
      <c r="F64" s="61"/>
      <c r="G64" s="61"/>
      <c r="H64" s="61">
        <v>9</v>
      </c>
      <c r="I64" s="61"/>
      <c r="J64" s="61"/>
      <c r="K64" s="61"/>
      <c r="L64" s="61">
        <v>9</v>
      </c>
      <c r="M64" s="61">
        <v>9</v>
      </c>
      <c r="N64" s="61">
        <v>8</v>
      </c>
      <c r="O64" s="61"/>
      <c r="P64" s="61"/>
      <c r="Q64" s="61">
        <v>9</v>
      </c>
      <c r="R64" s="61"/>
      <c r="S64" s="61"/>
      <c r="T64" s="61"/>
      <c r="U64" s="61">
        <v>9</v>
      </c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>
        <v>9</v>
      </c>
      <c r="AK64" s="61">
        <v>8</v>
      </c>
      <c r="AL64" s="61"/>
      <c r="AM64" s="61"/>
      <c r="AN64" s="35"/>
      <c r="AP64" s="35"/>
      <c r="AQ64" s="51">
        <f>MIN(C64:AI64)</f>
        <v>8</v>
      </c>
      <c r="AR64" s="51">
        <f>MAX(C64:AI64)</f>
        <v>9</v>
      </c>
      <c r="AS64" s="27">
        <f>AVERAGE(C64:AI64)</f>
        <v>8.875</v>
      </c>
      <c r="AT64" s="26">
        <f>STDEV(C64:AI64)</f>
        <v>0.35355339059327379</v>
      </c>
      <c r="AW64" s="34">
        <v>8.8000000000000007</v>
      </c>
      <c r="AX64" s="36">
        <v>0.51</v>
      </c>
    </row>
    <row r="65" spans="1:50">
      <c r="A65" s="5">
        <v>12</v>
      </c>
      <c r="B65" s="60" t="s">
        <v>11</v>
      </c>
      <c r="C65" s="35"/>
      <c r="D65" s="61">
        <v>7</v>
      </c>
      <c r="E65" s="61">
        <v>6</v>
      </c>
      <c r="F65" s="61"/>
      <c r="G65" s="61"/>
      <c r="H65" s="61">
        <v>6</v>
      </c>
      <c r="I65" s="61"/>
      <c r="J65" s="61"/>
      <c r="K65" s="61"/>
      <c r="L65" s="61">
        <v>6</v>
      </c>
      <c r="M65" s="61">
        <v>7</v>
      </c>
      <c r="N65" s="61">
        <v>6</v>
      </c>
      <c r="O65" s="61"/>
      <c r="P65" s="61"/>
      <c r="Q65" s="61">
        <v>6</v>
      </c>
      <c r="R65" s="61"/>
      <c r="S65" s="61"/>
      <c r="T65" s="61"/>
      <c r="U65" s="61">
        <v>7</v>
      </c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>
        <v>7</v>
      </c>
      <c r="AK65" s="61">
        <v>8</v>
      </c>
      <c r="AL65" s="61"/>
      <c r="AM65" s="61"/>
      <c r="AN65" s="35"/>
      <c r="AP65" s="35"/>
      <c r="AQ65" s="51">
        <f>MIN(C65:AI65)</f>
        <v>6</v>
      </c>
      <c r="AR65" s="51">
        <f>MAX(C65:AI65)</f>
        <v>7</v>
      </c>
      <c r="AS65" s="27">
        <f>AVERAGE(C65:AI65)</f>
        <v>6.375</v>
      </c>
      <c r="AT65" s="26">
        <f>STDEV(C65:AI65)</f>
        <v>0.51754916950676566</v>
      </c>
      <c r="AW65" s="34">
        <v>6.1</v>
      </c>
      <c r="AX65" s="36">
        <v>0.32</v>
      </c>
    </row>
    <row r="66" spans="1:50">
      <c r="A66" s="5">
        <v>12</v>
      </c>
      <c r="B66" s="62" t="s">
        <v>24</v>
      </c>
      <c r="C66" s="34"/>
      <c r="D66" s="57">
        <v>9.9</v>
      </c>
      <c r="E66" s="57">
        <v>9.9</v>
      </c>
      <c r="F66" s="57"/>
      <c r="G66" s="57"/>
      <c r="H66" s="57">
        <v>9.9</v>
      </c>
      <c r="I66" s="57"/>
      <c r="J66" s="57"/>
      <c r="K66" s="57"/>
      <c r="L66" s="57">
        <v>9.9</v>
      </c>
      <c r="M66" s="57">
        <v>9.9</v>
      </c>
      <c r="N66" s="57">
        <v>9.9</v>
      </c>
      <c r="O66" s="57"/>
      <c r="P66" s="57"/>
      <c r="Q66" s="57">
        <v>9.9</v>
      </c>
      <c r="R66" s="57"/>
      <c r="S66" s="57"/>
      <c r="T66" s="57"/>
      <c r="U66" s="57">
        <v>9.9</v>
      </c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>
        <v>9.9</v>
      </c>
      <c r="AK66" s="57">
        <v>9.9</v>
      </c>
      <c r="AL66" s="57"/>
      <c r="AM66" s="57"/>
      <c r="AN66" s="34"/>
      <c r="AP66" s="34"/>
      <c r="AQ66" s="47">
        <f>MIN(C66:AI66)</f>
        <v>9.9</v>
      </c>
      <c r="AR66" s="47">
        <f>MAX(C66:AI66)</f>
        <v>9.9</v>
      </c>
      <c r="AS66" s="27">
        <f>AVERAGE(C66:AI66)</f>
        <v>9.9</v>
      </c>
      <c r="AT66" s="26">
        <f>STDEV(C66:AI66)</f>
        <v>0</v>
      </c>
      <c r="AW66" s="34">
        <v>9.89</v>
      </c>
      <c r="AX66" s="36">
        <v>3.5999999999999997E-2</v>
      </c>
    </row>
    <row r="67" spans="1:50">
      <c r="A67" s="5"/>
      <c r="B67" s="60"/>
      <c r="C67" s="35"/>
      <c r="D67" s="57"/>
      <c r="E67" s="61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61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27"/>
      <c r="AT67" s="26"/>
    </row>
    <row r="68" spans="1:50">
      <c r="B68" s="60"/>
      <c r="C68" s="35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6"/>
    </row>
    <row r="69" spans="1:50">
      <c r="A69" s="50"/>
      <c r="AS69" s="27"/>
      <c r="AT69" s="26"/>
    </row>
    <row r="70" spans="1:50">
      <c r="A70" s="5"/>
      <c r="B70" s="18"/>
      <c r="C70" s="34"/>
      <c r="D70" s="57"/>
      <c r="E70" s="57"/>
      <c r="F70" s="57"/>
      <c r="G70" s="57"/>
      <c r="H70" s="57"/>
      <c r="I70" s="57"/>
      <c r="J70" s="57"/>
      <c r="K70" s="57"/>
      <c r="M70" s="57"/>
      <c r="N70" s="57"/>
      <c r="O70" s="57"/>
      <c r="P70" s="57"/>
      <c r="Q70" s="57"/>
      <c r="R70" s="57"/>
      <c r="S70" s="57"/>
      <c r="T70" s="57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5"/>
      <c r="AS70" s="27"/>
      <c r="AT70" s="26"/>
    </row>
    <row r="71" spans="1:50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5"/>
      <c r="AS71" s="27"/>
      <c r="AT71" s="26"/>
      <c r="AV71" s="8"/>
    </row>
    <row r="72" spans="1:50">
      <c r="A72" s="5"/>
      <c r="B72" s="18"/>
      <c r="C72" s="34"/>
      <c r="D72" s="57"/>
      <c r="E72" s="57"/>
      <c r="F72" s="57"/>
      <c r="G72" s="57"/>
      <c r="H72" s="57"/>
      <c r="I72" s="57"/>
      <c r="J72" s="57"/>
      <c r="K72" s="57"/>
      <c r="M72" s="57"/>
      <c r="N72" s="57"/>
      <c r="O72" s="57"/>
      <c r="P72" s="57"/>
      <c r="Q72" s="57"/>
      <c r="R72" s="57"/>
      <c r="S72" s="57"/>
      <c r="T72" s="57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5"/>
      <c r="AS72" s="27"/>
      <c r="AT72" s="26"/>
    </row>
    <row r="73" spans="1:50">
      <c r="A73" s="5"/>
      <c r="B73" s="18"/>
      <c r="C73" s="34"/>
      <c r="D73" s="57"/>
      <c r="E73" s="57"/>
      <c r="F73" s="57"/>
      <c r="G73" s="57"/>
      <c r="H73" s="57"/>
      <c r="I73" s="57"/>
      <c r="J73" s="57"/>
      <c r="K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35"/>
      <c r="AS73" s="27"/>
      <c r="AT73" s="26"/>
    </row>
    <row r="74" spans="1:50">
      <c r="A74" s="5"/>
      <c r="B74" s="18"/>
      <c r="C74" s="34"/>
      <c r="D74" s="57"/>
      <c r="E74" s="57"/>
      <c r="F74" s="99"/>
      <c r="G74" s="99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</row>
    <row r="75" spans="1:50">
      <c r="A75" s="5"/>
      <c r="B75" s="18"/>
      <c r="C75" s="36"/>
      <c r="D75" s="71"/>
      <c r="E75" s="71"/>
      <c r="F75" s="71"/>
      <c r="G75" s="71"/>
      <c r="H75" s="71"/>
      <c r="I75" s="71"/>
      <c r="J75" s="71"/>
      <c r="K75" s="71"/>
      <c r="M75" s="71"/>
      <c r="N75" s="71"/>
      <c r="O75" s="71"/>
      <c r="P75" s="71"/>
      <c r="Q75" s="71"/>
      <c r="R75" s="71"/>
      <c r="S75" s="71"/>
      <c r="T75" s="71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S75" s="27"/>
      <c r="AT75" s="26"/>
    </row>
    <row r="76" spans="1:50">
      <c r="AS76" s="27"/>
      <c r="AT76" s="26"/>
    </row>
    <row r="77" spans="1:50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5"/>
      <c r="AS77" s="27"/>
      <c r="AT77" s="26"/>
    </row>
    <row r="78" spans="1:50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5"/>
      <c r="AS78" s="27"/>
      <c r="AT78" s="26"/>
    </row>
    <row r="79" spans="1:50">
      <c r="A79" s="5"/>
      <c r="B79" s="18"/>
      <c r="C79" s="34"/>
      <c r="D79" s="57"/>
      <c r="E79" s="57"/>
      <c r="F79" s="57"/>
      <c r="G79" s="57"/>
      <c r="H79" s="57"/>
      <c r="I79" s="57"/>
      <c r="J79" s="57"/>
      <c r="K79" s="57"/>
      <c r="M79" s="57"/>
      <c r="N79" s="57"/>
      <c r="O79" s="57"/>
      <c r="P79" s="57"/>
      <c r="Q79" s="57"/>
      <c r="R79" s="57"/>
      <c r="S79" s="57"/>
      <c r="T79" s="57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5"/>
      <c r="AS79" s="27"/>
      <c r="AT79" s="26"/>
    </row>
    <row r="80" spans="1:50">
      <c r="A80" s="5"/>
      <c r="B80" s="18"/>
      <c r="C80" s="34"/>
      <c r="D80" s="57"/>
      <c r="E80" s="57"/>
      <c r="F80" s="57"/>
      <c r="G80" s="57"/>
      <c r="H80" s="57"/>
      <c r="I80" s="57"/>
      <c r="J80" s="57"/>
      <c r="K80" s="57"/>
      <c r="M80" s="57"/>
      <c r="N80" s="57"/>
      <c r="O80" s="57"/>
      <c r="P80" s="57"/>
      <c r="Q80" s="57"/>
      <c r="R80" s="57"/>
      <c r="S80" s="57"/>
      <c r="T80" s="57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5"/>
      <c r="AS80" s="27"/>
      <c r="AT80" s="26"/>
    </row>
    <row r="81" spans="1:46">
      <c r="A81" s="5"/>
      <c r="B81" s="18"/>
      <c r="C81" s="34"/>
      <c r="D81" s="57"/>
      <c r="E81" s="57"/>
      <c r="F81" s="99"/>
      <c r="G81" s="99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5"/>
      <c r="AS81" s="27"/>
      <c r="AT81" s="26"/>
    </row>
    <row r="82" spans="1:46">
      <c r="A82" s="5"/>
      <c r="B82" s="18"/>
      <c r="C82" s="36"/>
      <c r="D82" s="71"/>
      <c r="E82" s="71"/>
      <c r="F82" s="71"/>
      <c r="G82" s="71"/>
      <c r="H82" s="71"/>
      <c r="I82" s="71"/>
      <c r="J82" s="71"/>
      <c r="K82" s="71"/>
      <c r="M82" s="71"/>
      <c r="N82" s="71"/>
      <c r="O82" s="71"/>
      <c r="P82" s="71"/>
      <c r="Q82" s="71"/>
      <c r="R82" s="71"/>
      <c r="S82" s="71"/>
      <c r="T82" s="71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S82" s="27"/>
      <c r="AT82" s="26"/>
    </row>
    <row r="83" spans="1:46">
      <c r="B83" s="10"/>
      <c r="AS83" s="27"/>
      <c r="AT83" s="26"/>
    </row>
    <row r="84" spans="1:46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5"/>
      <c r="AS84" s="27"/>
      <c r="AT84" s="26"/>
    </row>
    <row r="85" spans="1:46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35"/>
      <c r="AS85" s="27"/>
      <c r="AT85" s="26"/>
    </row>
    <row r="86" spans="1:46">
      <c r="A86" s="5"/>
      <c r="B86" s="18"/>
      <c r="C86" s="34"/>
      <c r="D86" s="57"/>
      <c r="E86" s="57"/>
      <c r="F86" s="57"/>
      <c r="G86" s="57"/>
      <c r="H86" s="57"/>
      <c r="I86" s="57"/>
      <c r="J86" s="57"/>
      <c r="K86" s="57"/>
      <c r="M86" s="57"/>
      <c r="N86" s="57"/>
      <c r="O86" s="57"/>
      <c r="P86" s="57"/>
      <c r="Q86" s="57"/>
      <c r="R86" s="57"/>
      <c r="S86" s="57"/>
      <c r="T86" s="57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5"/>
      <c r="AS86" s="27"/>
      <c r="AT86" s="26"/>
    </row>
    <row r="87" spans="1:46">
      <c r="A87" s="5"/>
      <c r="B87" s="18"/>
      <c r="C87" s="34"/>
      <c r="D87" s="57"/>
      <c r="E87" s="57"/>
      <c r="F87" s="57"/>
      <c r="G87" s="57"/>
      <c r="H87" s="57"/>
      <c r="I87" s="57"/>
      <c r="J87" s="57"/>
      <c r="K87" s="57"/>
      <c r="M87" s="57"/>
      <c r="N87" s="57"/>
      <c r="O87" s="57"/>
      <c r="P87" s="57"/>
      <c r="Q87" s="57"/>
      <c r="R87" s="57"/>
      <c r="S87" s="57"/>
      <c r="T87" s="57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5"/>
      <c r="AS87" s="27"/>
      <c r="AT87" s="26"/>
    </row>
    <row r="88" spans="1:46">
      <c r="A88" s="5"/>
      <c r="B88" s="18"/>
      <c r="C88" s="34"/>
      <c r="D88" s="57"/>
      <c r="E88" s="57"/>
      <c r="F88" s="99"/>
      <c r="G88" s="99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S88" s="27"/>
      <c r="AT88" s="26"/>
    </row>
    <row r="89" spans="1:46">
      <c r="A89" s="5"/>
      <c r="B89" s="18"/>
      <c r="C89" s="36"/>
      <c r="D89" s="71"/>
      <c r="E89" s="71"/>
      <c r="F89" s="71"/>
      <c r="G89" s="71"/>
      <c r="H89" s="71"/>
      <c r="I89" s="71"/>
      <c r="J89" s="71"/>
      <c r="K89" s="71"/>
      <c r="M89" s="71"/>
      <c r="N89" s="71"/>
      <c r="O89" s="71"/>
      <c r="P89" s="71"/>
      <c r="Q89" s="71"/>
      <c r="R89" s="71"/>
      <c r="S89" s="71"/>
      <c r="T89" s="71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S89" s="27"/>
      <c r="AT89" s="26"/>
    </row>
    <row r="90" spans="1:46">
      <c r="AS90" s="27"/>
      <c r="AT90" s="26"/>
    </row>
    <row r="91" spans="1:46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AP91" s="35"/>
      <c r="AS91" s="27"/>
      <c r="AT91" s="26"/>
    </row>
    <row r="92" spans="1:46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AP92" s="35"/>
      <c r="AS92" s="27"/>
      <c r="AT92" s="26"/>
    </row>
    <row r="93" spans="1:46">
      <c r="A93" s="5"/>
      <c r="B93" s="18"/>
      <c r="C93" s="34"/>
      <c r="D93" s="57"/>
      <c r="E93" s="57"/>
      <c r="F93" s="57"/>
      <c r="G93" s="57"/>
      <c r="H93" s="57"/>
      <c r="I93" s="57"/>
      <c r="J93" s="57"/>
      <c r="K93" s="57"/>
      <c r="M93" s="57"/>
      <c r="N93" s="57"/>
      <c r="O93" s="57"/>
      <c r="P93" s="57"/>
      <c r="Q93" s="57"/>
      <c r="AP93" s="35"/>
      <c r="AS93" s="27"/>
      <c r="AT93" s="26"/>
    </row>
    <row r="94" spans="1:46">
      <c r="A94" s="5"/>
      <c r="B94" s="18"/>
      <c r="C94" s="34"/>
      <c r="D94" s="57"/>
      <c r="E94" s="57"/>
      <c r="F94" s="57"/>
      <c r="G94" s="57"/>
      <c r="H94" s="57"/>
      <c r="I94" s="57"/>
      <c r="J94" s="57"/>
      <c r="K94" s="57"/>
      <c r="M94" s="57"/>
      <c r="N94" s="57"/>
      <c r="O94" s="57"/>
      <c r="P94" s="57"/>
      <c r="Q94" s="57"/>
      <c r="AP94" s="35"/>
      <c r="AS94" s="27"/>
      <c r="AT94" s="26"/>
    </row>
    <row r="95" spans="1:46">
      <c r="A95" s="5"/>
      <c r="B95" s="18"/>
      <c r="C95" s="34"/>
      <c r="D95" s="57"/>
      <c r="E95" s="57"/>
      <c r="F95" s="99"/>
      <c r="G95" s="99"/>
      <c r="H95" s="57"/>
      <c r="I95" s="57"/>
      <c r="J95" s="57"/>
      <c r="K95" s="57"/>
      <c r="M95" s="57"/>
      <c r="N95" s="57"/>
      <c r="O95" s="57"/>
      <c r="P95" s="57"/>
      <c r="Q95" s="57"/>
      <c r="R95" s="57"/>
      <c r="S95" s="57"/>
      <c r="T95" s="57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5"/>
      <c r="AS95" s="27"/>
      <c r="AT95" s="26"/>
    </row>
    <row r="96" spans="1:46">
      <c r="A96" s="5"/>
      <c r="B96" s="18"/>
      <c r="C96" s="35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S96" s="27"/>
      <c r="AT96" s="26"/>
    </row>
    <row r="97" spans="1:46">
      <c r="A97" s="5"/>
      <c r="B97" s="3"/>
      <c r="AS97" s="27"/>
      <c r="AT97" s="26"/>
    </row>
    <row r="98" spans="1:46">
      <c r="A98" s="5"/>
      <c r="B98" s="3"/>
      <c r="AS98" s="27"/>
      <c r="AT98" s="26"/>
    </row>
    <row r="99" spans="1:46">
      <c r="A99" s="5"/>
      <c r="B99" s="3"/>
      <c r="AS99" s="27"/>
      <c r="AT99" s="26"/>
    </row>
    <row r="100" spans="1:46">
      <c r="A100" s="5"/>
      <c r="B100" s="3"/>
      <c r="AS100" s="27"/>
      <c r="AT100" s="26"/>
    </row>
    <row r="101" spans="1:46">
      <c r="A101" s="5"/>
      <c r="B101" s="3"/>
      <c r="AS101" s="27"/>
      <c r="AT101" s="26"/>
    </row>
    <row r="102" spans="1:46">
      <c r="A102" s="5"/>
      <c r="B102" s="10"/>
      <c r="C102" s="36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S102" s="27"/>
      <c r="AT102" s="26"/>
    </row>
    <row r="104" spans="1:46">
      <c r="A104" s="5"/>
      <c r="B104" s="3"/>
      <c r="AS104" s="27"/>
      <c r="AT104" s="26"/>
    </row>
    <row r="105" spans="1:46">
      <c r="A105" s="5"/>
      <c r="B105" s="3"/>
      <c r="AS105" s="27"/>
      <c r="AT105" s="26"/>
    </row>
    <row r="106" spans="1:46">
      <c r="A106" s="5"/>
      <c r="B106" s="3"/>
      <c r="AS106" s="27"/>
      <c r="AT106" s="26"/>
    </row>
    <row r="107" spans="1:46">
      <c r="A107" s="5"/>
      <c r="B107" s="3"/>
      <c r="AS107" s="27"/>
      <c r="AT107" s="26"/>
    </row>
    <row r="108" spans="1:46">
      <c r="A108" s="5"/>
      <c r="B108" s="3"/>
      <c r="AS108" s="27"/>
      <c r="AT108" s="26"/>
    </row>
    <row r="109" spans="1:46">
      <c r="A109" s="5"/>
      <c r="B109" s="3"/>
      <c r="AS109" s="27"/>
      <c r="AT109" s="26"/>
    </row>
    <row r="110" spans="1:46">
      <c r="A110" s="5"/>
      <c r="B110" s="10"/>
      <c r="C110" s="36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S110" s="27"/>
      <c r="AT110" s="26"/>
    </row>
    <row r="111" spans="1:46">
      <c r="A111" s="5"/>
      <c r="B111" s="10"/>
      <c r="AS111" s="27"/>
      <c r="AT111" s="26"/>
    </row>
    <row r="112" spans="1:46">
      <c r="A112" s="5"/>
      <c r="B112" s="10"/>
      <c r="AS112" s="27"/>
      <c r="AT112" s="26"/>
    </row>
    <row r="113" spans="1:47">
      <c r="A113" s="5"/>
      <c r="B113" s="10"/>
      <c r="AS113" s="27"/>
      <c r="AT113" s="26"/>
    </row>
    <row r="114" spans="1:47">
      <c r="A114" s="5"/>
      <c r="B114" s="10"/>
      <c r="AS114" s="27"/>
      <c r="AT114" s="26"/>
    </row>
    <row r="115" spans="1:47">
      <c r="A115" s="5"/>
      <c r="B115" s="10"/>
      <c r="AS115" s="27"/>
      <c r="AT115" s="26"/>
    </row>
    <row r="116" spans="1:47">
      <c r="A116" s="5"/>
      <c r="B116" s="10"/>
      <c r="AS116" s="27"/>
      <c r="AT116" s="26"/>
    </row>
    <row r="117" spans="1:47">
      <c r="A117" s="5"/>
      <c r="B117" s="10"/>
      <c r="AS117" s="27"/>
      <c r="AT117" s="26"/>
    </row>
    <row r="118" spans="1:47">
      <c r="A118" s="5"/>
      <c r="B118" s="10"/>
      <c r="AS118" s="27"/>
      <c r="AT118" s="26"/>
    </row>
    <row r="119" spans="1:47">
      <c r="E119" s="84"/>
      <c r="F119" s="84"/>
      <c r="G119" s="84"/>
      <c r="H119" s="84"/>
      <c r="I119" s="84"/>
      <c r="AP119" s="6"/>
      <c r="AQ119" s="29"/>
      <c r="AU119" s="5"/>
    </row>
    <row r="120" spans="1:47">
      <c r="A120" s="6"/>
      <c r="B120" s="20"/>
      <c r="C120" s="6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6"/>
      <c r="AP120" s="6"/>
      <c r="AQ120" s="29"/>
      <c r="AR120" s="29"/>
      <c r="AS120" s="6"/>
      <c r="AT120" s="6"/>
    </row>
    <row r="121" spans="1:47">
      <c r="A121" s="5"/>
      <c r="B121" s="6"/>
      <c r="C121" s="35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S121" s="27"/>
      <c r="AT121" s="26"/>
    </row>
    <row r="122" spans="1:47">
      <c r="A122" s="5"/>
      <c r="B122" s="6"/>
      <c r="C122" s="35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S122" s="27"/>
      <c r="AT122" s="26"/>
    </row>
    <row r="123" spans="1:47">
      <c r="A123" s="5"/>
      <c r="B123" s="6"/>
      <c r="C123" s="35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6"/>
      <c r="AS123" s="27"/>
      <c r="AT123" s="26"/>
    </row>
    <row r="124" spans="1:47">
      <c r="A124" s="5"/>
      <c r="B124" s="6"/>
      <c r="C124" s="35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6"/>
      <c r="AS124" s="27"/>
      <c r="AT124" s="26"/>
    </row>
    <row r="125" spans="1:47">
      <c r="A125" s="5"/>
      <c r="B125" s="6"/>
      <c r="C125" s="35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S125" s="27"/>
      <c r="AT125" s="26"/>
    </row>
    <row r="126" spans="1:47">
      <c r="A126" s="5"/>
      <c r="B126" s="6"/>
      <c r="C126" s="35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S126" s="27"/>
      <c r="AT126" s="26"/>
    </row>
    <row r="127" spans="1:47">
      <c r="A127" s="5"/>
      <c r="B127" s="6"/>
      <c r="C127" s="35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</row>
    <row r="128" spans="1:47">
      <c r="A128" s="5"/>
      <c r="B128" s="6"/>
      <c r="C128" s="35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S128" s="27"/>
      <c r="AT128" s="26"/>
    </row>
    <row r="129" spans="1:46">
      <c r="A129" s="5"/>
      <c r="B129" s="6"/>
      <c r="C129" s="35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S129" s="27"/>
      <c r="AT129" s="26"/>
    </row>
    <row r="130" spans="1:46">
      <c r="A130" s="5"/>
      <c r="B130" s="6"/>
      <c r="C130" s="35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S130" s="27"/>
      <c r="AT130" s="26"/>
    </row>
    <row r="131" spans="1:46">
      <c r="A131" s="23"/>
      <c r="B131" s="8"/>
      <c r="C131" s="35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</row>
    <row r="132" spans="1:46">
      <c r="A132" s="8"/>
      <c r="B132" s="8"/>
      <c r="C132" s="35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</row>
    <row r="133" spans="1:46">
      <c r="A133" s="23"/>
      <c r="B133" s="6"/>
      <c r="C133" s="35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</row>
    <row r="134" spans="1:46">
      <c r="A134" s="5"/>
      <c r="B134" s="6"/>
      <c r="C134" s="35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S134" s="27"/>
      <c r="AT134" s="26"/>
    </row>
    <row r="135" spans="1:46">
      <c r="A135" s="5"/>
      <c r="B135" s="6"/>
      <c r="C135" s="35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S135" s="27"/>
      <c r="AT135" s="26"/>
    </row>
    <row r="136" spans="1:46">
      <c r="A136" s="5"/>
      <c r="B136" s="6"/>
      <c r="C136" s="35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</row>
    <row r="137" spans="1:46">
      <c r="A137" s="5"/>
      <c r="B137" s="6"/>
      <c r="C137" s="35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  <c r="AT137" s="26"/>
    </row>
    <row r="138" spans="1:46">
      <c r="A138" s="5"/>
      <c r="B138" s="6"/>
      <c r="C138" s="35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  <c r="AT138" s="26"/>
    </row>
    <row r="139" spans="1:46">
      <c r="A139" s="5"/>
      <c r="B139" s="6"/>
      <c r="C139" s="35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</row>
    <row r="140" spans="1:46">
      <c r="A140" s="5"/>
      <c r="B140" s="6"/>
      <c r="C140" s="35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</row>
    <row r="141" spans="1:46">
      <c r="A141" s="5"/>
      <c r="B141" s="6"/>
      <c r="C141" s="35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</row>
    <row r="142" spans="1:46">
      <c r="A142" s="5"/>
      <c r="B142" s="6"/>
      <c r="C142" s="35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</row>
    <row r="143" spans="1:46">
      <c r="A143" s="5"/>
      <c r="B143" s="6"/>
      <c r="C143" s="35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</row>
    <row r="144" spans="1:46">
      <c r="A144" s="23"/>
      <c r="B144" s="8"/>
      <c r="C144" s="35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</row>
    <row r="145" spans="1:46">
      <c r="A145" s="23"/>
      <c r="B145" s="8"/>
      <c r="C145" s="35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</row>
    <row r="146" spans="1:46">
      <c r="A146" s="23"/>
      <c r="B146" s="6"/>
      <c r="C146" s="35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</row>
    <row r="147" spans="1:46">
      <c r="A147" s="5"/>
      <c r="B147" s="6"/>
      <c r="C147" s="35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</row>
    <row r="148" spans="1:46">
      <c r="A148" s="5"/>
      <c r="B148" s="6"/>
      <c r="C148" s="35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</row>
    <row r="149" spans="1:46">
      <c r="A149" s="5"/>
      <c r="B149" s="6"/>
      <c r="C149" s="35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6"/>
      <c r="AS149" s="27"/>
      <c r="AT149" s="26"/>
    </row>
    <row r="150" spans="1:46">
      <c r="A150" s="5"/>
      <c r="B150" s="6"/>
      <c r="C150" s="35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S150" s="27"/>
      <c r="AT150" s="26"/>
    </row>
    <row r="151" spans="1:46">
      <c r="A151" s="5"/>
      <c r="B151" s="6"/>
      <c r="C151" s="35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</row>
    <row r="152" spans="1:46">
      <c r="A152" s="5"/>
      <c r="B152" s="6"/>
      <c r="C152" s="35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</row>
    <row r="153" spans="1:46">
      <c r="A153" s="5"/>
      <c r="B153" s="6"/>
      <c r="C153" s="35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</row>
    <row r="154" spans="1:46">
      <c r="A154" s="5"/>
      <c r="B154" s="6"/>
      <c r="C154" s="35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</row>
    <row r="155" spans="1:46">
      <c r="A155" s="5"/>
      <c r="B155" s="6"/>
      <c r="C155" s="35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S155" s="27"/>
      <c r="AT155" s="26"/>
    </row>
    <row r="156" spans="1:46">
      <c r="A156" s="5"/>
      <c r="B156" s="6"/>
      <c r="C156" s="35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6"/>
      <c r="AS156" s="27"/>
      <c r="AT156" s="26"/>
    </row>
    <row r="157" spans="1:46">
      <c r="A157" s="23"/>
      <c r="B157" s="8"/>
      <c r="C157" s="35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</row>
    <row r="158" spans="1:46">
      <c r="A158" s="8"/>
      <c r="B158" s="8"/>
      <c r="C158" s="35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</row>
    <row r="159" spans="1:46">
      <c r="A159" s="23"/>
      <c r="B159" s="6"/>
      <c r="C159" s="35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</row>
    <row r="160" spans="1:46">
      <c r="A160" s="5"/>
      <c r="B160" s="6"/>
      <c r="C160" s="35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</row>
    <row r="161" spans="1:46">
      <c r="A161" s="5"/>
      <c r="B161" s="6"/>
      <c r="C161" s="35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S161" s="27"/>
      <c r="AT161" s="26"/>
    </row>
    <row r="162" spans="1:46">
      <c r="A162" s="5"/>
      <c r="B162" s="6"/>
      <c r="C162" s="35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S162" s="27"/>
      <c r="AT162" s="26"/>
    </row>
    <row r="163" spans="1:46">
      <c r="A163" s="5"/>
      <c r="B163" s="6"/>
      <c r="C163" s="35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S163" s="27"/>
      <c r="AT163" s="26"/>
    </row>
    <row r="164" spans="1:46">
      <c r="A164" s="5"/>
      <c r="B164" s="6"/>
      <c r="C164" s="35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  <c r="AT164" s="26"/>
    </row>
    <row r="165" spans="1:46">
      <c r="A165" s="5"/>
      <c r="B165" s="6"/>
      <c r="C165" s="35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S165" s="27"/>
      <c r="AT165" s="26"/>
    </row>
    <row r="166" spans="1:46">
      <c r="A166" s="5"/>
      <c r="B166" s="6"/>
      <c r="C166" s="35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</row>
    <row r="167" spans="1:46">
      <c r="A167" s="4"/>
      <c r="B167" s="6"/>
      <c r="C167" s="35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</row>
    <row r="168" spans="1:46">
      <c r="A168" s="5"/>
      <c r="B168" s="6"/>
      <c r="C168" s="35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S168" s="27"/>
      <c r="AT168" s="26"/>
    </row>
    <row r="169" spans="1:46">
      <c r="A169" s="5"/>
      <c r="B169" s="6"/>
      <c r="C169" s="35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S169" s="27"/>
      <c r="AT169" s="26"/>
    </row>
    <row r="170" spans="1:46">
      <c r="A170" s="23"/>
      <c r="B170" s="8"/>
      <c r="C170" s="35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</row>
    <row r="171" spans="1:46">
      <c r="A171" s="8"/>
      <c r="B171" s="8"/>
      <c r="C171" s="35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S171" s="27"/>
    </row>
    <row r="172" spans="1:46">
      <c r="A172" s="23"/>
      <c r="B172" s="6"/>
      <c r="C172" s="35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</row>
    <row r="173" spans="1:46">
      <c r="A173" s="5"/>
      <c r="B173" s="6"/>
      <c r="C173" s="35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</row>
    <row r="174" spans="1:46">
      <c r="A174" s="5"/>
      <c r="B174" s="6"/>
      <c r="C174" s="35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S174" s="27"/>
      <c r="AT174" s="26"/>
    </row>
    <row r="175" spans="1:46">
      <c r="A175" s="5"/>
      <c r="B175" s="6"/>
      <c r="C175" s="35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</row>
    <row r="176" spans="1:46">
      <c r="A176" s="5"/>
      <c r="B176" s="6"/>
      <c r="C176" s="35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</row>
    <row r="177" spans="1:46">
      <c r="A177" s="5"/>
      <c r="B177" s="6"/>
      <c r="C177" s="35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  <c r="AT177" s="26"/>
    </row>
    <row r="178" spans="1:46">
      <c r="A178" s="5"/>
      <c r="B178" s="6"/>
      <c r="C178" s="35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</row>
    <row r="179" spans="1:46">
      <c r="A179" s="5"/>
      <c r="B179" s="6"/>
      <c r="C179" s="35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</row>
    <row r="180" spans="1:46">
      <c r="A180" s="5"/>
      <c r="B180" s="6"/>
      <c r="C180" s="35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</row>
    <row r="181" spans="1:46">
      <c r="A181" s="5"/>
      <c r="B181" s="6"/>
      <c r="C181" s="35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</row>
    <row r="182" spans="1:46">
      <c r="A182" s="5"/>
      <c r="B182" s="6"/>
      <c r="C182" s="35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</row>
    <row r="183" spans="1:46">
      <c r="A183" s="23"/>
      <c r="B183" s="8"/>
      <c r="C183" s="35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</row>
    <row r="184" spans="1:46">
      <c r="A184" s="23"/>
      <c r="B184" s="8"/>
      <c r="C184" s="35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</row>
    <row r="185" spans="1:46">
      <c r="A185" s="23"/>
      <c r="B185" s="6"/>
      <c r="C185" s="35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</row>
    <row r="186" spans="1:46">
      <c r="A186" s="5"/>
      <c r="B186" s="6"/>
      <c r="C186" s="35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</row>
    <row r="187" spans="1:46">
      <c r="A187" s="5"/>
      <c r="B187" s="6"/>
      <c r="C187" s="35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</row>
    <row r="188" spans="1:46">
      <c r="A188" s="5"/>
      <c r="B188" s="6"/>
      <c r="C188" s="35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</row>
    <row r="189" spans="1:46">
      <c r="A189" s="5"/>
      <c r="B189" s="6"/>
      <c r="C189" s="35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</row>
    <row r="190" spans="1:46">
      <c r="A190" s="5"/>
      <c r="B190" s="6"/>
      <c r="C190" s="35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</row>
    <row r="191" spans="1:46">
      <c r="A191" s="5"/>
      <c r="B191" s="6"/>
      <c r="C191" s="35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S191" s="27"/>
      <c r="AT191" s="26"/>
    </row>
    <row r="192" spans="1:46">
      <c r="A192" s="5"/>
      <c r="B192" s="6"/>
      <c r="C192" s="35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S192" s="27"/>
      <c r="AT192" s="26"/>
    </row>
    <row r="193" spans="1:46">
      <c r="A193" s="5"/>
      <c r="B193" s="6"/>
      <c r="C193" s="35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S193" s="27"/>
      <c r="AT193" s="26"/>
    </row>
    <row r="194" spans="1:46">
      <c r="A194" s="5"/>
      <c r="B194" s="6"/>
      <c r="C194" s="35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S194" s="27"/>
      <c r="AT194" s="26"/>
    </row>
    <row r="195" spans="1:46">
      <c r="A195" s="23"/>
      <c r="B195" s="8"/>
      <c r="C195" s="35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S195" s="27"/>
      <c r="AT195" s="26"/>
    </row>
    <row r="196" spans="1:46">
      <c r="A196" s="23"/>
      <c r="B196" s="8"/>
      <c r="C196" s="35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S196" s="27"/>
      <c r="AT196" s="26"/>
    </row>
    <row r="197" spans="1:46">
      <c r="A197" s="23"/>
      <c r="B197" s="6"/>
      <c r="C197" s="35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S197" s="27"/>
      <c r="AT197" s="26"/>
    </row>
    <row r="198" spans="1:46">
      <c r="A198" s="23"/>
      <c r="B198" s="6"/>
      <c r="C198" s="35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S198" s="27"/>
      <c r="AT198" s="26"/>
    </row>
    <row r="199" spans="1:46">
      <c r="A199" s="5"/>
      <c r="B199" s="6"/>
      <c r="C199" s="35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S199" s="27"/>
      <c r="AT199" s="26"/>
    </row>
    <row r="200" spans="1:46">
      <c r="A200" s="5"/>
      <c r="B200" s="6"/>
      <c r="C200" s="35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S200" s="27"/>
      <c r="AT200" s="26"/>
    </row>
    <row r="201" spans="1:46">
      <c r="A201" s="5"/>
      <c r="B201" s="6"/>
      <c r="C201" s="35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S201" s="27"/>
      <c r="AT201" s="26"/>
    </row>
    <row r="202" spans="1:46">
      <c r="A202" s="5"/>
      <c r="B202" s="6"/>
      <c r="C202" s="35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S202" s="27"/>
      <c r="AT202" s="26"/>
    </row>
    <row r="203" spans="1:46">
      <c r="A203" s="5"/>
      <c r="B203" s="6"/>
      <c r="C203" s="35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S203" s="27"/>
      <c r="AT203" s="26"/>
    </row>
    <row r="204" spans="1:46">
      <c r="A204" s="5"/>
      <c r="B204" s="6"/>
      <c r="C204" s="35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S204" s="27"/>
      <c r="AT204" s="26"/>
    </row>
    <row r="205" spans="1:46">
      <c r="A205" s="5"/>
      <c r="B205" s="6"/>
      <c r="C205" s="35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S205" s="27"/>
      <c r="AT205" s="26"/>
    </row>
    <row r="206" spans="1:46">
      <c r="A206" s="5"/>
      <c r="B206" s="6"/>
      <c r="C206" s="35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S206" s="27"/>
      <c r="AT206" s="26"/>
    </row>
    <row r="207" spans="1:46">
      <c r="A207" s="5"/>
      <c r="B207" s="6"/>
      <c r="C207" s="35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S207" s="27"/>
      <c r="AT207" s="26"/>
    </row>
    <row r="208" spans="1:46">
      <c r="A208" s="5"/>
      <c r="B208" s="6"/>
      <c r="C208" s="35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S208" s="27"/>
      <c r="AT208" s="26"/>
    </row>
    <row r="209" spans="1:46">
      <c r="A209" s="23"/>
      <c r="B209" s="8"/>
      <c r="C209" s="35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S209" s="27"/>
      <c r="AT209" s="26"/>
    </row>
    <row r="210" spans="1:46">
      <c r="A210" s="23"/>
      <c r="B210" s="8"/>
      <c r="C210" s="35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S210" s="27"/>
      <c r="AT210" s="26"/>
    </row>
    <row r="211" spans="1:46">
      <c r="A211" s="23"/>
      <c r="B211" s="6"/>
      <c r="C211" s="35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S211" s="27"/>
      <c r="AT211" s="26"/>
    </row>
    <row r="212" spans="1:46">
      <c r="A212" s="5"/>
      <c r="B212" s="21"/>
      <c r="AS212" s="27"/>
      <c r="AT212" s="26"/>
    </row>
    <row r="213" spans="1:46">
      <c r="A213" s="5"/>
      <c r="B213" s="21"/>
      <c r="AS213" s="27"/>
      <c r="AT213" s="26"/>
    </row>
    <row r="214" spans="1:46">
      <c r="A214" s="5"/>
      <c r="B214" s="21"/>
      <c r="C214" s="35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S214" s="27"/>
      <c r="AT214" s="26"/>
    </row>
    <row r="215" spans="1:46">
      <c r="A215" s="5"/>
      <c r="B215" s="3"/>
      <c r="AS215" s="27"/>
      <c r="AT215" s="26"/>
    </row>
    <row r="216" spans="1:46">
      <c r="A216" s="4"/>
      <c r="AS216" s="27"/>
      <c r="AT216" s="26"/>
    </row>
    <row r="217" spans="1:46">
      <c r="AS217" s="27"/>
    </row>
    <row r="218" spans="1:46">
      <c r="A218" s="4"/>
      <c r="AS218" s="27"/>
      <c r="AT218" s="26"/>
    </row>
    <row r="219" spans="1:46">
      <c r="A219" s="4"/>
      <c r="AS219" s="27"/>
      <c r="AT219" s="26"/>
    </row>
    <row r="220" spans="1:46">
      <c r="A220" s="4"/>
      <c r="AS220" s="27"/>
      <c r="AT220" s="26"/>
    </row>
    <row r="221" spans="1:46">
      <c r="AS221" s="27"/>
    </row>
    <row r="222" spans="1:46">
      <c r="AS222" s="27"/>
    </row>
    <row r="223" spans="1:46">
      <c r="AS223" s="27"/>
    </row>
    <row r="224" spans="1:46">
      <c r="AS224" s="27"/>
    </row>
    <row r="225" spans="2:46">
      <c r="AS225" s="27"/>
    </row>
    <row r="226" spans="2:46">
      <c r="AS226" s="27"/>
    </row>
    <row r="227" spans="2:46">
      <c r="AS227" s="27"/>
    </row>
    <row r="228" spans="2:46">
      <c r="B228" s="10"/>
      <c r="AS228" s="27"/>
      <c r="AT228" s="26"/>
    </row>
    <row r="229" spans="2:46">
      <c r="AS229" s="27"/>
    </row>
    <row r="230" spans="2:46">
      <c r="AS230" s="27"/>
    </row>
  </sheetData>
  <mergeCells count="3">
    <mergeCell ref="A2:AU2"/>
    <mergeCell ref="A1:AT1"/>
    <mergeCell ref="A4:AT4"/>
  </mergeCells>
  <phoneticPr fontId="0" type="noConversion"/>
  <conditionalFormatting sqref="D8:AM11">
    <cfRule type="expression" dxfId="13" priority="3">
      <formula>IF(ABS(D8-$AS8)/$AT8 &gt; l37pinionk,1,0)</formula>
    </cfRule>
  </conditionalFormatting>
  <conditionalFormatting sqref="D13:AM16 D18:AM21 D23:AM26 D28:AM31 D33:AM36 D38:AM41 D43:AM46 D48:AM51 D53:AM56 D58:AM61 D63:AM66">
    <cfRule type="expression" dxfId="12" priority="1">
      <formula>IF(ABS(D13-$AS13)/$AT13 &gt; l37pinionk,1,0)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6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BK236"/>
  <sheetViews>
    <sheetView zoomScaleNormal="100" workbookViewId="0">
      <pane ySplit="6" topLeftCell="A7" activePane="bottomLeft" state="frozen"/>
      <selection activeCell="D8" sqref="D8"/>
      <selection pane="bottomLeft" sqref="A1:AT1"/>
    </sheetView>
  </sheetViews>
  <sheetFormatPr defaultColWidth="8.7109375" defaultRowHeight="12.75"/>
  <cols>
    <col min="1" max="1" width="6.7109375" customWidth="1"/>
    <col min="2" max="2" width="9.140625" bestFit="1" customWidth="1"/>
    <col min="3" max="3" width="3.28515625" style="7" hidden="1" customWidth="1"/>
    <col min="4" max="5" width="3.5703125" style="59" bestFit="1" customWidth="1"/>
    <col min="6" max="7" width="3.28515625" style="59" hidden="1" customWidth="1"/>
    <col min="8" max="8" width="3.5703125" style="59" bestFit="1" customWidth="1"/>
    <col min="9" max="9" width="3.28515625" style="59" hidden="1" customWidth="1"/>
    <col min="10" max="10" width="3.5703125" style="59" hidden="1" customWidth="1"/>
    <col min="11" max="11" width="3" style="59" hidden="1" customWidth="1"/>
    <col min="12" max="14" width="3.5703125" style="59" bestFit="1" customWidth="1"/>
    <col min="15" max="15" width="3" style="59" hidden="1" customWidth="1"/>
    <col min="16" max="16" width="3.5703125" style="59" hidden="1" customWidth="1"/>
    <col min="17" max="17" width="3.5703125" style="59" bestFit="1" customWidth="1"/>
    <col min="18" max="20" width="3.28515625" style="59" hidden="1" customWidth="1"/>
    <col min="21" max="21" width="3.5703125" style="78" bestFit="1" customWidth="1"/>
    <col min="22" max="35" width="3" style="78" hidden="1" customWidth="1"/>
    <col min="36" max="37" width="3.5703125" style="78" bestFit="1" customWidth="1"/>
    <col min="38" max="40" width="3" style="78" hidden="1" customWidth="1"/>
    <col min="41" max="41" width="3" style="7" hidden="1" customWidth="1"/>
    <col min="42" max="42" width="1.5703125" style="7" bestFit="1" customWidth="1"/>
    <col min="43" max="44" width="5.7109375" style="34" customWidth="1"/>
    <col min="45" max="46" width="7.7109375" style="7" customWidth="1"/>
    <col min="47" max="47" width="2.140625" customWidth="1"/>
    <col min="48" max="49" width="5.7109375" customWidth="1"/>
    <col min="50" max="51" width="7.7109375" customWidth="1"/>
    <col min="52" max="53" width="5.7109375" customWidth="1"/>
    <col min="54" max="55" width="7.7109375" customWidth="1"/>
    <col min="56" max="57" width="5.7109375" customWidth="1"/>
    <col min="58" max="59" width="7.7109375" customWidth="1"/>
    <col min="60" max="61" width="5.7109375" customWidth="1"/>
    <col min="62" max="63" width="7.7109375" customWidth="1"/>
  </cols>
  <sheetData>
    <row r="1" spans="1:63" ht="15.75">
      <c r="A1" s="130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"/>
      <c r="AV1" s="1"/>
      <c r="AW1" s="1"/>
      <c r="AX1" s="1"/>
      <c r="AY1" s="1"/>
      <c r="AZ1" s="1"/>
      <c r="BA1" s="1"/>
      <c r="BB1" s="1"/>
      <c r="BC1" s="1"/>
    </row>
    <row r="2" spans="1:63" ht="15.75">
      <c r="A2" s="132" t="s">
        <v>83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58"/>
      <c r="AV2" s="128"/>
      <c r="AW2" s="128"/>
      <c r="AX2" s="128"/>
      <c r="AY2" s="128"/>
      <c r="AZ2" s="127"/>
      <c r="BA2" s="127"/>
      <c r="BB2" s="127"/>
      <c r="BC2" s="127"/>
    </row>
    <row r="3" spans="1:63" ht="15.75">
      <c r="A3" s="11" t="s">
        <v>1</v>
      </c>
      <c r="B3" s="2"/>
      <c r="AU3" s="5"/>
      <c r="AV3" s="5"/>
      <c r="AW3" s="5"/>
      <c r="AX3" s="5"/>
      <c r="AY3" s="5"/>
      <c r="AZ3" s="5"/>
      <c r="BA3" s="5"/>
      <c r="BB3" s="5"/>
      <c r="BC3" s="5"/>
    </row>
    <row r="4" spans="1:63">
      <c r="A4" s="135" t="s">
        <v>23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5"/>
      <c r="AV4" s="5"/>
      <c r="AW4" s="5"/>
      <c r="AX4" s="5"/>
      <c r="AY4" s="5"/>
      <c r="AZ4" s="5"/>
      <c r="BA4" s="5"/>
      <c r="BB4" s="5"/>
      <c r="BC4" s="5"/>
    </row>
    <row r="5" spans="1:63" ht="59.25">
      <c r="A5" s="1" t="s">
        <v>1</v>
      </c>
      <c r="B5" s="1"/>
      <c r="C5" s="64" t="s">
        <v>49</v>
      </c>
      <c r="D5" s="83" t="s">
        <v>37</v>
      </c>
      <c r="E5" s="83" t="s">
        <v>44</v>
      </c>
      <c r="F5" s="83" t="s">
        <v>47</v>
      </c>
      <c r="G5" s="83" t="s">
        <v>36</v>
      </c>
      <c r="H5" s="83" t="s">
        <v>35</v>
      </c>
      <c r="I5" s="83" t="s">
        <v>50</v>
      </c>
      <c r="J5" s="83" t="s">
        <v>40</v>
      </c>
      <c r="K5" s="83"/>
      <c r="L5" s="83" t="s">
        <v>46</v>
      </c>
      <c r="M5" s="83" t="s">
        <v>38</v>
      </c>
      <c r="N5" s="83" t="s">
        <v>34</v>
      </c>
      <c r="O5" s="83"/>
      <c r="P5" s="83" t="s">
        <v>45</v>
      </c>
      <c r="Q5" s="83" t="s">
        <v>54</v>
      </c>
      <c r="R5" s="83" t="s">
        <v>51</v>
      </c>
      <c r="S5" s="83" t="s">
        <v>55</v>
      </c>
      <c r="T5" s="83" t="s">
        <v>63</v>
      </c>
      <c r="U5" s="110" t="s">
        <v>64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10" t="s">
        <v>40</v>
      </c>
      <c r="AK5" s="110" t="s">
        <v>82</v>
      </c>
      <c r="AL5" s="110"/>
      <c r="AM5" s="110"/>
      <c r="AN5" s="64"/>
      <c r="AO5" s="64"/>
      <c r="AU5" s="5"/>
      <c r="AV5" s="136" t="s">
        <v>84</v>
      </c>
      <c r="AW5" s="136"/>
      <c r="AX5" s="136"/>
      <c r="AY5" s="136"/>
      <c r="AZ5" s="136" t="s">
        <v>78</v>
      </c>
      <c r="BA5" s="136"/>
      <c r="BB5" s="136"/>
      <c r="BC5" s="136"/>
      <c r="BD5" s="136" t="s">
        <v>73</v>
      </c>
      <c r="BE5" s="136"/>
      <c r="BF5" s="136"/>
      <c r="BG5" s="136"/>
      <c r="BH5" s="136" t="s">
        <v>65</v>
      </c>
      <c r="BI5" s="136"/>
      <c r="BJ5" s="136"/>
      <c r="BK5" s="136"/>
    </row>
    <row r="6" spans="1:63">
      <c r="A6" s="6" t="s">
        <v>9</v>
      </c>
      <c r="B6" s="20" t="s">
        <v>10</v>
      </c>
      <c r="C6" s="6">
        <v>4</v>
      </c>
      <c r="D6" s="84">
        <v>7</v>
      </c>
      <c r="E6" s="84">
        <v>10</v>
      </c>
      <c r="F6" s="84">
        <v>11</v>
      </c>
      <c r="G6" s="84">
        <v>16</v>
      </c>
      <c r="H6" s="84">
        <v>22</v>
      </c>
      <c r="I6" s="84">
        <v>25</v>
      </c>
      <c r="J6" s="84">
        <v>27</v>
      </c>
      <c r="K6" s="84">
        <v>28</v>
      </c>
      <c r="L6" s="84">
        <v>29</v>
      </c>
      <c r="M6" s="84">
        <v>30</v>
      </c>
      <c r="N6" s="84">
        <v>34</v>
      </c>
      <c r="O6" s="84">
        <v>35</v>
      </c>
      <c r="P6" s="84">
        <v>36</v>
      </c>
      <c r="Q6" s="84">
        <v>37</v>
      </c>
      <c r="R6" s="84">
        <v>38</v>
      </c>
      <c r="S6" s="84">
        <v>39</v>
      </c>
      <c r="T6" s="84">
        <v>40</v>
      </c>
      <c r="U6" s="84">
        <v>41</v>
      </c>
      <c r="V6" s="84">
        <v>42</v>
      </c>
      <c r="W6" s="84">
        <v>43</v>
      </c>
      <c r="X6" s="84">
        <v>44</v>
      </c>
      <c r="Y6" s="84">
        <v>45</v>
      </c>
      <c r="Z6" s="84">
        <v>46</v>
      </c>
      <c r="AA6" s="84">
        <v>47</v>
      </c>
      <c r="AB6" s="84">
        <v>48</v>
      </c>
      <c r="AC6" s="84">
        <v>49</v>
      </c>
      <c r="AD6" s="84">
        <v>50</v>
      </c>
      <c r="AE6" s="84">
        <v>51</v>
      </c>
      <c r="AF6" s="84">
        <v>52</v>
      </c>
      <c r="AG6" s="84">
        <v>53</v>
      </c>
      <c r="AH6" s="84">
        <v>54</v>
      </c>
      <c r="AI6" s="84">
        <v>55</v>
      </c>
      <c r="AJ6" s="112">
        <v>55</v>
      </c>
      <c r="AK6" s="112">
        <v>56</v>
      </c>
      <c r="AL6" s="112">
        <v>58</v>
      </c>
      <c r="AM6" s="112">
        <v>59</v>
      </c>
      <c r="AN6" s="112">
        <v>60</v>
      </c>
      <c r="AO6" s="112">
        <v>61</v>
      </c>
      <c r="AP6" s="6" t="s">
        <v>1</v>
      </c>
      <c r="AQ6" s="29" t="s">
        <v>5</v>
      </c>
      <c r="AR6" s="29" t="s">
        <v>4</v>
      </c>
      <c r="AS6" s="6" t="s">
        <v>6</v>
      </c>
      <c r="AT6" s="6" t="s">
        <v>7</v>
      </c>
      <c r="AV6" s="29" t="s">
        <v>5</v>
      </c>
      <c r="AW6" s="29" t="s">
        <v>4</v>
      </c>
      <c r="AX6" s="129" t="s">
        <v>6</v>
      </c>
      <c r="AY6" s="129" t="s">
        <v>7</v>
      </c>
      <c r="AZ6" s="29" t="s">
        <v>5</v>
      </c>
      <c r="BA6" s="29" t="s">
        <v>4</v>
      </c>
      <c r="BB6" s="126" t="s">
        <v>6</v>
      </c>
      <c r="BC6" s="126" t="s">
        <v>7</v>
      </c>
      <c r="BD6" s="29" t="s">
        <v>5</v>
      </c>
      <c r="BE6" s="29" t="s">
        <v>4</v>
      </c>
      <c r="BF6" s="77" t="s">
        <v>6</v>
      </c>
      <c r="BG6" s="77" t="s">
        <v>7</v>
      </c>
      <c r="BH6" s="29" t="s">
        <v>5</v>
      </c>
      <c r="BI6" s="29" t="s">
        <v>4</v>
      </c>
      <c r="BJ6" s="122" t="s">
        <v>6</v>
      </c>
      <c r="BK6" s="122" t="s">
        <v>7</v>
      </c>
    </row>
    <row r="7" spans="1:63">
      <c r="A7" s="6"/>
      <c r="B7" s="20"/>
      <c r="C7" s="6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6"/>
      <c r="AP7" s="6"/>
      <c r="AQ7" s="29"/>
      <c r="AR7" s="29"/>
      <c r="AS7" s="6"/>
      <c r="AT7" s="6"/>
      <c r="AV7" s="29"/>
      <c r="AW7" s="29"/>
      <c r="AX7" s="129"/>
      <c r="AY7" s="129"/>
      <c r="AZ7" s="29"/>
      <c r="BA7" s="29"/>
      <c r="BB7" s="126"/>
      <c r="BC7" s="126"/>
    </row>
    <row r="8" spans="1:63">
      <c r="A8" s="25" t="s">
        <v>19</v>
      </c>
      <c r="B8" s="3" t="s">
        <v>13</v>
      </c>
      <c r="C8" s="35"/>
      <c r="D8" s="61">
        <v>9</v>
      </c>
      <c r="E8" s="61">
        <v>9</v>
      </c>
      <c r="F8" s="61"/>
      <c r="G8" s="61"/>
      <c r="H8" s="61">
        <v>10</v>
      </c>
      <c r="I8" s="61"/>
      <c r="J8" s="61"/>
      <c r="K8" s="61"/>
      <c r="L8" s="61">
        <v>10</v>
      </c>
      <c r="M8" s="61">
        <v>10</v>
      </c>
      <c r="N8" s="61">
        <v>10</v>
      </c>
      <c r="O8" s="61"/>
      <c r="P8" s="61"/>
      <c r="Q8" s="61">
        <v>9</v>
      </c>
      <c r="R8" s="61"/>
      <c r="S8" s="61"/>
      <c r="T8" s="61"/>
      <c r="U8" s="35">
        <v>9</v>
      </c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>
        <v>10</v>
      </c>
      <c r="AK8" s="35">
        <v>8</v>
      </c>
      <c r="AL8" s="35"/>
      <c r="AM8" s="35"/>
      <c r="AN8" s="35"/>
      <c r="AO8" s="35"/>
      <c r="AP8" s="15"/>
      <c r="AQ8" s="35">
        <f>MIN(C8:AI8)</f>
        <v>9</v>
      </c>
      <c r="AR8" s="35">
        <f>MAX(C8:AI8)</f>
        <v>10</v>
      </c>
      <c r="AS8" s="27">
        <f>AVERAGE(C8:AI8)</f>
        <v>9.5</v>
      </c>
      <c r="AT8" s="26">
        <f>STDEV(C8:AI8)</f>
        <v>0.53452248382484879</v>
      </c>
      <c r="AU8" s="53"/>
      <c r="AV8" s="35">
        <v>9</v>
      </c>
      <c r="AW8" s="35">
        <v>10</v>
      </c>
      <c r="AX8" s="27">
        <v>9.8000000000000007</v>
      </c>
      <c r="AY8" s="26">
        <v>0.44721359549996109</v>
      </c>
      <c r="AZ8" s="35">
        <v>8</v>
      </c>
      <c r="BA8" s="35">
        <v>10</v>
      </c>
      <c r="BB8" s="27">
        <v>9.375</v>
      </c>
      <c r="BC8" s="26">
        <v>0.74402380914284494</v>
      </c>
      <c r="BD8" s="35">
        <v>9</v>
      </c>
      <c r="BE8" s="35">
        <v>10</v>
      </c>
      <c r="BF8" s="27">
        <v>9.6666666666666661</v>
      </c>
      <c r="BG8" s="26">
        <v>0.51639777949432963</v>
      </c>
      <c r="BH8" s="35">
        <v>8</v>
      </c>
      <c r="BI8" s="35">
        <v>10</v>
      </c>
      <c r="BJ8" s="27">
        <v>9.6666666666666661</v>
      </c>
      <c r="BK8" s="26">
        <v>0.70710678118654757</v>
      </c>
    </row>
    <row r="9" spans="1:63">
      <c r="A9" s="25" t="s">
        <v>19</v>
      </c>
      <c r="B9" s="3" t="s">
        <v>12</v>
      </c>
      <c r="C9" s="35"/>
      <c r="D9" s="61">
        <v>10</v>
      </c>
      <c r="E9" s="61">
        <v>9</v>
      </c>
      <c r="F9" s="61"/>
      <c r="G9" s="61"/>
      <c r="H9" s="61">
        <v>9</v>
      </c>
      <c r="I9" s="61"/>
      <c r="J9" s="61"/>
      <c r="K9" s="61"/>
      <c r="L9" s="61">
        <v>9</v>
      </c>
      <c r="M9" s="61">
        <v>10</v>
      </c>
      <c r="N9" s="61">
        <v>10</v>
      </c>
      <c r="O9" s="61"/>
      <c r="P9" s="61"/>
      <c r="Q9" s="61">
        <v>9</v>
      </c>
      <c r="R9" s="61"/>
      <c r="S9" s="61"/>
      <c r="T9" s="61"/>
      <c r="U9" s="35">
        <v>10</v>
      </c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>
        <v>9</v>
      </c>
      <c r="AK9" s="35">
        <v>8</v>
      </c>
      <c r="AL9" s="35"/>
      <c r="AM9" s="35"/>
      <c r="AN9" s="35"/>
      <c r="AO9" s="35"/>
      <c r="AP9" s="15"/>
      <c r="AQ9" s="35">
        <f>MIN(C9:AI9)</f>
        <v>9</v>
      </c>
      <c r="AR9" s="35">
        <f>MAX(C9:AI9)</f>
        <v>10</v>
      </c>
      <c r="AS9" s="27">
        <f>AVERAGE(C9:AI9)</f>
        <v>9.5</v>
      </c>
      <c r="AT9" s="26">
        <f>STDEV(C9:AI9)</f>
        <v>0.53452248382484879</v>
      </c>
      <c r="AU9" s="53"/>
      <c r="AV9" s="35">
        <v>9</v>
      </c>
      <c r="AW9" s="35">
        <v>10</v>
      </c>
      <c r="AX9" s="27">
        <v>9.4</v>
      </c>
      <c r="AY9" s="26">
        <v>0.54772255750516352</v>
      </c>
      <c r="AZ9" s="35">
        <v>7</v>
      </c>
      <c r="BA9" s="35">
        <v>10</v>
      </c>
      <c r="BB9" s="27">
        <v>9</v>
      </c>
      <c r="BC9" s="26">
        <v>0.92582009977255142</v>
      </c>
      <c r="BD9" s="35">
        <v>8</v>
      </c>
      <c r="BE9" s="35">
        <v>10</v>
      </c>
      <c r="BF9" s="27">
        <v>9.3333333333333339</v>
      </c>
      <c r="BG9" s="26">
        <v>0.8164965809277307</v>
      </c>
      <c r="BH9" s="35">
        <v>8</v>
      </c>
      <c r="BI9" s="35">
        <v>10</v>
      </c>
      <c r="BJ9" s="27">
        <v>9.3333333333333339</v>
      </c>
      <c r="BK9" s="26">
        <v>0.70710678118654757</v>
      </c>
    </row>
    <row r="10" spans="1:63">
      <c r="A10" s="25" t="s">
        <v>19</v>
      </c>
      <c r="B10" s="3" t="s">
        <v>11</v>
      </c>
      <c r="C10" s="35"/>
      <c r="D10" s="61">
        <v>7</v>
      </c>
      <c r="E10" s="61">
        <v>8</v>
      </c>
      <c r="F10" s="61"/>
      <c r="G10" s="61"/>
      <c r="H10" s="61">
        <v>8</v>
      </c>
      <c r="I10" s="61"/>
      <c r="J10" s="61"/>
      <c r="K10" s="61"/>
      <c r="L10" s="61">
        <v>9</v>
      </c>
      <c r="M10" s="61">
        <v>9</v>
      </c>
      <c r="N10" s="61">
        <v>9</v>
      </c>
      <c r="O10" s="61"/>
      <c r="P10" s="61"/>
      <c r="Q10" s="61">
        <v>9</v>
      </c>
      <c r="R10" s="61"/>
      <c r="S10" s="61"/>
      <c r="T10" s="61"/>
      <c r="U10" s="35">
        <v>8</v>
      </c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>
        <v>7</v>
      </c>
      <c r="AK10" s="35">
        <v>9</v>
      </c>
      <c r="AL10" s="35"/>
      <c r="AM10" s="35"/>
      <c r="AN10" s="35"/>
      <c r="AO10" s="35"/>
      <c r="AP10" s="15"/>
      <c r="AQ10" s="35">
        <f>MIN(C10:AI10)</f>
        <v>7</v>
      </c>
      <c r="AR10" s="35">
        <f>MAX(C10:AI10)</f>
        <v>9</v>
      </c>
      <c r="AS10" s="27">
        <f>AVERAGE(C10:AI10)</f>
        <v>8.375</v>
      </c>
      <c r="AT10" s="26">
        <f>STDEV(C10:AI10)</f>
        <v>0.74402380914284494</v>
      </c>
      <c r="AU10" s="53"/>
      <c r="AV10" s="35">
        <v>7</v>
      </c>
      <c r="AW10" s="35">
        <v>9</v>
      </c>
      <c r="AX10" s="27">
        <v>8</v>
      </c>
      <c r="AY10" s="26">
        <v>1</v>
      </c>
      <c r="AZ10" s="35">
        <v>8</v>
      </c>
      <c r="BA10" s="35">
        <v>9</v>
      </c>
      <c r="BB10" s="27">
        <v>8.5</v>
      </c>
      <c r="BC10" s="26">
        <v>0.53452248382484879</v>
      </c>
      <c r="BD10" s="35">
        <v>7</v>
      </c>
      <c r="BE10" s="35">
        <v>9</v>
      </c>
      <c r="BF10" s="27">
        <v>8.3333333333333339</v>
      </c>
      <c r="BG10" s="26">
        <v>0.8164965809277237</v>
      </c>
      <c r="BH10" s="35">
        <v>7</v>
      </c>
      <c r="BI10" s="35">
        <v>9</v>
      </c>
      <c r="BJ10" s="27">
        <v>8.3333333333333339</v>
      </c>
      <c r="BK10" s="26">
        <v>0.70710678118654757</v>
      </c>
    </row>
    <row r="11" spans="1:63">
      <c r="A11" s="25" t="s">
        <v>19</v>
      </c>
      <c r="B11" s="3" t="s">
        <v>24</v>
      </c>
      <c r="C11" s="34"/>
      <c r="D11" s="57">
        <v>9.9</v>
      </c>
      <c r="E11" s="57">
        <v>9.9</v>
      </c>
      <c r="F11" s="57"/>
      <c r="G11" s="57"/>
      <c r="H11" s="57">
        <v>9.9</v>
      </c>
      <c r="I11" s="57"/>
      <c r="J11" s="57"/>
      <c r="L11" s="57">
        <v>9.9</v>
      </c>
      <c r="M11" s="57">
        <v>9.9</v>
      </c>
      <c r="N11" s="57">
        <v>9.9</v>
      </c>
      <c r="O11" s="57"/>
      <c r="P11" s="57"/>
      <c r="Q11" s="57">
        <v>9.9</v>
      </c>
      <c r="R11" s="57"/>
      <c r="S11" s="57"/>
      <c r="T11" s="57"/>
      <c r="U11" s="34">
        <v>9.9</v>
      </c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>
        <v>9.9</v>
      </c>
      <c r="AK11" s="34">
        <v>9.9</v>
      </c>
      <c r="AL11" s="34"/>
      <c r="AM11" s="34"/>
      <c r="AN11" s="34"/>
      <c r="AO11" s="34"/>
      <c r="AP11" s="15"/>
      <c r="AQ11" s="34">
        <f>MIN(C11:AI11)</f>
        <v>9.9</v>
      </c>
      <c r="AR11" s="34">
        <f>MAX(C11:AI11)</f>
        <v>9.9</v>
      </c>
      <c r="AS11" s="27">
        <f>AVERAGE(C11:AI11)</f>
        <v>9.9</v>
      </c>
      <c r="AT11" s="26">
        <f>STDEV(C11:AI11)</f>
        <v>0</v>
      </c>
      <c r="AU11" s="53"/>
      <c r="AV11" s="34">
        <v>9.9</v>
      </c>
      <c r="AW11" s="34">
        <v>9.9</v>
      </c>
      <c r="AX11" s="27">
        <v>9.9</v>
      </c>
      <c r="AY11" s="26">
        <v>0</v>
      </c>
      <c r="AZ11" s="34">
        <v>9.9</v>
      </c>
      <c r="BA11" s="34">
        <v>10</v>
      </c>
      <c r="BB11" s="27">
        <v>9.9125000000000014</v>
      </c>
      <c r="BC11" s="26">
        <v>3.5355339059327251E-2</v>
      </c>
      <c r="BD11" s="34">
        <v>9.9</v>
      </c>
      <c r="BE11" s="34">
        <v>10</v>
      </c>
      <c r="BF11" s="27">
        <v>9.9166666666666661</v>
      </c>
      <c r="BG11" s="26">
        <v>4.0824829046386159E-2</v>
      </c>
      <c r="BH11" s="34">
        <v>9.6999999999999993</v>
      </c>
      <c r="BI11" s="34">
        <v>10</v>
      </c>
      <c r="BJ11" s="27">
        <v>9.9</v>
      </c>
      <c r="BK11" s="26">
        <v>8.6602540378444073E-2</v>
      </c>
    </row>
    <row r="12" spans="1:63">
      <c r="B12" s="3"/>
      <c r="C12" s="34"/>
      <c r="D12" s="57"/>
      <c r="E12" s="61"/>
      <c r="F12" s="57"/>
      <c r="G12" s="57"/>
      <c r="H12" s="57"/>
      <c r="I12" s="57"/>
      <c r="J12" s="57"/>
      <c r="L12" s="57"/>
      <c r="M12" s="57"/>
      <c r="N12" s="57"/>
      <c r="O12" s="57"/>
      <c r="P12" s="57"/>
      <c r="Q12" s="57"/>
      <c r="R12" s="57"/>
      <c r="S12" s="57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15"/>
      <c r="AQ12" s="47"/>
      <c r="AR12" s="47"/>
      <c r="AS12" s="27"/>
      <c r="AT12" s="26"/>
      <c r="AU12" s="53"/>
      <c r="AV12" s="47"/>
      <c r="AW12" s="47"/>
      <c r="AX12" s="27"/>
      <c r="AY12" s="26"/>
      <c r="AZ12" s="47"/>
      <c r="BA12" s="47"/>
      <c r="BB12" s="27"/>
      <c r="BC12" s="26"/>
      <c r="BD12" s="47"/>
      <c r="BE12" s="47"/>
      <c r="BF12" s="27"/>
      <c r="BG12" s="26"/>
      <c r="BH12" s="47"/>
      <c r="BI12" s="47"/>
      <c r="BJ12" s="27"/>
      <c r="BK12" s="26"/>
    </row>
    <row r="13" spans="1:63">
      <c r="A13" s="25" t="s">
        <v>20</v>
      </c>
      <c r="B13" s="3" t="s">
        <v>13</v>
      </c>
      <c r="C13" s="35"/>
      <c r="D13" s="61">
        <v>6</v>
      </c>
      <c r="E13" s="61">
        <v>8</v>
      </c>
      <c r="F13" s="61"/>
      <c r="G13" s="61"/>
      <c r="H13" s="61">
        <v>8</v>
      </c>
      <c r="I13" s="61"/>
      <c r="J13" s="61"/>
      <c r="K13" s="61"/>
      <c r="L13" s="61">
        <v>9</v>
      </c>
      <c r="M13" s="61">
        <v>7</v>
      </c>
      <c r="N13" s="61">
        <v>7</v>
      </c>
      <c r="O13" s="61"/>
      <c r="P13" s="61"/>
      <c r="Q13" s="61">
        <v>7</v>
      </c>
      <c r="R13" s="61"/>
      <c r="S13" s="61"/>
      <c r="T13" s="61"/>
      <c r="U13" s="35">
        <v>7</v>
      </c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>
        <v>7</v>
      </c>
      <c r="AK13" s="35">
        <v>7</v>
      </c>
      <c r="AL13" s="35"/>
      <c r="AM13" s="35"/>
      <c r="AN13" s="35"/>
      <c r="AO13" s="35"/>
      <c r="AP13" s="15"/>
      <c r="AQ13" s="35">
        <f>MIN(C13:AI13)</f>
        <v>6</v>
      </c>
      <c r="AR13" s="35">
        <f>MAX(C13:AI13)</f>
        <v>9</v>
      </c>
      <c r="AS13" s="27">
        <f>AVERAGE(C13:AI13)</f>
        <v>7.375</v>
      </c>
      <c r="AT13" s="26">
        <f>STDEV(C13:AI13)</f>
        <v>0.91612538131290433</v>
      </c>
      <c r="AU13" s="53"/>
      <c r="AV13" s="35">
        <v>7</v>
      </c>
      <c r="AW13" s="35">
        <v>8</v>
      </c>
      <c r="AX13" s="27">
        <v>7.2</v>
      </c>
      <c r="AY13" s="26">
        <v>0.44721359549996109</v>
      </c>
      <c r="AZ13" s="35">
        <v>7</v>
      </c>
      <c r="BA13" s="35">
        <v>9</v>
      </c>
      <c r="BB13" s="27">
        <v>8</v>
      </c>
      <c r="BC13" s="26">
        <v>0.7559289460184544</v>
      </c>
      <c r="BD13" s="35">
        <v>7</v>
      </c>
      <c r="BE13" s="35">
        <v>8</v>
      </c>
      <c r="BF13" s="27">
        <v>7.333333333333333</v>
      </c>
      <c r="BG13" s="26">
        <v>0.51639777949431864</v>
      </c>
      <c r="BH13" s="35">
        <v>7</v>
      </c>
      <c r="BI13" s="35">
        <v>8</v>
      </c>
      <c r="BJ13" s="27">
        <v>7.7777777777777777</v>
      </c>
      <c r="BK13" s="26">
        <v>0.44095855184409666</v>
      </c>
    </row>
    <row r="14" spans="1:63">
      <c r="A14" s="25" t="s">
        <v>20</v>
      </c>
      <c r="B14" s="3" t="s">
        <v>12</v>
      </c>
      <c r="C14" s="35"/>
      <c r="D14" s="61">
        <v>9</v>
      </c>
      <c r="E14" s="61">
        <v>9</v>
      </c>
      <c r="F14" s="61"/>
      <c r="G14" s="61"/>
      <c r="H14" s="61">
        <v>9</v>
      </c>
      <c r="I14" s="61"/>
      <c r="J14" s="61"/>
      <c r="K14" s="61"/>
      <c r="L14" s="61">
        <v>9</v>
      </c>
      <c r="M14" s="61">
        <v>10</v>
      </c>
      <c r="N14" s="61">
        <v>9</v>
      </c>
      <c r="O14" s="61"/>
      <c r="P14" s="61"/>
      <c r="Q14" s="61">
        <v>9</v>
      </c>
      <c r="R14" s="61"/>
      <c r="S14" s="61"/>
      <c r="T14" s="61"/>
      <c r="U14" s="35">
        <v>10</v>
      </c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>
        <v>9</v>
      </c>
      <c r="AK14" s="35">
        <v>8</v>
      </c>
      <c r="AL14" s="35"/>
      <c r="AM14" s="35"/>
      <c r="AN14" s="35"/>
      <c r="AO14" s="35"/>
      <c r="AP14" s="15"/>
      <c r="AQ14" s="35">
        <f>MIN(C14:AI14)</f>
        <v>9</v>
      </c>
      <c r="AR14" s="35">
        <f>MAX(C14:AI14)</f>
        <v>10</v>
      </c>
      <c r="AS14" s="27">
        <f>AVERAGE(C14:AI14)</f>
        <v>9.25</v>
      </c>
      <c r="AT14" s="26">
        <f>STDEV(C14:AI14)</f>
        <v>0.46291004988627571</v>
      </c>
      <c r="AU14" s="53"/>
      <c r="AV14" s="35">
        <v>9</v>
      </c>
      <c r="AW14" s="35">
        <v>10</v>
      </c>
      <c r="AX14" s="27">
        <v>9.1999999999999993</v>
      </c>
      <c r="AY14" s="26">
        <v>0.44721359549996109</v>
      </c>
      <c r="AZ14" s="35">
        <v>9</v>
      </c>
      <c r="BA14" s="35">
        <v>10</v>
      </c>
      <c r="BB14" s="27">
        <v>9.125</v>
      </c>
      <c r="BC14" s="26">
        <v>0.35355339059327379</v>
      </c>
      <c r="BD14" s="35">
        <v>8</v>
      </c>
      <c r="BE14" s="35">
        <v>10</v>
      </c>
      <c r="BF14" s="27">
        <v>9.5</v>
      </c>
      <c r="BG14" s="26">
        <v>0.83666002653407556</v>
      </c>
      <c r="BH14" s="35">
        <v>7</v>
      </c>
      <c r="BI14" s="35">
        <v>10</v>
      </c>
      <c r="BJ14" s="27">
        <v>9</v>
      </c>
      <c r="BK14" s="26">
        <v>1</v>
      </c>
    </row>
    <row r="15" spans="1:63">
      <c r="A15" s="25" t="s">
        <v>20</v>
      </c>
      <c r="B15" s="3" t="s">
        <v>11</v>
      </c>
      <c r="C15" s="35"/>
      <c r="D15" s="61">
        <v>7</v>
      </c>
      <c r="E15" s="61">
        <v>6</v>
      </c>
      <c r="F15" s="61"/>
      <c r="G15" s="61"/>
      <c r="H15" s="61">
        <v>7</v>
      </c>
      <c r="I15" s="61"/>
      <c r="J15" s="61"/>
      <c r="K15" s="61"/>
      <c r="L15" s="61">
        <v>7</v>
      </c>
      <c r="M15" s="61">
        <v>8</v>
      </c>
      <c r="N15" s="61">
        <v>7</v>
      </c>
      <c r="O15" s="61"/>
      <c r="P15" s="61"/>
      <c r="Q15" s="61">
        <v>7</v>
      </c>
      <c r="R15" s="61"/>
      <c r="S15" s="61"/>
      <c r="T15" s="61"/>
      <c r="U15" s="35">
        <v>7</v>
      </c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>
        <v>7</v>
      </c>
      <c r="AK15" s="35">
        <v>6</v>
      </c>
      <c r="AL15" s="35"/>
      <c r="AM15" s="35"/>
      <c r="AN15" s="35"/>
      <c r="AO15" s="35"/>
      <c r="AP15" s="15"/>
      <c r="AQ15" s="35">
        <f>MIN(C15:AI15)</f>
        <v>6</v>
      </c>
      <c r="AR15" s="35">
        <f>MAX(C15:AI15)</f>
        <v>8</v>
      </c>
      <c r="AS15" s="27">
        <f>AVERAGE(C15:AI15)</f>
        <v>7</v>
      </c>
      <c r="AT15" s="26">
        <f>STDEV(C15:AI15)</f>
        <v>0.53452248382484879</v>
      </c>
      <c r="AU15" s="53"/>
      <c r="AV15" s="35">
        <v>6</v>
      </c>
      <c r="AW15" s="35">
        <v>7</v>
      </c>
      <c r="AX15" s="27">
        <v>6.8</v>
      </c>
      <c r="AY15" s="26">
        <v>0.44721359549996109</v>
      </c>
      <c r="AZ15" s="35">
        <v>6</v>
      </c>
      <c r="BA15" s="35">
        <v>9</v>
      </c>
      <c r="BB15" s="27">
        <v>7.375</v>
      </c>
      <c r="BC15" s="26">
        <v>0.91612538131290433</v>
      </c>
      <c r="BD15" s="35">
        <v>7</v>
      </c>
      <c r="BE15" s="35">
        <v>8</v>
      </c>
      <c r="BF15" s="27">
        <v>7.166666666666667</v>
      </c>
      <c r="BG15" s="26">
        <v>0.40824829046385835</v>
      </c>
      <c r="BH15" s="35">
        <v>6</v>
      </c>
      <c r="BI15" s="35">
        <v>8</v>
      </c>
      <c r="BJ15" s="27">
        <v>7.2222222222222223</v>
      </c>
      <c r="BK15" s="26">
        <v>0.66666666666666552</v>
      </c>
    </row>
    <row r="16" spans="1:63">
      <c r="A16" s="25" t="s">
        <v>20</v>
      </c>
      <c r="B16" s="3" t="s">
        <v>24</v>
      </c>
      <c r="C16" s="34"/>
      <c r="D16" s="57">
        <v>9.9</v>
      </c>
      <c r="E16" s="57">
        <v>9.9</v>
      </c>
      <c r="F16" s="57"/>
      <c r="G16" s="57"/>
      <c r="H16" s="57">
        <v>9.9</v>
      </c>
      <c r="I16" s="57"/>
      <c r="J16" s="57"/>
      <c r="L16" s="57">
        <v>9.9</v>
      </c>
      <c r="M16" s="57">
        <v>9.9</v>
      </c>
      <c r="N16" s="57">
        <v>9.9</v>
      </c>
      <c r="O16" s="57"/>
      <c r="P16" s="57"/>
      <c r="Q16" s="57">
        <v>9.9</v>
      </c>
      <c r="R16" s="57"/>
      <c r="S16" s="57"/>
      <c r="T16" s="57"/>
      <c r="U16" s="34">
        <v>9.9</v>
      </c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>
        <v>9.9</v>
      </c>
      <c r="AK16" s="34">
        <v>9.9</v>
      </c>
      <c r="AL16" s="34"/>
      <c r="AM16" s="34"/>
      <c r="AN16" s="34"/>
      <c r="AO16" s="34"/>
      <c r="AP16" s="15"/>
      <c r="AQ16" s="34">
        <f>MIN(C16:AI16)</f>
        <v>9.9</v>
      </c>
      <c r="AR16" s="34">
        <f>MAX(C16:AI16)</f>
        <v>9.9</v>
      </c>
      <c r="AS16" s="27">
        <f>AVERAGE(C16:AI16)</f>
        <v>9.9</v>
      </c>
      <c r="AT16" s="26">
        <f>STDEV(C16:AI16)</f>
        <v>0</v>
      </c>
      <c r="AU16" s="53"/>
      <c r="AV16" s="34">
        <v>9.8000000000000007</v>
      </c>
      <c r="AW16" s="34">
        <v>9.9</v>
      </c>
      <c r="AX16" s="27">
        <v>9.8800000000000008</v>
      </c>
      <c r="AY16" s="26">
        <v>4.4721359549995635E-2</v>
      </c>
      <c r="AZ16" s="34">
        <v>9.9</v>
      </c>
      <c r="BA16" s="34">
        <v>9.9</v>
      </c>
      <c r="BB16" s="27">
        <v>9.9</v>
      </c>
      <c r="BC16" s="26">
        <v>0</v>
      </c>
      <c r="BD16" s="34">
        <v>9.8000000000000007</v>
      </c>
      <c r="BE16" s="34">
        <v>9.9</v>
      </c>
      <c r="BF16" s="27">
        <v>9.8833333333333329</v>
      </c>
      <c r="BG16" s="26">
        <v>4.0824829046386159E-2</v>
      </c>
      <c r="BH16" s="34">
        <v>9.9</v>
      </c>
      <c r="BI16" s="34">
        <v>9.9</v>
      </c>
      <c r="BJ16" s="27">
        <v>9.9</v>
      </c>
      <c r="BK16" s="26">
        <v>0</v>
      </c>
    </row>
    <row r="17" spans="1:63">
      <c r="B17" s="3"/>
      <c r="C17" s="34"/>
      <c r="D17" s="57"/>
      <c r="E17" s="61"/>
      <c r="F17" s="57"/>
      <c r="G17" s="57"/>
      <c r="H17" s="57"/>
      <c r="I17" s="57"/>
      <c r="J17" s="57"/>
      <c r="L17" s="57"/>
      <c r="M17" s="57"/>
      <c r="N17" s="57"/>
      <c r="O17" s="57"/>
      <c r="P17" s="57"/>
      <c r="Q17" s="57"/>
      <c r="R17" s="57"/>
      <c r="S17" s="57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15"/>
      <c r="AQ17" s="47"/>
      <c r="AR17" s="47"/>
      <c r="AS17" s="27"/>
      <c r="AT17" s="26"/>
      <c r="AU17" s="53"/>
      <c r="AV17" s="47"/>
      <c r="AW17" s="47"/>
      <c r="AX17" s="27"/>
      <c r="AY17" s="26"/>
      <c r="AZ17" s="47"/>
      <c r="BA17" s="47"/>
      <c r="BB17" s="27"/>
      <c r="BC17" s="26"/>
      <c r="BD17" s="47"/>
      <c r="BE17" s="47"/>
      <c r="BF17" s="27"/>
      <c r="BG17" s="26"/>
      <c r="BH17" s="47"/>
      <c r="BI17" s="47"/>
      <c r="BJ17" s="27"/>
      <c r="BK17" s="26"/>
    </row>
    <row r="18" spans="1:63">
      <c r="A18" s="25" t="s">
        <v>21</v>
      </c>
      <c r="B18" s="3" t="s">
        <v>13</v>
      </c>
      <c r="C18" s="35"/>
      <c r="D18" s="61">
        <v>9</v>
      </c>
      <c r="E18" s="61">
        <v>10</v>
      </c>
      <c r="F18" s="61"/>
      <c r="G18" s="61"/>
      <c r="H18" s="61">
        <v>10</v>
      </c>
      <c r="I18" s="61"/>
      <c r="J18" s="61"/>
      <c r="K18" s="61"/>
      <c r="L18" s="61">
        <v>10</v>
      </c>
      <c r="M18" s="61">
        <v>10</v>
      </c>
      <c r="N18" s="61">
        <v>10</v>
      </c>
      <c r="O18" s="61"/>
      <c r="P18" s="61"/>
      <c r="Q18" s="61">
        <v>10</v>
      </c>
      <c r="R18" s="61"/>
      <c r="S18" s="61"/>
      <c r="T18" s="61"/>
      <c r="U18" s="35">
        <v>10</v>
      </c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>
        <v>10</v>
      </c>
      <c r="AK18" s="35">
        <v>9</v>
      </c>
      <c r="AL18" s="35"/>
      <c r="AM18" s="35"/>
      <c r="AN18" s="35"/>
      <c r="AO18" s="35"/>
      <c r="AP18" s="15"/>
      <c r="AQ18" s="35">
        <f>MIN(C18:AI18)</f>
        <v>9</v>
      </c>
      <c r="AR18" s="35">
        <f>MAX(C18:AI18)</f>
        <v>10</v>
      </c>
      <c r="AS18" s="27">
        <f>AVERAGE(C18:AI18)</f>
        <v>9.875</v>
      </c>
      <c r="AT18" s="26">
        <f>STDEV(C18:AI18)</f>
        <v>0.35355339059327379</v>
      </c>
      <c r="AU18" s="53"/>
      <c r="AV18" s="35">
        <v>10</v>
      </c>
      <c r="AW18" s="35">
        <v>10</v>
      </c>
      <c r="AX18" s="27">
        <v>10</v>
      </c>
      <c r="AY18" s="26">
        <v>0</v>
      </c>
      <c r="AZ18" s="35">
        <v>9</v>
      </c>
      <c r="BA18" s="35">
        <v>10</v>
      </c>
      <c r="BB18" s="27">
        <v>9.75</v>
      </c>
      <c r="BC18" s="26">
        <v>0.46291004988627571</v>
      </c>
      <c r="BD18" s="35">
        <v>9</v>
      </c>
      <c r="BE18" s="35">
        <v>10</v>
      </c>
      <c r="BF18" s="27">
        <v>9.8333333333333339</v>
      </c>
      <c r="BG18" s="26">
        <v>0.40824829046387229</v>
      </c>
      <c r="BH18" s="35">
        <v>8</v>
      </c>
      <c r="BI18" s="35">
        <v>10</v>
      </c>
      <c r="BJ18" s="27">
        <v>9.7777777777777786</v>
      </c>
      <c r="BK18" s="26">
        <v>0.66666666666666552</v>
      </c>
    </row>
    <row r="19" spans="1:63">
      <c r="A19" s="25" t="s">
        <v>21</v>
      </c>
      <c r="B19" s="3" t="s">
        <v>12</v>
      </c>
      <c r="C19" s="35"/>
      <c r="D19" s="61">
        <v>10</v>
      </c>
      <c r="E19" s="61">
        <v>9</v>
      </c>
      <c r="F19" s="61"/>
      <c r="G19" s="61"/>
      <c r="H19" s="61">
        <v>9</v>
      </c>
      <c r="I19" s="61"/>
      <c r="J19" s="61"/>
      <c r="K19" s="61"/>
      <c r="L19" s="61">
        <v>9</v>
      </c>
      <c r="M19" s="61">
        <v>10</v>
      </c>
      <c r="N19" s="61">
        <v>10</v>
      </c>
      <c r="O19" s="61"/>
      <c r="P19" s="61"/>
      <c r="Q19" s="61">
        <v>8</v>
      </c>
      <c r="R19" s="61"/>
      <c r="S19" s="61"/>
      <c r="T19" s="61"/>
      <c r="U19" s="35">
        <v>10</v>
      </c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>
        <v>10</v>
      </c>
      <c r="AK19" s="35">
        <v>7</v>
      </c>
      <c r="AL19" s="35"/>
      <c r="AM19" s="35"/>
      <c r="AN19" s="35"/>
      <c r="AO19" s="35"/>
      <c r="AP19" s="15"/>
      <c r="AQ19" s="35">
        <f>MIN(C19:AI19)</f>
        <v>8</v>
      </c>
      <c r="AR19" s="35">
        <f>MAX(C19:AI19)</f>
        <v>10</v>
      </c>
      <c r="AS19" s="27">
        <f>AVERAGE(C19:AI19)</f>
        <v>9.375</v>
      </c>
      <c r="AT19" s="26">
        <f>STDEV(C19:AI19)</f>
        <v>0.74402380914284494</v>
      </c>
      <c r="AU19" s="53"/>
      <c r="AV19" s="35">
        <v>9</v>
      </c>
      <c r="AW19" s="35">
        <v>10</v>
      </c>
      <c r="AX19" s="27">
        <v>9.6</v>
      </c>
      <c r="AY19" s="26">
        <v>0.54772255750516352</v>
      </c>
      <c r="AZ19" s="35">
        <v>9</v>
      </c>
      <c r="BA19" s="35">
        <v>10</v>
      </c>
      <c r="BB19" s="27">
        <v>9.375</v>
      </c>
      <c r="BC19" s="26">
        <v>0.51754916950676566</v>
      </c>
      <c r="BD19" s="35">
        <v>9</v>
      </c>
      <c r="BE19" s="35">
        <v>10</v>
      </c>
      <c r="BF19" s="27">
        <v>9.5</v>
      </c>
      <c r="BG19" s="26">
        <v>0.54772255750516607</v>
      </c>
      <c r="BH19" s="35">
        <v>9</v>
      </c>
      <c r="BI19" s="35">
        <v>10</v>
      </c>
      <c r="BJ19" s="27">
        <v>9.4444444444444446</v>
      </c>
      <c r="BK19" s="26">
        <v>0.52704627669472393</v>
      </c>
    </row>
    <row r="20" spans="1:63">
      <c r="A20" s="25" t="s">
        <v>21</v>
      </c>
      <c r="B20" s="3" t="s">
        <v>11</v>
      </c>
      <c r="C20" s="35"/>
      <c r="D20" s="61">
        <v>7</v>
      </c>
      <c r="E20" s="61">
        <v>8</v>
      </c>
      <c r="F20" s="61"/>
      <c r="G20" s="61"/>
      <c r="H20" s="61">
        <v>7</v>
      </c>
      <c r="I20" s="61"/>
      <c r="J20" s="61"/>
      <c r="K20" s="61"/>
      <c r="L20" s="61">
        <v>9</v>
      </c>
      <c r="M20" s="61">
        <v>9</v>
      </c>
      <c r="N20" s="61">
        <v>9</v>
      </c>
      <c r="O20" s="61"/>
      <c r="P20" s="61"/>
      <c r="Q20" s="61">
        <v>8</v>
      </c>
      <c r="R20" s="61"/>
      <c r="S20" s="61"/>
      <c r="T20" s="61"/>
      <c r="U20" s="35">
        <v>8</v>
      </c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>
        <v>8</v>
      </c>
      <c r="AK20" s="35">
        <v>8</v>
      </c>
      <c r="AL20" s="35"/>
      <c r="AM20" s="35"/>
      <c r="AN20" s="35"/>
      <c r="AO20" s="35"/>
      <c r="AP20" s="15"/>
      <c r="AQ20" s="35">
        <f>MIN(C20:AI20)</f>
        <v>7</v>
      </c>
      <c r="AR20" s="35">
        <f>MAX(C20:AI20)</f>
        <v>9</v>
      </c>
      <c r="AS20" s="27">
        <f>AVERAGE(C20:AI20)</f>
        <v>8.125</v>
      </c>
      <c r="AT20" s="26">
        <f>STDEV(C20:AI20)</f>
        <v>0.83452296039628016</v>
      </c>
      <c r="AU20" s="53"/>
      <c r="AV20" s="35">
        <v>7</v>
      </c>
      <c r="AW20" s="35">
        <v>9</v>
      </c>
      <c r="AX20" s="27">
        <v>7.8</v>
      </c>
      <c r="AY20" s="26">
        <v>1.0954451150103335</v>
      </c>
      <c r="AZ20" s="35">
        <v>7</v>
      </c>
      <c r="BA20" s="35">
        <v>9</v>
      </c>
      <c r="BB20" s="27">
        <v>8.25</v>
      </c>
      <c r="BC20" s="26">
        <v>0.70710678118654757</v>
      </c>
      <c r="BD20" s="35">
        <v>7</v>
      </c>
      <c r="BE20" s="35">
        <v>9</v>
      </c>
      <c r="BF20" s="27">
        <v>8.3333333333333339</v>
      </c>
      <c r="BG20" s="26">
        <v>0.8164965809277237</v>
      </c>
      <c r="BH20" s="35">
        <v>7</v>
      </c>
      <c r="BI20" s="35">
        <v>9</v>
      </c>
      <c r="BJ20" s="27">
        <v>8</v>
      </c>
      <c r="BK20" s="26">
        <v>0.5</v>
      </c>
    </row>
    <row r="21" spans="1:63">
      <c r="A21" s="25" t="s">
        <v>21</v>
      </c>
      <c r="B21" s="3" t="s">
        <v>24</v>
      </c>
      <c r="C21" s="34"/>
      <c r="D21" s="57">
        <v>9.9</v>
      </c>
      <c r="E21" s="57">
        <v>9.9</v>
      </c>
      <c r="F21" s="57"/>
      <c r="G21" s="57"/>
      <c r="H21" s="57">
        <v>9.9</v>
      </c>
      <c r="I21" s="57"/>
      <c r="J21" s="57"/>
      <c r="L21" s="57">
        <v>9.9</v>
      </c>
      <c r="M21" s="57">
        <v>9.9</v>
      </c>
      <c r="N21" s="57">
        <v>9.9</v>
      </c>
      <c r="O21" s="57"/>
      <c r="P21" s="57"/>
      <c r="Q21" s="57">
        <v>9.9</v>
      </c>
      <c r="R21" s="57"/>
      <c r="S21" s="57"/>
      <c r="T21" s="57"/>
      <c r="U21" s="34">
        <v>9.9</v>
      </c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>
        <v>9.9</v>
      </c>
      <c r="AK21" s="34">
        <v>9.9</v>
      </c>
      <c r="AL21" s="34"/>
      <c r="AM21" s="34"/>
      <c r="AN21" s="34"/>
      <c r="AO21" s="34"/>
      <c r="AP21" s="15"/>
      <c r="AQ21" s="34">
        <f>MIN(C21:AI21)</f>
        <v>9.9</v>
      </c>
      <c r="AR21" s="34">
        <f>MAX(C21:AI21)</f>
        <v>9.9</v>
      </c>
      <c r="AS21" s="27">
        <f>AVERAGE(C21:AI21)</f>
        <v>9.9</v>
      </c>
      <c r="AT21" s="26">
        <f>STDEV(C21:AI21)</f>
        <v>0</v>
      </c>
      <c r="AU21" s="53"/>
      <c r="AV21" s="34">
        <v>9.9</v>
      </c>
      <c r="AW21" s="34">
        <v>9.9</v>
      </c>
      <c r="AX21" s="27">
        <v>9.9</v>
      </c>
      <c r="AY21" s="26">
        <v>0</v>
      </c>
      <c r="AZ21" s="34">
        <v>9.9</v>
      </c>
      <c r="BA21" s="34">
        <v>10</v>
      </c>
      <c r="BB21" s="27">
        <v>9.9125000000000014</v>
      </c>
      <c r="BC21" s="26">
        <v>3.5355339059327251E-2</v>
      </c>
      <c r="BD21" s="34">
        <v>9.9</v>
      </c>
      <c r="BE21" s="34">
        <v>10</v>
      </c>
      <c r="BF21" s="27">
        <v>9.9166666666666661</v>
      </c>
      <c r="BG21" s="26">
        <v>4.0824829046386159E-2</v>
      </c>
      <c r="BH21" s="34">
        <v>9.8000000000000007</v>
      </c>
      <c r="BI21" s="34">
        <v>10</v>
      </c>
      <c r="BJ21" s="27">
        <v>9.9</v>
      </c>
      <c r="BK21" s="26">
        <v>4.9999999999999822E-2</v>
      </c>
    </row>
    <row r="22" spans="1:63">
      <c r="B22" s="3"/>
      <c r="C22" s="34"/>
      <c r="D22" s="57"/>
      <c r="E22" s="61"/>
      <c r="F22" s="57"/>
      <c r="G22" s="57"/>
      <c r="H22" s="57"/>
      <c r="I22" s="57"/>
      <c r="J22" s="57"/>
      <c r="L22" s="57"/>
      <c r="M22" s="57"/>
      <c r="N22" s="57"/>
      <c r="O22" s="57"/>
      <c r="P22" s="57"/>
      <c r="Q22" s="57"/>
      <c r="R22" s="57"/>
      <c r="S22" s="57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15"/>
      <c r="AQ22" s="47"/>
      <c r="AR22" s="47"/>
      <c r="AS22" s="27"/>
      <c r="AT22" s="26"/>
      <c r="AU22" s="53"/>
      <c r="AV22" s="47"/>
      <c r="AW22" s="47"/>
      <c r="AX22" s="27"/>
      <c r="AY22" s="26"/>
      <c r="AZ22" s="47"/>
      <c r="BA22" s="47"/>
      <c r="BB22" s="27"/>
      <c r="BC22" s="26"/>
      <c r="BD22" s="47"/>
      <c r="BE22" s="47"/>
      <c r="BF22" s="27"/>
      <c r="BG22" s="26"/>
      <c r="BH22" s="47"/>
      <c r="BI22" s="47"/>
      <c r="BJ22" s="27"/>
      <c r="BK22" s="26"/>
    </row>
    <row r="23" spans="1:63">
      <c r="A23" s="25" t="s">
        <v>22</v>
      </c>
      <c r="B23" s="3" t="s">
        <v>13</v>
      </c>
      <c r="C23" s="35"/>
      <c r="D23" s="61">
        <v>4</v>
      </c>
      <c r="E23" s="61">
        <v>4</v>
      </c>
      <c r="F23" s="61"/>
      <c r="G23" s="61"/>
      <c r="H23" s="61">
        <v>5</v>
      </c>
      <c r="I23" s="61"/>
      <c r="J23" s="61"/>
      <c r="K23" s="61"/>
      <c r="L23" s="61">
        <v>5</v>
      </c>
      <c r="M23" s="61">
        <v>4</v>
      </c>
      <c r="N23" s="61">
        <v>5</v>
      </c>
      <c r="O23" s="61"/>
      <c r="P23" s="61"/>
      <c r="Q23" s="61">
        <v>5</v>
      </c>
      <c r="R23" s="61"/>
      <c r="S23" s="61"/>
      <c r="T23" s="61"/>
      <c r="U23" s="35">
        <v>4</v>
      </c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>
        <v>4</v>
      </c>
      <c r="AK23" s="35">
        <v>5</v>
      </c>
      <c r="AL23" s="35"/>
      <c r="AM23" s="35"/>
      <c r="AN23" s="35"/>
      <c r="AO23" s="35"/>
      <c r="AP23" s="15"/>
      <c r="AQ23" s="35">
        <f>MIN(C23:AI23)</f>
        <v>4</v>
      </c>
      <c r="AR23" s="35">
        <f>MAX(C23:AI23)</f>
        <v>5</v>
      </c>
      <c r="AS23" s="27">
        <f>AVERAGE(C23:AI23)</f>
        <v>4.5</v>
      </c>
      <c r="AT23" s="26">
        <f>STDEV(C23:AI23)</f>
        <v>0.53452248382484879</v>
      </c>
      <c r="AU23" s="53"/>
      <c r="AV23" s="35">
        <v>4</v>
      </c>
      <c r="AW23" s="35">
        <v>5</v>
      </c>
      <c r="AX23" s="27">
        <v>4.4000000000000004</v>
      </c>
      <c r="AY23" s="26">
        <v>0.54772255750516674</v>
      </c>
      <c r="AZ23" s="35">
        <v>4</v>
      </c>
      <c r="BA23" s="35">
        <v>8</v>
      </c>
      <c r="BB23" s="27">
        <v>5.25</v>
      </c>
      <c r="BC23" s="26">
        <v>1.3887301496588271</v>
      </c>
      <c r="BD23" s="35">
        <v>5</v>
      </c>
      <c r="BE23" s="35">
        <v>5</v>
      </c>
      <c r="BF23" s="27">
        <v>5</v>
      </c>
      <c r="BG23" s="26">
        <v>0</v>
      </c>
      <c r="BH23" s="35">
        <v>4</v>
      </c>
      <c r="BI23" s="35">
        <v>5</v>
      </c>
      <c r="BJ23" s="27">
        <v>4.5555555555555554</v>
      </c>
      <c r="BK23" s="26">
        <v>0.52704627669473059</v>
      </c>
    </row>
    <row r="24" spans="1:63">
      <c r="A24" s="25" t="s">
        <v>22</v>
      </c>
      <c r="B24" s="3" t="s">
        <v>12</v>
      </c>
      <c r="C24" s="35"/>
      <c r="D24" s="61">
        <v>9</v>
      </c>
      <c r="E24" s="61">
        <v>10</v>
      </c>
      <c r="F24" s="61"/>
      <c r="G24" s="61"/>
      <c r="H24" s="61">
        <v>9</v>
      </c>
      <c r="I24" s="61"/>
      <c r="J24" s="61"/>
      <c r="K24" s="61"/>
      <c r="L24" s="61">
        <v>9</v>
      </c>
      <c r="M24" s="61">
        <v>10</v>
      </c>
      <c r="N24" s="61">
        <v>10</v>
      </c>
      <c r="O24" s="61"/>
      <c r="P24" s="61"/>
      <c r="Q24" s="61">
        <v>9</v>
      </c>
      <c r="R24" s="61"/>
      <c r="S24" s="61"/>
      <c r="T24" s="61"/>
      <c r="U24" s="35">
        <v>10</v>
      </c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>
        <v>9</v>
      </c>
      <c r="AK24" s="35">
        <v>9</v>
      </c>
      <c r="AL24" s="35"/>
      <c r="AM24" s="35"/>
      <c r="AN24" s="35"/>
      <c r="AO24" s="35"/>
      <c r="AP24" s="15"/>
      <c r="AQ24" s="35">
        <f>MIN(C24:AI24)</f>
        <v>9</v>
      </c>
      <c r="AR24" s="35">
        <f>MAX(C24:AI24)</f>
        <v>10</v>
      </c>
      <c r="AS24" s="27">
        <f>AVERAGE(C24:AI24)</f>
        <v>9.5</v>
      </c>
      <c r="AT24" s="26">
        <f>STDEV(C24:AI24)</f>
        <v>0.53452248382484879</v>
      </c>
      <c r="AU24" s="53"/>
      <c r="AV24" s="35">
        <v>9</v>
      </c>
      <c r="AW24" s="35">
        <v>10</v>
      </c>
      <c r="AX24" s="27">
        <v>9.4</v>
      </c>
      <c r="AY24" s="26">
        <v>0.54772255750516352</v>
      </c>
      <c r="AZ24" s="35">
        <v>8</v>
      </c>
      <c r="BA24" s="35">
        <v>10</v>
      </c>
      <c r="BB24" s="27">
        <v>8.875</v>
      </c>
      <c r="BC24" s="26">
        <v>0.64086994446165568</v>
      </c>
      <c r="BD24" s="35">
        <v>9</v>
      </c>
      <c r="BE24" s="35">
        <v>10</v>
      </c>
      <c r="BF24" s="27">
        <v>9.3333333333333339</v>
      </c>
      <c r="BG24" s="26">
        <v>0.51639777949432963</v>
      </c>
      <c r="BH24" s="35">
        <v>7</v>
      </c>
      <c r="BI24" s="35">
        <v>10</v>
      </c>
      <c r="BJ24" s="27">
        <v>9.1111111111111107</v>
      </c>
      <c r="BK24" s="26">
        <v>1.0540925533894612</v>
      </c>
    </row>
    <row r="25" spans="1:63">
      <c r="A25" s="25" t="s">
        <v>22</v>
      </c>
      <c r="B25" s="3" t="s">
        <v>11</v>
      </c>
      <c r="C25" s="35"/>
      <c r="D25" s="61">
        <v>7</v>
      </c>
      <c r="E25" s="61">
        <v>6</v>
      </c>
      <c r="F25" s="61"/>
      <c r="G25" s="61"/>
      <c r="H25" s="61">
        <v>6</v>
      </c>
      <c r="I25" s="61"/>
      <c r="J25" s="61"/>
      <c r="K25" s="61"/>
      <c r="L25" s="61">
        <v>6</v>
      </c>
      <c r="M25" s="61">
        <v>5</v>
      </c>
      <c r="N25" s="61">
        <v>6</v>
      </c>
      <c r="O25" s="61"/>
      <c r="P25" s="61"/>
      <c r="Q25" s="61">
        <v>6</v>
      </c>
      <c r="R25" s="61"/>
      <c r="S25" s="61"/>
      <c r="T25" s="61"/>
      <c r="U25" s="35">
        <v>7</v>
      </c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>
        <v>5</v>
      </c>
      <c r="AK25" s="35">
        <v>5</v>
      </c>
      <c r="AL25" s="35"/>
      <c r="AM25" s="35"/>
      <c r="AN25" s="35"/>
      <c r="AO25" s="35"/>
      <c r="AP25" s="15"/>
      <c r="AQ25" s="35">
        <f>MIN(C25:AI25)</f>
        <v>5</v>
      </c>
      <c r="AR25" s="35">
        <f>MAX(C25:AI25)</f>
        <v>7</v>
      </c>
      <c r="AS25" s="27">
        <f>AVERAGE(C25:AI25)</f>
        <v>6.125</v>
      </c>
      <c r="AT25" s="26">
        <f>STDEV(C25:AI25)</f>
        <v>0.64086994446165568</v>
      </c>
      <c r="AU25" s="53"/>
      <c r="AV25" s="35">
        <v>5</v>
      </c>
      <c r="AW25" s="35">
        <v>6</v>
      </c>
      <c r="AX25" s="27">
        <v>5.8</v>
      </c>
      <c r="AY25" s="26">
        <v>0.44721359549996109</v>
      </c>
      <c r="AZ25" s="35">
        <v>5</v>
      </c>
      <c r="BA25" s="35">
        <v>6</v>
      </c>
      <c r="BB25" s="27">
        <v>5.875</v>
      </c>
      <c r="BC25" s="26">
        <v>0.35355339059327379</v>
      </c>
      <c r="BD25" s="35">
        <v>4</v>
      </c>
      <c r="BE25" s="35">
        <v>6</v>
      </c>
      <c r="BF25" s="27">
        <v>5.333333333333333</v>
      </c>
      <c r="BG25" s="26">
        <v>0.81649658092772714</v>
      </c>
      <c r="BH25" s="35">
        <v>5</v>
      </c>
      <c r="BI25" s="35">
        <v>7</v>
      </c>
      <c r="BJ25" s="27">
        <v>5.5555555555555554</v>
      </c>
      <c r="BK25" s="26">
        <v>0.72648315725677948</v>
      </c>
    </row>
    <row r="26" spans="1:63">
      <c r="A26" s="25" t="s">
        <v>22</v>
      </c>
      <c r="B26" s="3" t="s">
        <v>24</v>
      </c>
      <c r="C26" s="34"/>
      <c r="D26" s="57">
        <v>9.6999999999999993</v>
      </c>
      <c r="E26" s="57">
        <v>9.9</v>
      </c>
      <c r="F26" s="57"/>
      <c r="G26" s="57"/>
      <c r="H26" s="57">
        <v>9.9</v>
      </c>
      <c r="I26" s="57"/>
      <c r="J26" s="57"/>
      <c r="L26" s="57">
        <v>9.8000000000000007</v>
      </c>
      <c r="M26" s="57">
        <v>9.8000000000000007</v>
      </c>
      <c r="N26" s="57">
        <v>9.9</v>
      </c>
      <c r="O26" s="57"/>
      <c r="P26" s="57"/>
      <c r="Q26" s="57">
        <v>9.8000000000000007</v>
      </c>
      <c r="R26" s="57"/>
      <c r="S26" s="57"/>
      <c r="T26" s="57"/>
      <c r="U26" s="34">
        <v>9.8000000000000007</v>
      </c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>
        <v>9.8000000000000007</v>
      </c>
      <c r="AK26" s="34">
        <v>9.8000000000000007</v>
      </c>
      <c r="AL26" s="34"/>
      <c r="AM26" s="34"/>
      <c r="AN26" s="34"/>
      <c r="AO26" s="34"/>
      <c r="AP26" s="15"/>
      <c r="AQ26" s="34">
        <f>MIN(C26:AI26)</f>
        <v>9.6999999999999993</v>
      </c>
      <c r="AR26" s="34">
        <f>MAX(C26:AI26)</f>
        <v>9.9</v>
      </c>
      <c r="AS26" s="27">
        <f>AVERAGE(C26:AI26)</f>
        <v>9.8249999999999993</v>
      </c>
      <c r="AT26" s="26">
        <f>STDEV(C26:AI26)</f>
        <v>7.0710678118654946E-2</v>
      </c>
      <c r="AU26" s="53"/>
      <c r="AV26" s="34">
        <v>9.6999999999999993</v>
      </c>
      <c r="AW26" s="34">
        <v>9.9</v>
      </c>
      <c r="AX26" s="27">
        <v>9.7800000000000011</v>
      </c>
      <c r="AY26" s="26">
        <v>8.3666002653408109E-2</v>
      </c>
      <c r="AZ26" s="34">
        <v>9.5</v>
      </c>
      <c r="BA26" s="34">
        <v>9.9</v>
      </c>
      <c r="BB26" s="27">
        <v>9.75</v>
      </c>
      <c r="BC26" s="26">
        <v>0.14142135623730262</v>
      </c>
      <c r="BD26" s="34">
        <v>9.6999999999999993</v>
      </c>
      <c r="BE26" s="34">
        <v>9.9</v>
      </c>
      <c r="BF26" s="27">
        <v>9.8166666666666682</v>
      </c>
      <c r="BG26" s="26">
        <v>7.5277265270908389E-2</v>
      </c>
      <c r="BH26" s="34">
        <v>9.6</v>
      </c>
      <c r="BI26" s="34">
        <v>9.9</v>
      </c>
      <c r="BJ26" s="27">
        <v>9.7666666666666657</v>
      </c>
      <c r="BK26" s="26">
        <v>8.6602540378444323E-2</v>
      </c>
    </row>
    <row r="27" spans="1:63">
      <c r="A27" s="6"/>
      <c r="B27" s="20"/>
      <c r="C27" s="6"/>
      <c r="D27" s="57"/>
      <c r="E27" s="61"/>
      <c r="F27" s="57"/>
      <c r="G27" s="57"/>
      <c r="H27" s="57"/>
      <c r="I27" s="57"/>
      <c r="J27" s="57"/>
      <c r="L27" s="57"/>
      <c r="M27" s="57"/>
      <c r="N27" s="57"/>
      <c r="O27" s="57"/>
      <c r="P27" s="57"/>
      <c r="Q27" s="57"/>
      <c r="R27" s="57"/>
      <c r="S27" s="57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80"/>
      <c r="AO27" s="6"/>
      <c r="AP27" s="6"/>
      <c r="AQ27" s="29"/>
      <c r="AR27" s="29"/>
      <c r="AS27" s="6"/>
      <c r="AT27" s="6"/>
      <c r="AV27" s="29"/>
      <c r="AW27" s="29"/>
      <c r="AX27" s="129"/>
      <c r="AY27" s="129"/>
      <c r="AZ27" s="29"/>
      <c r="BA27" s="29"/>
      <c r="BB27" s="126"/>
      <c r="BC27" s="126"/>
      <c r="BD27" s="29"/>
      <c r="BE27" s="29"/>
      <c r="BF27" s="77"/>
      <c r="BG27" s="77"/>
      <c r="BH27" s="29"/>
      <c r="BI27" s="29"/>
      <c r="BJ27" s="122"/>
      <c r="BK27" s="122"/>
    </row>
    <row r="28" spans="1:63">
      <c r="A28" s="5">
        <v>5</v>
      </c>
      <c r="B28" s="60" t="s">
        <v>13</v>
      </c>
      <c r="C28" s="35"/>
      <c r="D28" s="61">
        <v>10</v>
      </c>
      <c r="E28" s="61">
        <v>9</v>
      </c>
      <c r="F28" s="61"/>
      <c r="G28" s="61"/>
      <c r="H28" s="61">
        <v>10</v>
      </c>
      <c r="I28" s="61"/>
      <c r="J28" s="61"/>
      <c r="K28" s="61"/>
      <c r="L28" s="61">
        <v>10</v>
      </c>
      <c r="M28" s="61">
        <v>10</v>
      </c>
      <c r="N28" s="61">
        <v>10</v>
      </c>
      <c r="O28" s="61"/>
      <c r="P28" s="61"/>
      <c r="Q28" s="61">
        <v>10</v>
      </c>
      <c r="R28" s="61"/>
      <c r="S28" s="61"/>
      <c r="T28" s="61"/>
      <c r="U28" s="35">
        <v>10</v>
      </c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>
        <v>10</v>
      </c>
      <c r="AK28" s="35">
        <v>9</v>
      </c>
      <c r="AL28" s="35"/>
      <c r="AM28" s="35"/>
      <c r="AN28" s="35"/>
      <c r="AO28" s="35"/>
      <c r="AP28" s="35"/>
      <c r="AQ28" s="35">
        <f>MIN(C28:AI28)</f>
        <v>9</v>
      </c>
      <c r="AR28" s="35">
        <f>MAX(C28:AI28)</f>
        <v>10</v>
      </c>
      <c r="AS28" s="27">
        <f>AVERAGE(C28:AI28)</f>
        <v>9.875</v>
      </c>
      <c r="AT28" s="26">
        <f>STDEV(C28:AI28)</f>
        <v>0.35355339059327379</v>
      </c>
      <c r="AV28" s="35">
        <v>9</v>
      </c>
      <c r="AW28" s="35">
        <v>10</v>
      </c>
      <c r="AX28" s="27">
        <v>9.4</v>
      </c>
      <c r="AY28" s="26">
        <v>0.54772255750516352</v>
      </c>
      <c r="AZ28" s="35">
        <v>9</v>
      </c>
      <c r="BA28" s="35">
        <v>10</v>
      </c>
      <c r="BB28" s="27">
        <v>9.625</v>
      </c>
      <c r="BC28" s="26">
        <v>0.51754916950676566</v>
      </c>
      <c r="BD28" s="35">
        <v>9</v>
      </c>
      <c r="BE28" s="35">
        <v>10</v>
      </c>
      <c r="BF28" s="27">
        <v>9.8333333333333339</v>
      </c>
      <c r="BG28" s="26">
        <v>0.40824829046387229</v>
      </c>
      <c r="BH28" s="35">
        <v>8</v>
      </c>
      <c r="BI28" s="35">
        <v>10</v>
      </c>
      <c r="BJ28" s="27">
        <v>9.6666666666666661</v>
      </c>
      <c r="BK28" s="26">
        <v>0.70710678118654757</v>
      </c>
    </row>
    <row r="29" spans="1:63">
      <c r="A29" s="5">
        <v>5</v>
      </c>
      <c r="B29" s="60" t="s">
        <v>12</v>
      </c>
      <c r="C29" s="35"/>
      <c r="D29" s="61">
        <v>10</v>
      </c>
      <c r="E29" s="61">
        <v>9</v>
      </c>
      <c r="F29" s="61"/>
      <c r="G29" s="61"/>
      <c r="H29" s="61">
        <v>10</v>
      </c>
      <c r="I29" s="61"/>
      <c r="J29" s="61"/>
      <c r="K29" s="61"/>
      <c r="L29" s="61">
        <v>9</v>
      </c>
      <c r="M29" s="61">
        <v>10</v>
      </c>
      <c r="N29" s="61">
        <v>9</v>
      </c>
      <c r="O29" s="61"/>
      <c r="P29" s="61"/>
      <c r="Q29" s="61">
        <v>9</v>
      </c>
      <c r="R29" s="61"/>
      <c r="S29" s="61"/>
      <c r="T29" s="61"/>
      <c r="U29" s="35">
        <v>10</v>
      </c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>
        <v>9</v>
      </c>
      <c r="AK29" s="35">
        <v>9</v>
      </c>
      <c r="AL29" s="35"/>
      <c r="AM29" s="35"/>
      <c r="AN29" s="35"/>
      <c r="AO29" s="35"/>
      <c r="AP29" s="35"/>
      <c r="AQ29" s="35">
        <f>MIN(C29:AI29)</f>
        <v>9</v>
      </c>
      <c r="AR29" s="35">
        <f>MAX(C29:AI29)</f>
        <v>10</v>
      </c>
      <c r="AS29" s="27">
        <f>AVERAGE(C29:AI29)</f>
        <v>9.5</v>
      </c>
      <c r="AT29" s="26">
        <f>STDEV(C29:AI29)</f>
        <v>0.53452248382484879</v>
      </c>
      <c r="AV29" s="35">
        <v>9</v>
      </c>
      <c r="AW29" s="35">
        <v>10</v>
      </c>
      <c r="AX29" s="27">
        <v>9.4</v>
      </c>
      <c r="AY29" s="26">
        <v>0.54772255750516352</v>
      </c>
      <c r="AZ29" s="35">
        <v>9</v>
      </c>
      <c r="BA29" s="35">
        <v>10</v>
      </c>
      <c r="BB29" s="27">
        <v>9.125</v>
      </c>
      <c r="BC29" s="26">
        <v>0.35355339059327379</v>
      </c>
      <c r="BD29" s="35">
        <v>9</v>
      </c>
      <c r="BE29" s="35">
        <v>10</v>
      </c>
      <c r="BF29" s="27">
        <v>9.5</v>
      </c>
      <c r="BG29" s="26">
        <v>0.54772255750516607</v>
      </c>
      <c r="BH29" s="35">
        <v>8</v>
      </c>
      <c r="BI29" s="35">
        <v>10</v>
      </c>
      <c r="BJ29" s="27">
        <v>9</v>
      </c>
      <c r="BK29" s="26">
        <v>0.70710678118654757</v>
      </c>
    </row>
    <row r="30" spans="1:63">
      <c r="A30" s="5">
        <v>5</v>
      </c>
      <c r="B30" s="60" t="s">
        <v>11</v>
      </c>
      <c r="C30" s="35"/>
      <c r="D30" s="61">
        <v>8</v>
      </c>
      <c r="E30" s="61">
        <v>7</v>
      </c>
      <c r="F30" s="61"/>
      <c r="G30" s="61"/>
      <c r="H30" s="61">
        <v>8</v>
      </c>
      <c r="I30" s="61"/>
      <c r="J30" s="61"/>
      <c r="K30" s="61"/>
      <c r="L30" s="61">
        <v>8</v>
      </c>
      <c r="M30" s="61">
        <v>8</v>
      </c>
      <c r="N30" s="61">
        <v>9</v>
      </c>
      <c r="O30" s="61"/>
      <c r="P30" s="61"/>
      <c r="Q30" s="61">
        <v>8</v>
      </c>
      <c r="R30" s="61"/>
      <c r="S30" s="61"/>
      <c r="T30" s="61"/>
      <c r="U30" s="35">
        <v>8</v>
      </c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>
        <v>8</v>
      </c>
      <c r="AK30" s="35">
        <v>8</v>
      </c>
      <c r="AL30" s="35"/>
      <c r="AM30" s="35"/>
      <c r="AN30" s="35"/>
      <c r="AO30" s="35"/>
      <c r="AP30" s="35"/>
      <c r="AQ30" s="35">
        <f>MIN(C30:AI30)</f>
        <v>7</v>
      </c>
      <c r="AR30" s="35">
        <f>MAX(C30:AI30)</f>
        <v>9</v>
      </c>
      <c r="AS30" s="27">
        <f>AVERAGE(C30:AI30)</f>
        <v>8</v>
      </c>
      <c r="AT30" s="26">
        <f>STDEV(C30:AI30)</f>
        <v>0.53452248382484879</v>
      </c>
      <c r="AV30" s="35">
        <v>7</v>
      </c>
      <c r="AW30" s="35">
        <v>9</v>
      </c>
      <c r="AX30" s="27">
        <v>7.8</v>
      </c>
      <c r="AY30" s="26">
        <v>0.83666002653407723</v>
      </c>
      <c r="AZ30" s="35">
        <v>7</v>
      </c>
      <c r="BA30" s="35">
        <v>9</v>
      </c>
      <c r="BB30" s="27">
        <v>8.375</v>
      </c>
      <c r="BC30" s="26">
        <v>0.91612538131290433</v>
      </c>
      <c r="BD30" s="35">
        <v>8</v>
      </c>
      <c r="BE30" s="35">
        <v>9</v>
      </c>
      <c r="BF30" s="27">
        <v>8.5</v>
      </c>
      <c r="BG30" s="26">
        <v>0.54772255750516607</v>
      </c>
      <c r="BH30" s="35">
        <v>7</v>
      </c>
      <c r="BI30" s="35">
        <v>9</v>
      </c>
      <c r="BJ30" s="27">
        <v>7.8888888888888893</v>
      </c>
      <c r="BK30" s="26">
        <v>0.60092521257733422</v>
      </c>
    </row>
    <row r="31" spans="1:63">
      <c r="A31" s="5">
        <v>5</v>
      </c>
      <c r="B31" s="62" t="s">
        <v>24</v>
      </c>
      <c r="C31" s="34"/>
      <c r="D31" s="57">
        <v>9.9</v>
      </c>
      <c r="E31" s="57">
        <v>9.9</v>
      </c>
      <c r="F31" s="57"/>
      <c r="G31" s="57"/>
      <c r="H31" s="57">
        <v>9.9</v>
      </c>
      <c r="I31" s="57"/>
      <c r="J31" s="57"/>
      <c r="L31" s="57">
        <v>9.9</v>
      </c>
      <c r="M31" s="57">
        <v>9.9</v>
      </c>
      <c r="N31" s="57">
        <v>9.9</v>
      </c>
      <c r="O31" s="57"/>
      <c r="P31" s="57"/>
      <c r="Q31" s="57">
        <v>9.9</v>
      </c>
      <c r="R31" s="57"/>
      <c r="S31" s="57"/>
      <c r="T31" s="57"/>
      <c r="U31" s="34">
        <v>9.9</v>
      </c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>
        <v>9.9</v>
      </c>
      <c r="AK31" s="34">
        <v>9.9</v>
      </c>
      <c r="AL31" s="34"/>
      <c r="AM31" s="34"/>
      <c r="AN31" s="34"/>
      <c r="AO31" s="34"/>
      <c r="AP31" s="34"/>
      <c r="AQ31" s="34">
        <f>MIN(C31:AI31)</f>
        <v>9.9</v>
      </c>
      <c r="AR31" s="34">
        <f>MAX(C31:AI31)</f>
        <v>9.9</v>
      </c>
      <c r="AS31" s="27">
        <f>AVERAGE(C31:AI31)</f>
        <v>9.9</v>
      </c>
      <c r="AT31" s="26">
        <f>STDEV(C31:AI31)</f>
        <v>0</v>
      </c>
      <c r="AV31" s="34">
        <v>9.9</v>
      </c>
      <c r="AW31" s="34">
        <v>9.9</v>
      </c>
      <c r="AX31" s="27">
        <v>9.9</v>
      </c>
      <c r="AY31" s="26">
        <v>0</v>
      </c>
      <c r="AZ31" s="34">
        <v>9.9</v>
      </c>
      <c r="BA31" s="34">
        <v>10</v>
      </c>
      <c r="BB31" s="27">
        <v>9.9124999999999996</v>
      </c>
      <c r="BC31" s="26">
        <v>3.5355339059327258E-2</v>
      </c>
      <c r="BD31" s="34">
        <v>9.9</v>
      </c>
      <c r="BE31" s="34">
        <v>9.9</v>
      </c>
      <c r="BF31" s="27">
        <v>9.9</v>
      </c>
      <c r="BG31" s="26">
        <v>0</v>
      </c>
      <c r="BH31" s="34">
        <v>9.9</v>
      </c>
      <c r="BI31" s="34">
        <v>10</v>
      </c>
      <c r="BJ31" s="27">
        <v>9.9111111111111132</v>
      </c>
      <c r="BK31" s="26">
        <v>3.3333333333333215E-2</v>
      </c>
    </row>
    <row r="32" spans="1:63">
      <c r="A32" s="4"/>
      <c r="B32" s="60"/>
      <c r="C32" s="35"/>
      <c r="D32" s="57"/>
      <c r="E32" s="61"/>
      <c r="F32" s="57"/>
      <c r="G32" s="57"/>
      <c r="H32" s="57"/>
      <c r="I32" s="57"/>
      <c r="J32" s="57"/>
      <c r="L32" s="57"/>
      <c r="M32" s="57"/>
      <c r="N32" s="57"/>
      <c r="O32" s="57"/>
      <c r="P32" s="57"/>
      <c r="Q32" s="57"/>
      <c r="R32" s="57"/>
      <c r="S32" s="57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O32" s="35"/>
      <c r="AP32" s="35"/>
      <c r="AQ32" s="35"/>
      <c r="AR32" s="35"/>
      <c r="AS32" s="27"/>
      <c r="AT32" s="26"/>
      <c r="AV32" s="35"/>
      <c r="AW32" s="35"/>
      <c r="AX32" s="27"/>
      <c r="AY32" s="26"/>
      <c r="AZ32" s="35"/>
      <c r="BA32" s="35"/>
      <c r="BB32" s="27"/>
      <c r="BC32" s="26"/>
      <c r="BD32" s="35"/>
      <c r="BE32" s="35"/>
      <c r="BF32" s="27"/>
      <c r="BG32" s="26"/>
      <c r="BH32" s="35"/>
      <c r="BI32" s="35"/>
      <c r="BJ32" s="27"/>
      <c r="BK32" s="26"/>
    </row>
    <row r="33" spans="1:63">
      <c r="A33" s="5">
        <v>6</v>
      </c>
      <c r="B33" s="60" t="s">
        <v>13</v>
      </c>
      <c r="C33" s="35"/>
      <c r="D33" s="61">
        <v>10</v>
      </c>
      <c r="E33" s="61">
        <v>9</v>
      </c>
      <c r="F33" s="61"/>
      <c r="G33" s="61"/>
      <c r="H33" s="61">
        <v>9</v>
      </c>
      <c r="I33" s="61"/>
      <c r="J33" s="61"/>
      <c r="K33" s="61"/>
      <c r="L33" s="61">
        <v>10</v>
      </c>
      <c r="M33" s="61">
        <v>10</v>
      </c>
      <c r="N33" s="61">
        <v>10</v>
      </c>
      <c r="O33" s="61"/>
      <c r="P33" s="61"/>
      <c r="Q33" s="61">
        <v>9</v>
      </c>
      <c r="R33" s="61"/>
      <c r="S33" s="61"/>
      <c r="T33" s="61"/>
      <c r="U33" s="35">
        <v>9</v>
      </c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>
        <v>10</v>
      </c>
      <c r="AK33" s="35">
        <v>9</v>
      </c>
      <c r="AL33" s="35"/>
      <c r="AM33" s="35"/>
      <c r="AN33" s="35"/>
      <c r="AO33" s="35"/>
      <c r="AP33" s="35"/>
      <c r="AQ33" s="35">
        <f>MIN(C33:AI33)</f>
        <v>9</v>
      </c>
      <c r="AR33" s="35">
        <f>MAX(C33:AI33)</f>
        <v>10</v>
      </c>
      <c r="AS33" s="27">
        <f>AVERAGE(C33:AI33)</f>
        <v>9.5</v>
      </c>
      <c r="AT33" s="26">
        <f>STDEV(C33:AI33)</f>
        <v>0.53452248382484879</v>
      </c>
      <c r="AV33" s="35">
        <v>9</v>
      </c>
      <c r="AW33" s="35">
        <v>10</v>
      </c>
      <c r="AX33" s="27">
        <v>9.1999999999999993</v>
      </c>
      <c r="AY33" s="26">
        <v>0.44721359549996109</v>
      </c>
      <c r="AZ33" s="35">
        <v>9</v>
      </c>
      <c r="BA33" s="35">
        <v>10</v>
      </c>
      <c r="BB33" s="27">
        <v>9.125</v>
      </c>
      <c r="BC33" s="26">
        <v>0.35355339059327379</v>
      </c>
      <c r="BD33" s="35">
        <v>9</v>
      </c>
      <c r="BE33" s="35">
        <v>10</v>
      </c>
      <c r="BF33" s="27">
        <v>9.5</v>
      </c>
      <c r="BG33" s="26">
        <v>0.54772255750516607</v>
      </c>
      <c r="BH33" s="35">
        <v>8</v>
      </c>
      <c r="BI33" s="35">
        <v>10</v>
      </c>
      <c r="BJ33" s="27">
        <v>9.2222222222222214</v>
      </c>
      <c r="BK33" s="26">
        <v>0.66666666666666552</v>
      </c>
    </row>
    <row r="34" spans="1:63">
      <c r="A34" s="5">
        <v>6</v>
      </c>
      <c r="B34" s="60" t="s">
        <v>12</v>
      </c>
      <c r="C34" s="35"/>
      <c r="D34" s="61">
        <v>10</v>
      </c>
      <c r="E34" s="61">
        <v>10</v>
      </c>
      <c r="F34" s="61"/>
      <c r="G34" s="61"/>
      <c r="H34" s="61">
        <v>10</v>
      </c>
      <c r="I34" s="61"/>
      <c r="J34" s="61"/>
      <c r="K34" s="61"/>
      <c r="L34" s="61">
        <v>9</v>
      </c>
      <c r="M34" s="61">
        <v>10</v>
      </c>
      <c r="N34" s="61">
        <v>10</v>
      </c>
      <c r="O34" s="61"/>
      <c r="P34" s="61"/>
      <c r="Q34" s="61">
        <v>10</v>
      </c>
      <c r="R34" s="61"/>
      <c r="S34" s="61"/>
      <c r="T34" s="61"/>
      <c r="U34" s="35">
        <v>10</v>
      </c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>
        <v>10</v>
      </c>
      <c r="AK34" s="35">
        <v>10</v>
      </c>
      <c r="AL34" s="35"/>
      <c r="AM34" s="35"/>
      <c r="AN34" s="35"/>
      <c r="AO34" s="35"/>
      <c r="AP34" s="35"/>
      <c r="AQ34" s="35">
        <f>MIN(C34:AI34)</f>
        <v>9</v>
      </c>
      <c r="AR34" s="35">
        <f>MAX(C34:AI34)</f>
        <v>10</v>
      </c>
      <c r="AS34" s="27">
        <f>AVERAGE(C34:AI34)</f>
        <v>9.875</v>
      </c>
      <c r="AT34" s="26">
        <f>STDEV(C34:AI34)</f>
        <v>0.35355339059327379</v>
      </c>
      <c r="AV34" s="35">
        <v>9</v>
      </c>
      <c r="AW34" s="35">
        <v>10</v>
      </c>
      <c r="AX34" s="27">
        <v>9.6</v>
      </c>
      <c r="AY34" s="26">
        <v>0.54772255750516352</v>
      </c>
      <c r="AZ34" s="35">
        <v>9</v>
      </c>
      <c r="BA34" s="35">
        <v>10</v>
      </c>
      <c r="BB34" s="27">
        <v>9.5</v>
      </c>
      <c r="BC34" s="26">
        <v>0.53452248382484879</v>
      </c>
      <c r="BD34" s="35">
        <v>9</v>
      </c>
      <c r="BE34" s="35">
        <v>10</v>
      </c>
      <c r="BF34" s="27">
        <v>9.8333333333333339</v>
      </c>
      <c r="BG34" s="26">
        <v>0.40824829046387229</v>
      </c>
      <c r="BH34" s="35">
        <v>8</v>
      </c>
      <c r="BI34" s="35">
        <v>10</v>
      </c>
      <c r="BJ34" s="27">
        <v>9.3333333333333339</v>
      </c>
      <c r="BK34" s="26">
        <v>0.70710678118654757</v>
      </c>
    </row>
    <row r="35" spans="1:63">
      <c r="A35" s="5">
        <v>6</v>
      </c>
      <c r="B35" s="60" t="s">
        <v>11</v>
      </c>
      <c r="C35" s="35"/>
      <c r="D35" s="61">
        <v>8</v>
      </c>
      <c r="E35" s="61">
        <v>8</v>
      </c>
      <c r="F35" s="61"/>
      <c r="G35" s="61"/>
      <c r="H35" s="61">
        <v>8</v>
      </c>
      <c r="I35" s="61"/>
      <c r="J35" s="61"/>
      <c r="K35" s="61"/>
      <c r="L35" s="61">
        <v>9</v>
      </c>
      <c r="M35" s="61">
        <v>8</v>
      </c>
      <c r="N35" s="61">
        <v>9</v>
      </c>
      <c r="O35" s="61"/>
      <c r="P35" s="61"/>
      <c r="Q35" s="61">
        <v>9</v>
      </c>
      <c r="R35" s="61"/>
      <c r="S35" s="61"/>
      <c r="T35" s="61"/>
      <c r="U35" s="35">
        <v>8</v>
      </c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>
        <v>7</v>
      </c>
      <c r="AK35" s="35">
        <v>9</v>
      </c>
      <c r="AL35" s="35"/>
      <c r="AM35" s="35"/>
      <c r="AN35" s="35"/>
      <c r="AO35" s="35"/>
      <c r="AP35" s="35"/>
      <c r="AQ35" s="35">
        <f>MIN(C35:AI35)</f>
        <v>8</v>
      </c>
      <c r="AR35" s="35">
        <f>MAX(C35:AI35)</f>
        <v>9</v>
      </c>
      <c r="AS35" s="27">
        <f>AVERAGE(C35:AI35)</f>
        <v>8.375</v>
      </c>
      <c r="AT35" s="26">
        <f>STDEV(C35:AI35)</f>
        <v>0.51754916950676566</v>
      </c>
      <c r="AV35" s="35">
        <v>7</v>
      </c>
      <c r="AW35" s="35">
        <v>9</v>
      </c>
      <c r="AX35" s="27">
        <v>8</v>
      </c>
      <c r="AY35" s="26">
        <v>0.70710678118654757</v>
      </c>
      <c r="AZ35" s="35">
        <v>7</v>
      </c>
      <c r="BA35" s="35">
        <v>9</v>
      </c>
      <c r="BB35" s="27">
        <v>8.375</v>
      </c>
      <c r="BC35" s="26">
        <v>0.91612538131290433</v>
      </c>
      <c r="BD35" s="35">
        <v>7</v>
      </c>
      <c r="BE35" s="35">
        <v>9</v>
      </c>
      <c r="BF35" s="27">
        <v>8.5</v>
      </c>
      <c r="BG35" s="26">
        <v>0.83666002653407556</v>
      </c>
      <c r="BH35" s="35">
        <v>7</v>
      </c>
      <c r="BI35" s="35">
        <v>9</v>
      </c>
      <c r="BJ35" s="27">
        <v>8</v>
      </c>
      <c r="BK35" s="26">
        <v>0.5</v>
      </c>
    </row>
    <row r="36" spans="1:63">
      <c r="A36" s="5">
        <v>6</v>
      </c>
      <c r="B36" s="62" t="s">
        <v>24</v>
      </c>
      <c r="C36" s="34"/>
      <c r="D36" s="57">
        <v>9.9</v>
      </c>
      <c r="E36" s="57">
        <v>9.9</v>
      </c>
      <c r="F36" s="57"/>
      <c r="G36" s="57"/>
      <c r="H36" s="57">
        <v>9.9</v>
      </c>
      <c r="I36" s="57"/>
      <c r="J36" s="57"/>
      <c r="L36" s="57">
        <v>9.9</v>
      </c>
      <c r="M36" s="57">
        <v>9.9</v>
      </c>
      <c r="N36" s="57">
        <v>9.9</v>
      </c>
      <c r="O36" s="57"/>
      <c r="P36" s="57"/>
      <c r="Q36" s="57">
        <v>9.9</v>
      </c>
      <c r="R36" s="57"/>
      <c r="S36" s="57"/>
      <c r="T36" s="57"/>
      <c r="U36" s="34">
        <v>9.9</v>
      </c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>
        <v>9.9</v>
      </c>
      <c r="AK36" s="34">
        <v>9.9</v>
      </c>
      <c r="AL36" s="34"/>
      <c r="AM36" s="34"/>
      <c r="AN36" s="34"/>
      <c r="AO36" s="34"/>
      <c r="AP36" s="34"/>
      <c r="AQ36" s="34">
        <f>MIN(C36:AI36)</f>
        <v>9.9</v>
      </c>
      <c r="AR36" s="34">
        <f>MAX(C36:AI36)</f>
        <v>9.9</v>
      </c>
      <c r="AS36" s="27">
        <f>AVERAGE(C36:AI36)</f>
        <v>9.9</v>
      </c>
      <c r="AT36" s="26">
        <f>STDEV(C36:AI36)</f>
        <v>0</v>
      </c>
      <c r="AV36" s="34">
        <v>9.9</v>
      </c>
      <c r="AW36" s="34">
        <v>9.9</v>
      </c>
      <c r="AX36" s="27">
        <v>9.9</v>
      </c>
      <c r="AY36" s="26">
        <v>0</v>
      </c>
      <c r="AZ36" s="34">
        <v>9.9</v>
      </c>
      <c r="BA36" s="34">
        <v>10</v>
      </c>
      <c r="BB36" s="27">
        <v>9.9124999999999996</v>
      </c>
      <c r="BC36" s="26">
        <v>3.5355339059327258E-2</v>
      </c>
      <c r="BD36" s="34">
        <v>9.9</v>
      </c>
      <c r="BE36" s="34">
        <v>9.9</v>
      </c>
      <c r="BF36" s="27">
        <v>9.9</v>
      </c>
      <c r="BG36" s="26">
        <v>0</v>
      </c>
      <c r="BH36" s="34">
        <v>9.9</v>
      </c>
      <c r="BI36" s="34">
        <v>10</v>
      </c>
      <c r="BJ36" s="27">
        <v>9.9111111111111132</v>
      </c>
      <c r="BK36" s="26">
        <v>3.3333333333333215E-2</v>
      </c>
    </row>
    <row r="37" spans="1:63">
      <c r="A37" s="5"/>
      <c r="B37" s="60"/>
      <c r="C37" s="35"/>
      <c r="D37" s="57"/>
      <c r="E37" s="61"/>
      <c r="F37" s="57"/>
      <c r="G37" s="57"/>
      <c r="H37" s="57"/>
      <c r="I37" s="57"/>
      <c r="J37" s="57"/>
      <c r="L37" s="57"/>
      <c r="M37" s="57"/>
      <c r="N37" s="57"/>
      <c r="O37" s="57"/>
      <c r="P37" s="57"/>
      <c r="Q37" s="57"/>
      <c r="R37" s="57"/>
      <c r="S37" s="57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O37" s="35"/>
      <c r="AP37" s="35"/>
      <c r="AQ37" s="35"/>
      <c r="AR37" s="35"/>
      <c r="AS37" s="27"/>
      <c r="AT37" s="26"/>
      <c r="AV37" s="35"/>
      <c r="AW37" s="35"/>
      <c r="AX37" s="27"/>
      <c r="AY37" s="26"/>
      <c r="AZ37" s="35"/>
      <c r="BA37" s="35"/>
      <c r="BB37" s="27"/>
      <c r="BC37" s="26"/>
      <c r="BD37" s="35"/>
      <c r="BE37" s="35"/>
      <c r="BF37" s="27"/>
      <c r="BG37" s="26"/>
      <c r="BH37" s="35"/>
      <c r="BI37" s="35"/>
      <c r="BJ37" s="27"/>
      <c r="BK37" s="26"/>
    </row>
    <row r="38" spans="1:63">
      <c r="A38" s="5">
        <v>7</v>
      </c>
      <c r="B38" s="60" t="s">
        <v>13</v>
      </c>
      <c r="C38" s="35"/>
      <c r="D38" s="61">
        <v>9</v>
      </c>
      <c r="E38" s="61">
        <v>9</v>
      </c>
      <c r="F38" s="61"/>
      <c r="G38" s="61"/>
      <c r="H38" s="61">
        <v>10</v>
      </c>
      <c r="I38" s="61"/>
      <c r="J38" s="61"/>
      <c r="K38" s="61"/>
      <c r="L38" s="61">
        <v>10</v>
      </c>
      <c r="M38" s="61">
        <v>10</v>
      </c>
      <c r="N38" s="61">
        <v>10</v>
      </c>
      <c r="O38" s="61"/>
      <c r="P38" s="61"/>
      <c r="Q38" s="61">
        <v>10</v>
      </c>
      <c r="R38" s="61"/>
      <c r="S38" s="61"/>
      <c r="T38" s="61"/>
      <c r="U38" s="35">
        <v>10</v>
      </c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>
        <v>10</v>
      </c>
      <c r="AK38" s="35">
        <v>10</v>
      </c>
      <c r="AL38" s="35"/>
      <c r="AM38" s="35"/>
      <c r="AN38" s="35"/>
      <c r="AO38" s="35"/>
      <c r="AP38" s="35"/>
      <c r="AQ38" s="35">
        <f>MIN(C38:AI38)</f>
        <v>9</v>
      </c>
      <c r="AR38" s="35">
        <f>MAX(C38:AI38)</f>
        <v>10</v>
      </c>
      <c r="AS38" s="27">
        <f>AVERAGE(C38:AI38)</f>
        <v>9.75</v>
      </c>
      <c r="AT38" s="26">
        <f>STDEV(C38:AI38)</f>
        <v>0.46291004988627571</v>
      </c>
      <c r="AV38" s="35">
        <v>9</v>
      </c>
      <c r="AW38" s="35">
        <v>10</v>
      </c>
      <c r="AX38" s="27">
        <v>9.8000000000000007</v>
      </c>
      <c r="AY38" s="26">
        <v>0.44721359549996109</v>
      </c>
      <c r="AZ38" s="35">
        <v>9</v>
      </c>
      <c r="BA38" s="35">
        <v>10</v>
      </c>
      <c r="BB38" s="27">
        <v>9.625</v>
      </c>
      <c r="BC38" s="26">
        <v>0.51754916950676566</v>
      </c>
      <c r="BD38" s="35">
        <v>10</v>
      </c>
      <c r="BE38" s="35">
        <v>10</v>
      </c>
      <c r="BF38" s="27">
        <v>10</v>
      </c>
      <c r="BG38" s="26">
        <v>0</v>
      </c>
      <c r="BH38" s="35">
        <v>8</v>
      </c>
      <c r="BI38" s="35">
        <v>10</v>
      </c>
      <c r="BJ38" s="27">
        <v>9.7777777777777786</v>
      </c>
      <c r="BK38" s="26">
        <v>0.66666666666666552</v>
      </c>
    </row>
    <row r="39" spans="1:63">
      <c r="A39" s="5">
        <v>7</v>
      </c>
      <c r="B39" s="60" t="s">
        <v>12</v>
      </c>
      <c r="C39" s="35"/>
      <c r="D39" s="61">
        <v>10</v>
      </c>
      <c r="E39" s="61">
        <v>10</v>
      </c>
      <c r="F39" s="61"/>
      <c r="G39" s="61"/>
      <c r="H39" s="61">
        <v>9</v>
      </c>
      <c r="I39" s="61"/>
      <c r="J39" s="61"/>
      <c r="K39" s="61"/>
      <c r="L39" s="61">
        <v>9</v>
      </c>
      <c r="M39" s="61">
        <v>10</v>
      </c>
      <c r="N39" s="61">
        <v>9</v>
      </c>
      <c r="O39" s="61"/>
      <c r="P39" s="61"/>
      <c r="Q39" s="61">
        <v>9</v>
      </c>
      <c r="R39" s="61"/>
      <c r="S39" s="61"/>
      <c r="T39" s="61"/>
      <c r="U39" s="35">
        <v>10</v>
      </c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>
        <v>9</v>
      </c>
      <c r="AK39" s="35">
        <v>8</v>
      </c>
      <c r="AL39" s="35"/>
      <c r="AM39" s="35"/>
      <c r="AN39" s="35"/>
      <c r="AO39" s="35"/>
      <c r="AP39" s="35"/>
      <c r="AQ39" s="35">
        <f>MIN(C39:AI39)</f>
        <v>9</v>
      </c>
      <c r="AR39" s="35">
        <f>MAX(C39:AI39)</f>
        <v>10</v>
      </c>
      <c r="AS39" s="27">
        <f>AVERAGE(C39:AI39)</f>
        <v>9.5</v>
      </c>
      <c r="AT39" s="26">
        <f>STDEV(C39:AI39)</f>
        <v>0.53452248382484879</v>
      </c>
      <c r="AV39" s="35">
        <v>9</v>
      </c>
      <c r="AW39" s="35">
        <v>10</v>
      </c>
      <c r="AX39" s="27">
        <v>9.8000000000000007</v>
      </c>
      <c r="AY39" s="26">
        <v>0.44721359549996109</v>
      </c>
      <c r="AZ39" s="35">
        <v>8</v>
      </c>
      <c r="BA39" s="35">
        <v>10</v>
      </c>
      <c r="BB39" s="27">
        <v>9</v>
      </c>
      <c r="BC39" s="26">
        <v>0.7559289460184544</v>
      </c>
      <c r="BD39" s="35">
        <v>9</v>
      </c>
      <c r="BE39" s="35">
        <v>10</v>
      </c>
      <c r="BF39" s="27">
        <v>9.6666666666666661</v>
      </c>
      <c r="BG39" s="26">
        <v>0.51639777949432963</v>
      </c>
      <c r="BH39" s="35">
        <v>8</v>
      </c>
      <c r="BI39" s="35">
        <v>10</v>
      </c>
      <c r="BJ39" s="27">
        <v>9.1111111111111107</v>
      </c>
      <c r="BK39" s="26">
        <v>0.92796072713833866</v>
      </c>
    </row>
    <row r="40" spans="1:63">
      <c r="A40" s="5">
        <v>7</v>
      </c>
      <c r="B40" s="60" t="s">
        <v>11</v>
      </c>
      <c r="C40" s="35"/>
      <c r="D40" s="61">
        <v>7</v>
      </c>
      <c r="E40" s="61">
        <v>7</v>
      </c>
      <c r="F40" s="61"/>
      <c r="G40" s="61"/>
      <c r="H40" s="61">
        <v>7</v>
      </c>
      <c r="I40" s="61"/>
      <c r="J40" s="61"/>
      <c r="K40" s="61"/>
      <c r="L40" s="61">
        <v>7</v>
      </c>
      <c r="M40" s="61">
        <v>8</v>
      </c>
      <c r="N40" s="61">
        <v>8</v>
      </c>
      <c r="O40" s="61"/>
      <c r="P40" s="61"/>
      <c r="Q40" s="61">
        <v>7</v>
      </c>
      <c r="R40" s="61"/>
      <c r="S40" s="61"/>
      <c r="T40" s="61"/>
      <c r="U40" s="35">
        <v>8</v>
      </c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>
        <v>7</v>
      </c>
      <c r="AK40" s="35">
        <v>8</v>
      </c>
      <c r="AL40" s="35"/>
      <c r="AM40" s="35"/>
      <c r="AN40" s="35"/>
      <c r="AO40" s="35"/>
      <c r="AP40" s="35"/>
      <c r="AQ40" s="35">
        <f>MIN(C40:AI40)</f>
        <v>7</v>
      </c>
      <c r="AR40" s="35">
        <f>MAX(C40:AI40)</f>
        <v>8</v>
      </c>
      <c r="AS40" s="27">
        <f>AVERAGE(C40:AI40)</f>
        <v>7.375</v>
      </c>
      <c r="AT40" s="26">
        <f>STDEV(C40:AI40)</f>
        <v>0.51754916950676566</v>
      </c>
      <c r="AV40" s="35">
        <v>7</v>
      </c>
      <c r="AW40" s="35">
        <v>8</v>
      </c>
      <c r="AX40" s="27">
        <v>7.6</v>
      </c>
      <c r="AY40" s="26">
        <v>0.54772255750516352</v>
      </c>
      <c r="AZ40" s="35">
        <v>7</v>
      </c>
      <c r="BA40" s="35">
        <v>9</v>
      </c>
      <c r="BB40" s="27">
        <v>7.625</v>
      </c>
      <c r="BC40" s="26">
        <v>0.91612538131290433</v>
      </c>
      <c r="BD40" s="35">
        <v>7</v>
      </c>
      <c r="BE40" s="35">
        <v>8</v>
      </c>
      <c r="BF40" s="27">
        <v>7.5</v>
      </c>
      <c r="BG40" s="26">
        <v>0.54772255750516607</v>
      </c>
      <c r="BH40" s="35">
        <v>7</v>
      </c>
      <c r="BI40" s="35">
        <v>8</v>
      </c>
      <c r="BJ40" s="27">
        <v>7.666666666666667</v>
      </c>
      <c r="BK40" s="26">
        <v>0.5</v>
      </c>
    </row>
    <row r="41" spans="1:63">
      <c r="A41" s="5">
        <v>7</v>
      </c>
      <c r="B41" s="62" t="s">
        <v>24</v>
      </c>
      <c r="C41" s="34"/>
      <c r="D41" s="57">
        <v>9.9</v>
      </c>
      <c r="E41" s="57">
        <v>9.9</v>
      </c>
      <c r="F41" s="57"/>
      <c r="G41" s="57"/>
      <c r="H41" s="57">
        <v>9.9</v>
      </c>
      <c r="I41" s="57"/>
      <c r="J41" s="57"/>
      <c r="L41" s="57">
        <v>9.9</v>
      </c>
      <c r="M41" s="57">
        <v>9.9</v>
      </c>
      <c r="N41" s="57">
        <v>9.9</v>
      </c>
      <c r="O41" s="57"/>
      <c r="P41" s="57"/>
      <c r="Q41" s="57">
        <v>9.9</v>
      </c>
      <c r="R41" s="57"/>
      <c r="S41" s="57"/>
      <c r="T41" s="57"/>
      <c r="U41" s="34">
        <v>9.9</v>
      </c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>
        <v>9.9</v>
      </c>
      <c r="AK41" s="34">
        <v>9.9</v>
      </c>
      <c r="AL41" s="34"/>
      <c r="AM41" s="34"/>
      <c r="AN41" s="34"/>
      <c r="AO41" s="34"/>
      <c r="AP41" s="34"/>
      <c r="AQ41" s="34">
        <f>MIN(C41:AI41)</f>
        <v>9.9</v>
      </c>
      <c r="AR41" s="34">
        <f>MAX(C41:AI41)</f>
        <v>9.9</v>
      </c>
      <c r="AS41" s="27">
        <f>AVERAGE(C41:AI41)</f>
        <v>9.9</v>
      </c>
      <c r="AT41" s="26">
        <f>STDEV(C41:AI41)</f>
        <v>0</v>
      </c>
      <c r="AV41" s="34">
        <v>9.9</v>
      </c>
      <c r="AW41" s="34">
        <v>9.9</v>
      </c>
      <c r="AX41" s="27">
        <v>9.9</v>
      </c>
      <c r="AY41" s="26">
        <v>0</v>
      </c>
      <c r="AZ41" s="34">
        <v>9.9</v>
      </c>
      <c r="BA41" s="34">
        <v>10</v>
      </c>
      <c r="BB41" s="27">
        <v>9.9124999999999996</v>
      </c>
      <c r="BC41" s="26">
        <v>3.5355339059327258E-2</v>
      </c>
      <c r="BD41" s="34">
        <v>9.9</v>
      </c>
      <c r="BE41" s="34">
        <v>9.9</v>
      </c>
      <c r="BF41" s="27">
        <v>9.9</v>
      </c>
      <c r="BG41" s="26">
        <v>0</v>
      </c>
      <c r="BH41" s="34">
        <v>9.9</v>
      </c>
      <c r="BI41" s="34">
        <v>10</v>
      </c>
      <c r="BJ41" s="27">
        <v>9.9111111111111132</v>
      </c>
      <c r="BK41" s="26">
        <v>3.3333333333333215E-2</v>
      </c>
    </row>
    <row r="42" spans="1:63">
      <c r="A42" s="5"/>
      <c r="B42" s="60"/>
      <c r="C42" s="35"/>
      <c r="D42" s="57"/>
      <c r="E42" s="61"/>
      <c r="F42" s="57"/>
      <c r="G42" s="57"/>
      <c r="H42" s="57"/>
      <c r="I42" s="57"/>
      <c r="J42" s="57"/>
      <c r="L42" s="57"/>
      <c r="M42" s="57"/>
      <c r="N42" s="57"/>
      <c r="O42" s="57"/>
      <c r="P42" s="57"/>
      <c r="Q42" s="57"/>
      <c r="R42" s="57"/>
      <c r="S42" s="57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O42" s="35"/>
      <c r="AP42" s="35"/>
      <c r="AQ42" s="35"/>
      <c r="AR42" s="35"/>
      <c r="AS42" s="27"/>
      <c r="AT42" s="26"/>
      <c r="AV42" s="35"/>
      <c r="AW42" s="35"/>
      <c r="AX42" s="27"/>
      <c r="AY42" s="26"/>
      <c r="AZ42" s="35"/>
      <c r="BA42" s="35"/>
      <c r="BB42" s="27"/>
      <c r="BC42" s="26"/>
      <c r="BD42" s="35"/>
      <c r="BE42" s="35"/>
      <c r="BF42" s="27"/>
      <c r="BG42" s="26"/>
      <c r="BH42" s="35"/>
      <c r="BI42" s="35"/>
      <c r="BJ42" s="27"/>
      <c r="BK42" s="26"/>
    </row>
    <row r="43" spans="1:63">
      <c r="A43" s="5">
        <v>8</v>
      </c>
      <c r="B43" s="60" t="s">
        <v>13</v>
      </c>
      <c r="C43" s="35"/>
      <c r="D43" s="61">
        <v>4</v>
      </c>
      <c r="E43" s="61">
        <v>4</v>
      </c>
      <c r="F43" s="61"/>
      <c r="G43" s="61"/>
      <c r="H43" s="61">
        <v>5</v>
      </c>
      <c r="I43" s="61"/>
      <c r="J43" s="61"/>
      <c r="K43" s="61"/>
      <c r="L43" s="61">
        <v>6</v>
      </c>
      <c r="M43" s="61">
        <v>4</v>
      </c>
      <c r="N43" s="61">
        <v>5</v>
      </c>
      <c r="O43" s="61"/>
      <c r="P43" s="61"/>
      <c r="Q43" s="61">
        <v>4</v>
      </c>
      <c r="R43" s="61"/>
      <c r="S43" s="61"/>
      <c r="T43" s="61"/>
      <c r="U43" s="35">
        <v>4</v>
      </c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>
        <v>5</v>
      </c>
      <c r="AK43" s="35">
        <v>5</v>
      </c>
      <c r="AL43" s="35"/>
      <c r="AM43" s="35"/>
      <c r="AN43" s="35"/>
      <c r="AO43" s="35"/>
      <c r="AP43" s="35"/>
      <c r="AQ43" s="35">
        <f>MIN(C43:AI43)</f>
        <v>4</v>
      </c>
      <c r="AR43" s="35">
        <f>MAX(C43:AI43)</f>
        <v>6</v>
      </c>
      <c r="AS43" s="27">
        <f>AVERAGE(C43:AI43)</f>
        <v>4.5</v>
      </c>
      <c r="AT43" s="26">
        <f>STDEV(C43:AI43)</f>
        <v>0.7559289460184544</v>
      </c>
      <c r="AV43" s="35">
        <v>4</v>
      </c>
      <c r="AW43" s="35">
        <v>6</v>
      </c>
      <c r="AX43" s="27">
        <v>4.4000000000000004</v>
      </c>
      <c r="AY43" s="26">
        <v>0.8944271909999163</v>
      </c>
      <c r="AZ43" s="35">
        <v>5</v>
      </c>
      <c r="BA43" s="35">
        <v>6</v>
      </c>
      <c r="BB43" s="27">
        <v>5.125</v>
      </c>
      <c r="BC43" s="26">
        <v>0.35355339059327379</v>
      </c>
      <c r="BD43" s="35">
        <v>4</v>
      </c>
      <c r="BE43" s="35">
        <v>6</v>
      </c>
      <c r="BF43" s="27">
        <v>5</v>
      </c>
      <c r="BG43" s="26">
        <v>0.63245553203367588</v>
      </c>
      <c r="BH43" s="35">
        <v>4</v>
      </c>
      <c r="BI43" s="35">
        <v>7</v>
      </c>
      <c r="BJ43" s="27">
        <v>5.2222222222222223</v>
      </c>
      <c r="BK43" s="26">
        <v>0.83333333333333237</v>
      </c>
    </row>
    <row r="44" spans="1:63">
      <c r="A44" s="5">
        <v>8</v>
      </c>
      <c r="B44" s="60" t="s">
        <v>12</v>
      </c>
      <c r="C44" s="35"/>
      <c r="D44" s="61">
        <v>8</v>
      </c>
      <c r="E44" s="61">
        <v>9</v>
      </c>
      <c r="F44" s="61"/>
      <c r="G44" s="61"/>
      <c r="H44" s="61">
        <v>10</v>
      </c>
      <c r="I44" s="61"/>
      <c r="J44" s="61"/>
      <c r="K44" s="61"/>
      <c r="L44" s="61">
        <v>9</v>
      </c>
      <c r="M44" s="61">
        <v>10</v>
      </c>
      <c r="N44" s="61">
        <v>10</v>
      </c>
      <c r="O44" s="61"/>
      <c r="P44" s="61"/>
      <c r="Q44" s="61">
        <v>8</v>
      </c>
      <c r="R44" s="61"/>
      <c r="S44" s="61"/>
      <c r="T44" s="61"/>
      <c r="U44" s="35">
        <v>10</v>
      </c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>
        <v>8</v>
      </c>
      <c r="AK44" s="35">
        <v>9</v>
      </c>
      <c r="AL44" s="35"/>
      <c r="AM44" s="35"/>
      <c r="AN44" s="35"/>
      <c r="AO44" s="35"/>
      <c r="AP44" s="35"/>
      <c r="AQ44" s="35">
        <f>MIN(C44:AI44)</f>
        <v>8</v>
      </c>
      <c r="AR44" s="35">
        <f>MAX(C44:AI44)</f>
        <v>10</v>
      </c>
      <c r="AS44" s="27">
        <f>AVERAGE(C44:AI44)</f>
        <v>9.25</v>
      </c>
      <c r="AT44" s="26">
        <f>STDEV(C44:AI44)</f>
        <v>0.88640526042791834</v>
      </c>
      <c r="AV44" s="35">
        <v>9</v>
      </c>
      <c r="AW44" s="35">
        <v>10</v>
      </c>
      <c r="AX44" s="27">
        <v>9.1999999999999993</v>
      </c>
      <c r="AY44" s="26">
        <v>0.44721359549996109</v>
      </c>
      <c r="AZ44" s="35">
        <v>8</v>
      </c>
      <c r="BA44" s="35">
        <v>9</v>
      </c>
      <c r="BB44" s="27">
        <v>8.5</v>
      </c>
      <c r="BC44" s="26">
        <v>0.53452248382484879</v>
      </c>
      <c r="BD44" s="35">
        <v>8</v>
      </c>
      <c r="BE44" s="35">
        <v>10</v>
      </c>
      <c r="BF44" s="27">
        <v>9</v>
      </c>
      <c r="BG44" s="26">
        <v>0.63245553203367588</v>
      </c>
      <c r="BH44" s="35">
        <v>7</v>
      </c>
      <c r="BI44" s="35">
        <v>10</v>
      </c>
      <c r="BJ44" s="27">
        <v>8.6666666666666661</v>
      </c>
      <c r="BK44" s="26">
        <v>1</v>
      </c>
    </row>
    <row r="45" spans="1:63">
      <c r="A45" s="5">
        <v>8</v>
      </c>
      <c r="B45" s="60" t="s">
        <v>11</v>
      </c>
      <c r="C45" s="35"/>
      <c r="D45" s="61">
        <v>5</v>
      </c>
      <c r="E45" s="61">
        <v>4</v>
      </c>
      <c r="F45" s="61"/>
      <c r="G45" s="61"/>
      <c r="H45" s="61">
        <v>6</v>
      </c>
      <c r="I45" s="61"/>
      <c r="J45" s="61"/>
      <c r="K45" s="61"/>
      <c r="L45" s="61">
        <v>6</v>
      </c>
      <c r="M45" s="61">
        <v>6</v>
      </c>
      <c r="N45" s="61">
        <v>6</v>
      </c>
      <c r="O45" s="61"/>
      <c r="P45" s="61"/>
      <c r="Q45" s="61">
        <v>6</v>
      </c>
      <c r="R45" s="61"/>
      <c r="S45" s="61"/>
      <c r="T45" s="61"/>
      <c r="U45" s="35">
        <v>6</v>
      </c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>
        <v>6</v>
      </c>
      <c r="AK45" s="35">
        <v>6</v>
      </c>
      <c r="AL45" s="35"/>
      <c r="AM45" s="35"/>
      <c r="AN45" s="35"/>
      <c r="AO45" s="35"/>
      <c r="AP45" s="35"/>
      <c r="AQ45" s="35">
        <f>MIN(C45:AI45)</f>
        <v>4</v>
      </c>
      <c r="AR45" s="35">
        <f>MAX(C45:AI45)</f>
        <v>6</v>
      </c>
      <c r="AS45" s="27">
        <f>AVERAGE(C45:AI45)</f>
        <v>5.625</v>
      </c>
      <c r="AT45" s="26">
        <f>STDEV(C45:AI45)</f>
        <v>0.74402380914284494</v>
      </c>
      <c r="AV45" s="35">
        <v>5</v>
      </c>
      <c r="AW45" s="35">
        <v>6</v>
      </c>
      <c r="AX45" s="27">
        <v>5.8</v>
      </c>
      <c r="AY45" s="26">
        <v>0.44721359549996109</v>
      </c>
      <c r="AZ45" s="35">
        <v>6</v>
      </c>
      <c r="BA45" s="35">
        <v>6</v>
      </c>
      <c r="BB45" s="27">
        <v>6</v>
      </c>
      <c r="BC45" s="26">
        <v>0</v>
      </c>
      <c r="BD45" s="35">
        <v>5</v>
      </c>
      <c r="BE45" s="35">
        <v>6</v>
      </c>
      <c r="BF45" s="27">
        <v>5.666666666666667</v>
      </c>
      <c r="BG45" s="26">
        <v>0.51639777949432408</v>
      </c>
      <c r="BH45" s="35">
        <v>5</v>
      </c>
      <c r="BI45" s="35">
        <v>7</v>
      </c>
      <c r="BJ45" s="27">
        <v>6.333333333333333</v>
      </c>
      <c r="BK45" s="26">
        <v>0.70710678118654757</v>
      </c>
    </row>
    <row r="46" spans="1:63">
      <c r="A46" s="5">
        <v>8</v>
      </c>
      <c r="B46" s="62" t="s">
        <v>24</v>
      </c>
      <c r="C46" s="34"/>
      <c r="D46" s="57">
        <v>9.6999999999999993</v>
      </c>
      <c r="E46" s="57">
        <v>9.9</v>
      </c>
      <c r="F46" s="57"/>
      <c r="G46" s="57"/>
      <c r="H46" s="57">
        <v>9.9</v>
      </c>
      <c r="I46" s="57"/>
      <c r="J46" s="57"/>
      <c r="L46" s="57">
        <v>9.8000000000000007</v>
      </c>
      <c r="M46" s="57">
        <v>9.9</v>
      </c>
      <c r="N46" s="57">
        <v>9.9</v>
      </c>
      <c r="O46" s="57"/>
      <c r="P46" s="57"/>
      <c r="Q46" s="57">
        <v>9.6999999999999993</v>
      </c>
      <c r="R46" s="57"/>
      <c r="S46" s="57"/>
      <c r="T46" s="57"/>
      <c r="U46" s="34">
        <v>9.6999999999999993</v>
      </c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>
        <v>9.5</v>
      </c>
      <c r="AK46" s="34">
        <v>9.8000000000000007</v>
      </c>
      <c r="AL46" s="34"/>
      <c r="AM46" s="34"/>
      <c r="AN46" s="34"/>
      <c r="AO46" s="34"/>
      <c r="AP46" s="34"/>
      <c r="AQ46" s="34">
        <f>MIN(C46:AI46)</f>
        <v>9.6999999999999993</v>
      </c>
      <c r="AR46" s="34">
        <f>MAX(C46:AI46)</f>
        <v>9.9</v>
      </c>
      <c r="AS46" s="27">
        <f>AVERAGE(C46:AI46)</f>
        <v>9.8125</v>
      </c>
      <c r="AT46" s="26">
        <f>STDEV(C46:AI46)</f>
        <v>9.9103120896609817E-2</v>
      </c>
      <c r="AV46" s="34">
        <v>9.6999999999999993</v>
      </c>
      <c r="AW46" s="34">
        <v>9.9</v>
      </c>
      <c r="AX46" s="27">
        <v>9.84</v>
      </c>
      <c r="AY46" s="26">
        <v>8.9442719099991963E-2</v>
      </c>
      <c r="AZ46" s="34">
        <v>8</v>
      </c>
      <c r="BA46" s="34">
        <v>9.9</v>
      </c>
      <c r="BB46" s="27">
        <v>9.5625</v>
      </c>
      <c r="BC46" s="26">
        <v>0.63905622377289417</v>
      </c>
      <c r="BD46" s="34">
        <v>9.5</v>
      </c>
      <c r="BE46" s="34">
        <v>9.9</v>
      </c>
      <c r="BF46" s="27">
        <v>9.7999999999999989</v>
      </c>
      <c r="BG46" s="26">
        <v>0.154919333848373</v>
      </c>
      <c r="BH46" s="34">
        <v>9.5</v>
      </c>
      <c r="BI46" s="34">
        <v>9.9</v>
      </c>
      <c r="BJ46" s="27">
        <v>9.81111111111111</v>
      </c>
      <c r="BK46" s="26">
        <v>0.12692955176447138</v>
      </c>
    </row>
    <row r="47" spans="1:63">
      <c r="A47" s="5"/>
      <c r="B47" s="60"/>
      <c r="C47" s="35"/>
      <c r="D47" s="57"/>
      <c r="E47" s="61"/>
      <c r="F47" s="57"/>
      <c r="G47" s="57"/>
      <c r="H47" s="57"/>
      <c r="I47" s="57"/>
      <c r="J47" s="57"/>
      <c r="L47" s="57"/>
      <c r="M47" s="57"/>
      <c r="N47" s="57"/>
      <c r="O47" s="57"/>
      <c r="P47" s="57"/>
      <c r="Q47" s="57"/>
      <c r="R47" s="57"/>
      <c r="S47" s="57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O47" s="35"/>
      <c r="AP47" s="35"/>
      <c r="AQ47" s="35"/>
      <c r="AR47" s="35"/>
      <c r="AS47" s="27"/>
      <c r="AT47" s="26"/>
      <c r="AV47" s="35"/>
      <c r="AW47" s="35"/>
      <c r="AX47" s="27"/>
      <c r="AY47" s="26"/>
      <c r="AZ47" s="35"/>
      <c r="BA47" s="35"/>
      <c r="BB47" s="27"/>
      <c r="BC47" s="26"/>
      <c r="BD47" s="35"/>
      <c r="BE47" s="35"/>
      <c r="BF47" s="27"/>
      <c r="BG47" s="26"/>
      <c r="BH47" s="35"/>
      <c r="BI47" s="35"/>
      <c r="BJ47" s="27"/>
      <c r="BK47" s="26"/>
    </row>
    <row r="48" spans="1:63">
      <c r="A48" s="5">
        <v>9</v>
      </c>
      <c r="B48" s="60" t="s">
        <v>13</v>
      </c>
      <c r="C48" s="35"/>
      <c r="D48" s="61">
        <v>7</v>
      </c>
      <c r="E48" s="61">
        <v>8</v>
      </c>
      <c r="F48" s="61"/>
      <c r="G48" s="61"/>
      <c r="H48" s="61">
        <v>8</v>
      </c>
      <c r="I48" s="61"/>
      <c r="J48" s="61"/>
      <c r="K48" s="61"/>
      <c r="L48" s="61">
        <v>8</v>
      </c>
      <c r="M48" s="61">
        <v>8</v>
      </c>
      <c r="N48" s="61">
        <v>7</v>
      </c>
      <c r="O48" s="61"/>
      <c r="P48" s="61"/>
      <c r="Q48" s="61">
        <v>8</v>
      </c>
      <c r="R48" s="61"/>
      <c r="S48" s="61"/>
      <c r="T48" s="61"/>
      <c r="U48" s="35">
        <v>9</v>
      </c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>
        <v>8</v>
      </c>
      <c r="AK48" s="35">
        <v>8</v>
      </c>
      <c r="AL48" s="35"/>
      <c r="AM48" s="35"/>
      <c r="AN48" s="35"/>
      <c r="AO48" s="35"/>
      <c r="AP48" s="35"/>
      <c r="AQ48" s="35">
        <f>MIN(C48:AI48)</f>
        <v>7</v>
      </c>
      <c r="AR48" s="35">
        <f>MAX(C48:AI48)</f>
        <v>9</v>
      </c>
      <c r="AS48" s="27">
        <f>AVERAGE(C48:AI48)</f>
        <v>7.875</v>
      </c>
      <c r="AT48" s="26">
        <f>STDEV(C48:AI48)</f>
        <v>0.64086994446165568</v>
      </c>
      <c r="AV48" s="35">
        <v>6</v>
      </c>
      <c r="AW48" s="35">
        <v>8</v>
      </c>
      <c r="AX48" s="27">
        <v>7</v>
      </c>
      <c r="AY48" s="26">
        <v>0.70710678118654757</v>
      </c>
      <c r="AZ48" s="35">
        <v>7</v>
      </c>
      <c r="BA48" s="35">
        <v>8</v>
      </c>
      <c r="BB48" s="27">
        <v>7.875</v>
      </c>
      <c r="BC48" s="26">
        <v>0.35355339059327379</v>
      </c>
      <c r="BD48" s="35">
        <v>7</v>
      </c>
      <c r="BE48" s="35">
        <v>8</v>
      </c>
      <c r="BF48" s="27">
        <v>7.5</v>
      </c>
      <c r="BG48" s="26">
        <v>0.54772255750516607</v>
      </c>
      <c r="BH48" s="35">
        <v>7</v>
      </c>
      <c r="BI48" s="35">
        <v>8</v>
      </c>
      <c r="BJ48" s="27">
        <v>7.5555555555555554</v>
      </c>
      <c r="BK48" s="26">
        <v>0.52704627669472393</v>
      </c>
    </row>
    <row r="49" spans="1:63">
      <c r="A49" s="5">
        <v>9</v>
      </c>
      <c r="B49" s="60" t="s">
        <v>12</v>
      </c>
      <c r="C49" s="35"/>
      <c r="D49" s="61">
        <v>10</v>
      </c>
      <c r="E49" s="61">
        <v>10</v>
      </c>
      <c r="F49" s="61"/>
      <c r="G49" s="61"/>
      <c r="H49" s="61">
        <v>10</v>
      </c>
      <c r="I49" s="61"/>
      <c r="J49" s="61"/>
      <c r="K49" s="61"/>
      <c r="L49" s="61">
        <v>9</v>
      </c>
      <c r="M49" s="61">
        <v>10</v>
      </c>
      <c r="N49" s="61">
        <v>10</v>
      </c>
      <c r="O49" s="61"/>
      <c r="P49" s="61"/>
      <c r="Q49" s="61">
        <v>9</v>
      </c>
      <c r="R49" s="61"/>
      <c r="S49" s="61"/>
      <c r="T49" s="61"/>
      <c r="U49" s="35">
        <v>10</v>
      </c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>
        <v>9</v>
      </c>
      <c r="AK49" s="35">
        <v>10</v>
      </c>
      <c r="AL49" s="35"/>
      <c r="AM49" s="35"/>
      <c r="AN49" s="35"/>
      <c r="AO49" s="35"/>
      <c r="AP49" s="35"/>
      <c r="AQ49" s="35">
        <f>MIN(C49:AI49)</f>
        <v>9</v>
      </c>
      <c r="AR49" s="35">
        <f>MAX(C49:AI49)</f>
        <v>10</v>
      </c>
      <c r="AS49" s="27">
        <f>AVERAGE(C49:AI49)</f>
        <v>9.75</v>
      </c>
      <c r="AT49" s="26">
        <f>STDEV(C49:AI49)</f>
        <v>0.46291004988627571</v>
      </c>
      <c r="AV49" s="35">
        <v>9</v>
      </c>
      <c r="AW49" s="35">
        <v>10</v>
      </c>
      <c r="AX49" s="27">
        <v>9.1999999999999993</v>
      </c>
      <c r="AY49" s="26">
        <v>0.44721359549996109</v>
      </c>
      <c r="AZ49" s="35">
        <v>9</v>
      </c>
      <c r="BA49" s="35">
        <v>10</v>
      </c>
      <c r="BB49" s="27">
        <v>9.25</v>
      </c>
      <c r="BC49" s="26">
        <v>0.46291004988627571</v>
      </c>
      <c r="BD49" s="35">
        <v>9</v>
      </c>
      <c r="BE49" s="35">
        <v>10</v>
      </c>
      <c r="BF49" s="27">
        <v>9.1666666666666661</v>
      </c>
      <c r="BG49" s="26">
        <v>0.40824829046385835</v>
      </c>
      <c r="BH49" s="35">
        <v>8</v>
      </c>
      <c r="BI49" s="35">
        <v>10</v>
      </c>
      <c r="BJ49" s="27">
        <v>9.2222222222222214</v>
      </c>
      <c r="BK49" s="26">
        <v>0.66666666666666552</v>
      </c>
    </row>
    <row r="50" spans="1:63">
      <c r="A50" s="5">
        <v>9</v>
      </c>
      <c r="B50" s="60" t="s">
        <v>11</v>
      </c>
      <c r="C50" s="35"/>
      <c r="D50" s="61">
        <v>7</v>
      </c>
      <c r="E50" s="61">
        <v>7</v>
      </c>
      <c r="F50" s="61"/>
      <c r="G50" s="61"/>
      <c r="H50" s="61">
        <v>7</v>
      </c>
      <c r="I50" s="61"/>
      <c r="J50" s="61"/>
      <c r="K50" s="61"/>
      <c r="L50" s="61">
        <v>7</v>
      </c>
      <c r="M50" s="61">
        <v>7</v>
      </c>
      <c r="N50" s="61">
        <v>7</v>
      </c>
      <c r="O50" s="61"/>
      <c r="P50" s="61"/>
      <c r="Q50" s="61">
        <v>8</v>
      </c>
      <c r="R50" s="61"/>
      <c r="S50" s="61"/>
      <c r="T50" s="61"/>
      <c r="U50" s="35">
        <v>7</v>
      </c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>
        <v>7</v>
      </c>
      <c r="AK50" s="35">
        <v>8</v>
      </c>
      <c r="AL50" s="35"/>
      <c r="AM50" s="35"/>
      <c r="AN50" s="35"/>
      <c r="AO50" s="35"/>
      <c r="AP50" s="35"/>
      <c r="AQ50" s="35">
        <f>MIN(C50:AI50)</f>
        <v>7</v>
      </c>
      <c r="AR50" s="35">
        <f>MAX(C50:AI50)</f>
        <v>8</v>
      </c>
      <c r="AS50" s="27">
        <f>AVERAGE(C50:AI50)</f>
        <v>7.125</v>
      </c>
      <c r="AT50" s="26">
        <f>STDEV(C50:AI50)</f>
        <v>0.35355339059327379</v>
      </c>
      <c r="AV50" s="35">
        <v>7</v>
      </c>
      <c r="AW50" s="35">
        <v>7</v>
      </c>
      <c r="AX50" s="27">
        <v>7</v>
      </c>
      <c r="AY50" s="26">
        <v>0</v>
      </c>
      <c r="AZ50" s="35">
        <v>6</v>
      </c>
      <c r="BA50" s="35">
        <v>9</v>
      </c>
      <c r="BB50" s="27">
        <v>7.25</v>
      </c>
      <c r="BC50" s="26">
        <v>0.88640526042791834</v>
      </c>
      <c r="BD50" s="35">
        <v>6</v>
      </c>
      <c r="BE50" s="35">
        <v>7</v>
      </c>
      <c r="BF50" s="27">
        <v>6.833333333333333</v>
      </c>
      <c r="BG50" s="26">
        <v>0.40824829046385835</v>
      </c>
      <c r="BH50" s="35">
        <v>7</v>
      </c>
      <c r="BI50" s="35">
        <v>8</v>
      </c>
      <c r="BJ50" s="27">
        <v>7.2222222222222223</v>
      </c>
      <c r="BK50" s="26">
        <v>0.44095855184409666</v>
      </c>
    </row>
    <row r="51" spans="1:63">
      <c r="A51" s="5">
        <v>9</v>
      </c>
      <c r="B51" s="62" t="s">
        <v>24</v>
      </c>
      <c r="C51" s="34"/>
      <c r="D51" s="57">
        <v>9.9</v>
      </c>
      <c r="E51" s="57">
        <v>9.9</v>
      </c>
      <c r="F51" s="57"/>
      <c r="G51" s="57"/>
      <c r="H51" s="57">
        <v>9.9</v>
      </c>
      <c r="I51" s="57"/>
      <c r="J51" s="57"/>
      <c r="L51" s="57">
        <v>9.9</v>
      </c>
      <c r="M51" s="57">
        <v>9.9</v>
      </c>
      <c r="N51" s="57">
        <v>9.9</v>
      </c>
      <c r="O51" s="57"/>
      <c r="P51" s="57"/>
      <c r="Q51" s="57">
        <v>9.9</v>
      </c>
      <c r="R51" s="57"/>
      <c r="S51" s="57"/>
      <c r="T51" s="57"/>
      <c r="U51" s="34">
        <v>9.9</v>
      </c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>
        <v>9.9</v>
      </c>
      <c r="AK51" s="34">
        <v>9.9</v>
      </c>
      <c r="AL51" s="34"/>
      <c r="AM51" s="34"/>
      <c r="AN51" s="34"/>
      <c r="AO51" s="34"/>
      <c r="AP51" s="34"/>
      <c r="AQ51" s="34">
        <f>MIN(C51:AI51)</f>
        <v>9.9</v>
      </c>
      <c r="AR51" s="34">
        <f>MAX(C51:AI51)</f>
        <v>9.9</v>
      </c>
      <c r="AS51" s="27">
        <f>AVERAGE(C51:AI51)</f>
        <v>9.9</v>
      </c>
      <c r="AT51" s="26">
        <f>STDEV(C51:AI51)</f>
        <v>0</v>
      </c>
      <c r="AV51" s="34">
        <v>9.9</v>
      </c>
      <c r="AW51" s="34">
        <v>9.9</v>
      </c>
      <c r="AX51" s="27">
        <v>9.9</v>
      </c>
      <c r="AY51" s="26">
        <v>0</v>
      </c>
      <c r="AZ51" s="34">
        <v>9.9</v>
      </c>
      <c r="BA51" s="34">
        <v>10</v>
      </c>
      <c r="BB51" s="27">
        <v>9.9124999999999996</v>
      </c>
      <c r="BC51" s="26">
        <v>3.5355339059327258E-2</v>
      </c>
      <c r="BD51" s="34">
        <v>9.9</v>
      </c>
      <c r="BE51" s="34">
        <v>10</v>
      </c>
      <c r="BF51" s="27">
        <v>9.9166666666666661</v>
      </c>
      <c r="BG51" s="26">
        <v>4.0824829046386159E-2</v>
      </c>
      <c r="BH51" s="34">
        <v>9.9</v>
      </c>
      <c r="BI51" s="34">
        <v>9.9</v>
      </c>
      <c r="BJ51" s="27">
        <v>9.9</v>
      </c>
      <c r="BK51" s="26">
        <v>0</v>
      </c>
    </row>
    <row r="52" spans="1:63">
      <c r="A52" s="5"/>
      <c r="B52" s="60"/>
      <c r="C52" s="35"/>
      <c r="D52" s="57"/>
      <c r="E52" s="61"/>
      <c r="F52" s="57"/>
      <c r="G52" s="57"/>
      <c r="H52" s="57"/>
      <c r="I52" s="57"/>
      <c r="J52" s="57"/>
      <c r="L52" s="57"/>
      <c r="M52" s="57"/>
      <c r="N52" s="57"/>
      <c r="O52" s="57"/>
      <c r="P52" s="57"/>
      <c r="Q52" s="57"/>
      <c r="R52" s="57"/>
      <c r="S52" s="57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O52" s="35"/>
      <c r="AP52" s="35"/>
      <c r="AQ52" s="35"/>
      <c r="AR52" s="35"/>
      <c r="AS52" s="27"/>
      <c r="AT52" s="26"/>
      <c r="AV52" s="35"/>
      <c r="AW52" s="35"/>
      <c r="AX52" s="27"/>
      <c r="AY52" s="26"/>
      <c r="AZ52" s="35"/>
      <c r="BA52" s="35"/>
      <c r="BB52" s="27"/>
      <c r="BC52" s="26"/>
      <c r="BD52" s="35"/>
      <c r="BE52" s="35"/>
      <c r="BF52" s="27"/>
      <c r="BG52" s="26"/>
      <c r="BH52" s="35"/>
      <c r="BI52" s="35"/>
      <c r="BJ52" s="27"/>
      <c r="BK52" s="26"/>
    </row>
    <row r="53" spans="1:63">
      <c r="A53" s="5">
        <v>10</v>
      </c>
      <c r="B53" s="60" t="s">
        <v>13</v>
      </c>
      <c r="C53" s="35"/>
      <c r="D53" s="61">
        <v>5</v>
      </c>
      <c r="E53" s="61">
        <v>5</v>
      </c>
      <c r="F53" s="61"/>
      <c r="G53" s="61"/>
      <c r="H53" s="61">
        <v>4</v>
      </c>
      <c r="I53" s="61"/>
      <c r="J53" s="61"/>
      <c r="K53" s="61"/>
      <c r="L53" s="61">
        <v>6</v>
      </c>
      <c r="M53" s="61">
        <v>4</v>
      </c>
      <c r="N53" s="61">
        <v>4</v>
      </c>
      <c r="O53" s="61"/>
      <c r="P53" s="61"/>
      <c r="Q53" s="61">
        <v>5</v>
      </c>
      <c r="R53" s="61"/>
      <c r="S53" s="61"/>
      <c r="T53" s="61"/>
      <c r="U53" s="35">
        <v>4</v>
      </c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>
        <v>5</v>
      </c>
      <c r="AK53" s="35">
        <v>6</v>
      </c>
      <c r="AL53" s="35"/>
      <c r="AM53" s="35"/>
      <c r="AN53" s="35"/>
      <c r="AO53" s="35"/>
      <c r="AP53" s="35"/>
      <c r="AQ53" s="35">
        <f>MIN(C53:AI53)</f>
        <v>4</v>
      </c>
      <c r="AR53" s="35">
        <f>MAX(C53:AI53)</f>
        <v>6</v>
      </c>
      <c r="AS53" s="27">
        <f>AVERAGE(C53:AI53)</f>
        <v>4.625</v>
      </c>
      <c r="AT53" s="26">
        <f>STDEV(C53:AI53)</f>
        <v>0.74402380914284494</v>
      </c>
      <c r="AV53" s="35">
        <v>4</v>
      </c>
      <c r="AW53" s="35">
        <v>5</v>
      </c>
      <c r="AX53" s="27">
        <v>4.4000000000000004</v>
      </c>
      <c r="AY53" s="26">
        <v>0.54772255750516674</v>
      </c>
      <c r="AZ53" s="35">
        <v>5</v>
      </c>
      <c r="BA53" s="35">
        <v>7</v>
      </c>
      <c r="BB53" s="27">
        <v>5.375</v>
      </c>
      <c r="BC53" s="26">
        <v>0.74402380914284494</v>
      </c>
      <c r="BD53" s="35">
        <v>3</v>
      </c>
      <c r="BE53" s="35">
        <v>6</v>
      </c>
      <c r="BF53" s="27">
        <v>4.833333333333333</v>
      </c>
      <c r="BG53" s="26">
        <v>0.98319208025017601</v>
      </c>
      <c r="BH53" s="35">
        <v>4</v>
      </c>
      <c r="BI53" s="35">
        <v>7</v>
      </c>
      <c r="BJ53" s="27">
        <v>5</v>
      </c>
      <c r="BK53" s="26">
        <v>1</v>
      </c>
    </row>
    <row r="54" spans="1:63">
      <c r="A54" s="5">
        <v>10</v>
      </c>
      <c r="B54" s="60" t="s">
        <v>12</v>
      </c>
      <c r="C54" s="35"/>
      <c r="D54" s="61">
        <v>8</v>
      </c>
      <c r="E54" s="61">
        <v>9</v>
      </c>
      <c r="F54" s="61"/>
      <c r="G54" s="61"/>
      <c r="H54" s="61">
        <v>9</v>
      </c>
      <c r="I54" s="61"/>
      <c r="J54" s="61"/>
      <c r="K54" s="61"/>
      <c r="L54" s="61">
        <v>9</v>
      </c>
      <c r="M54" s="61">
        <v>9</v>
      </c>
      <c r="N54" s="61">
        <v>9</v>
      </c>
      <c r="O54" s="61"/>
      <c r="P54" s="61"/>
      <c r="Q54" s="61">
        <v>9</v>
      </c>
      <c r="R54" s="61"/>
      <c r="S54" s="61"/>
      <c r="T54" s="61"/>
      <c r="U54" s="35">
        <v>10</v>
      </c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>
        <v>8</v>
      </c>
      <c r="AK54" s="35">
        <v>9</v>
      </c>
      <c r="AL54" s="35"/>
      <c r="AM54" s="35"/>
      <c r="AN54" s="35"/>
      <c r="AO54" s="35"/>
      <c r="AP54" s="35"/>
      <c r="AQ54" s="35">
        <f>MIN(C54:AI54)</f>
        <v>8</v>
      </c>
      <c r="AR54" s="35">
        <f>MAX(C54:AI54)</f>
        <v>10</v>
      </c>
      <c r="AS54" s="27">
        <f>AVERAGE(C54:AI54)</f>
        <v>9</v>
      </c>
      <c r="AT54" s="26">
        <f>STDEV(C54:AI54)</f>
        <v>0.53452248382484879</v>
      </c>
      <c r="AV54" s="35">
        <v>8</v>
      </c>
      <c r="AW54" s="35">
        <v>9</v>
      </c>
      <c r="AX54" s="27">
        <v>8.8000000000000007</v>
      </c>
      <c r="AY54" s="26">
        <v>0.44721359549996109</v>
      </c>
      <c r="AZ54" s="35">
        <v>7</v>
      </c>
      <c r="BA54" s="35">
        <v>9</v>
      </c>
      <c r="BB54" s="27">
        <v>8.375</v>
      </c>
      <c r="BC54" s="26">
        <v>0.74402380914284494</v>
      </c>
      <c r="BD54" s="35">
        <v>6</v>
      </c>
      <c r="BE54" s="35">
        <v>9</v>
      </c>
      <c r="BF54" s="27">
        <v>8.3333333333333339</v>
      </c>
      <c r="BG54" s="26">
        <v>1.211060141638995</v>
      </c>
      <c r="BH54" s="35">
        <v>6</v>
      </c>
      <c r="BI54" s="35">
        <v>10</v>
      </c>
      <c r="BJ54" s="27">
        <v>8.1111111111111107</v>
      </c>
      <c r="BK54" s="26">
        <v>1.3642254619787428</v>
      </c>
    </row>
    <row r="55" spans="1:63">
      <c r="A55" s="5">
        <v>10</v>
      </c>
      <c r="B55" s="60" t="s">
        <v>11</v>
      </c>
      <c r="C55" s="35"/>
      <c r="D55" s="61">
        <v>5</v>
      </c>
      <c r="E55" s="61">
        <v>5</v>
      </c>
      <c r="F55" s="61"/>
      <c r="G55" s="61"/>
      <c r="H55" s="61">
        <v>6</v>
      </c>
      <c r="I55" s="61"/>
      <c r="J55" s="61"/>
      <c r="K55" s="61"/>
      <c r="L55" s="61">
        <v>6</v>
      </c>
      <c r="M55" s="61">
        <v>6</v>
      </c>
      <c r="N55" s="61">
        <v>6</v>
      </c>
      <c r="O55" s="61"/>
      <c r="P55" s="61"/>
      <c r="Q55" s="61">
        <v>6</v>
      </c>
      <c r="R55" s="61"/>
      <c r="S55" s="61"/>
      <c r="T55" s="61"/>
      <c r="U55" s="35">
        <v>6</v>
      </c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>
        <v>6</v>
      </c>
      <c r="AK55" s="35">
        <v>6</v>
      </c>
      <c r="AL55" s="35"/>
      <c r="AM55" s="35"/>
      <c r="AN55" s="35"/>
      <c r="AO55" s="35"/>
      <c r="AP55" s="35"/>
      <c r="AQ55" s="35">
        <f>MIN(C55:AI55)</f>
        <v>5</v>
      </c>
      <c r="AR55" s="35">
        <f>MAX(C55:AI55)</f>
        <v>6</v>
      </c>
      <c r="AS55" s="27">
        <f>AVERAGE(C55:AI55)</f>
        <v>5.75</v>
      </c>
      <c r="AT55" s="26">
        <f>STDEV(C55:AI55)</f>
        <v>0.46291004988627571</v>
      </c>
      <c r="AV55" s="35">
        <v>5</v>
      </c>
      <c r="AW55" s="35">
        <v>7</v>
      </c>
      <c r="AX55" s="27">
        <v>6</v>
      </c>
      <c r="AY55" s="26">
        <v>0.70710678118654757</v>
      </c>
      <c r="AZ55" s="35">
        <v>5</v>
      </c>
      <c r="BA55" s="35">
        <v>7</v>
      </c>
      <c r="BB55" s="27">
        <v>6</v>
      </c>
      <c r="BC55" s="26">
        <v>0.53452248382484879</v>
      </c>
      <c r="BD55" s="35">
        <v>5</v>
      </c>
      <c r="BE55" s="35">
        <v>6</v>
      </c>
      <c r="BF55" s="27">
        <v>5.5</v>
      </c>
      <c r="BG55" s="26">
        <v>0.54772255750516607</v>
      </c>
      <c r="BH55" s="35">
        <v>5</v>
      </c>
      <c r="BI55" s="35">
        <v>7</v>
      </c>
      <c r="BJ55" s="27">
        <v>6</v>
      </c>
      <c r="BK55" s="26">
        <v>0.70710678118654757</v>
      </c>
    </row>
    <row r="56" spans="1:63">
      <c r="A56" s="5">
        <v>10</v>
      </c>
      <c r="B56" s="62" t="s">
        <v>24</v>
      </c>
      <c r="C56" s="34"/>
      <c r="D56" s="57">
        <v>9.5</v>
      </c>
      <c r="E56" s="57">
        <v>9.9</v>
      </c>
      <c r="F56" s="57"/>
      <c r="G56" s="57"/>
      <c r="H56" s="57">
        <v>9.9</v>
      </c>
      <c r="I56" s="57"/>
      <c r="J56" s="57"/>
      <c r="L56" s="57">
        <v>9.8000000000000007</v>
      </c>
      <c r="M56" s="57">
        <v>9.8000000000000007</v>
      </c>
      <c r="N56" s="57">
        <v>9.9</v>
      </c>
      <c r="O56" s="57"/>
      <c r="P56" s="57"/>
      <c r="Q56" s="57">
        <v>9.9</v>
      </c>
      <c r="R56" s="57"/>
      <c r="S56" s="57"/>
      <c r="T56" s="57"/>
      <c r="U56" s="34">
        <v>9.8000000000000007</v>
      </c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>
        <v>9.8000000000000007</v>
      </c>
      <c r="AK56" s="34">
        <v>9.9</v>
      </c>
      <c r="AL56" s="34"/>
      <c r="AM56" s="34"/>
      <c r="AN56" s="34"/>
      <c r="AO56" s="34"/>
      <c r="AP56" s="34"/>
      <c r="AQ56" s="34">
        <f>MIN(C56:AI56)</f>
        <v>9.5</v>
      </c>
      <c r="AR56" s="34">
        <f>MAX(C56:AI56)</f>
        <v>9.9</v>
      </c>
      <c r="AS56" s="27">
        <f>AVERAGE(C56:AI56)</f>
        <v>9.8124999999999982</v>
      </c>
      <c r="AT56" s="26">
        <f>STDEV(C56:AI56)</f>
        <v>0.13562026818621661</v>
      </c>
      <c r="AV56" s="34">
        <v>9.8000000000000007</v>
      </c>
      <c r="AW56" s="34">
        <v>9.9</v>
      </c>
      <c r="AX56" s="27">
        <v>9.86</v>
      </c>
      <c r="AY56" s="26">
        <v>5.4772255750516412E-2</v>
      </c>
      <c r="AZ56" s="34">
        <v>8</v>
      </c>
      <c r="BA56" s="34">
        <v>9.9</v>
      </c>
      <c r="BB56" s="27">
        <v>9.6375000000000011</v>
      </c>
      <c r="BC56" s="26">
        <v>0.66319034113246711</v>
      </c>
      <c r="BD56" s="34">
        <v>9.8000000000000007</v>
      </c>
      <c r="BE56" s="34">
        <v>9.9</v>
      </c>
      <c r="BF56" s="27">
        <v>9.8666666666666671</v>
      </c>
      <c r="BG56" s="26">
        <v>5.1639777949432045E-2</v>
      </c>
      <c r="BH56" s="34">
        <v>9.8000000000000007</v>
      </c>
      <c r="BI56" s="34">
        <v>9.9</v>
      </c>
      <c r="BJ56" s="27">
        <v>9.8444444444444432</v>
      </c>
      <c r="BK56" s="26">
        <v>5.2704627669472794E-2</v>
      </c>
    </row>
    <row r="57" spans="1:63">
      <c r="A57" s="5"/>
      <c r="B57" s="60"/>
      <c r="C57" s="35"/>
      <c r="D57" s="57"/>
      <c r="E57" s="61"/>
      <c r="F57" s="57"/>
      <c r="G57" s="57"/>
      <c r="H57" s="57"/>
      <c r="I57" s="57"/>
      <c r="J57" s="57"/>
      <c r="L57" s="57"/>
      <c r="M57" s="57"/>
      <c r="N57" s="57"/>
      <c r="O57" s="57"/>
      <c r="P57" s="57"/>
      <c r="Q57" s="57"/>
      <c r="R57" s="57"/>
      <c r="S57" s="57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O57" s="35"/>
      <c r="AP57" s="35"/>
      <c r="AQ57" s="35"/>
      <c r="AR57" s="35"/>
      <c r="AS57" s="27"/>
      <c r="AT57" s="26"/>
      <c r="AV57" s="35"/>
      <c r="AW57" s="35"/>
      <c r="AX57" s="27"/>
      <c r="AY57" s="26"/>
      <c r="AZ57" s="35"/>
      <c r="BA57" s="35"/>
      <c r="BB57" s="27"/>
      <c r="BC57" s="26"/>
      <c r="BD57" s="35"/>
      <c r="BE57" s="35"/>
      <c r="BF57" s="27"/>
      <c r="BG57" s="26"/>
      <c r="BH57" s="35"/>
      <c r="BI57" s="35"/>
      <c r="BJ57" s="27"/>
      <c r="BK57" s="26"/>
    </row>
    <row r="58" spans="1:63">
      <c r="A58" s="5">
        <v>11</v>
      </c>
      <c r="B58" s="60" t="s">
        <v>13</v>
      </c>
      <c r="C58" s="35"/>
      <c r="D58" s="61">
        <v>9</v>
      </c>
      <c r="E58" s="61">
        <v>9</v>
      </c>
      <c r="F58" s="61"/>
      <c r="G58" s="61"/>
      <c r="H58" s="61">
        <v>9</v>
      </c>
      <c r="I58" s="61"/>
      <c r="J58" s="61"/>
      <c r="K58" s="61"/>
      <c r="L58" s="61">
        <v>10</v>
      </c>
      <c r="M58" s="61">
        <v>10</v>
      </c>
      <c r="N58" s="61">
        <v>10</v>
      </c>
      <c r="O58" s="61"/>
      <c r="P58" s="61"/>
      <c r="Q58" s="61">
        <v>10</v>
      </c>
      <c r="R58" s="61"/>
      <c r="S58" s="61"/>
      <c r="T58" s="61"/>
      <c r="U58" s="35">
        <v>10</v>
      </c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>
        <v>10</v>
      </c>
      <c r="AK58" s="35">
        <v>10</v>
      </c>
      <c r="AL58" s="35"/>
      <c r="AM58" s="35"/>
      <c r="AN58" s="35"/>
      <c r="AO58" s="35"/>
      <c r="AP58" s="35"/>
      <c r="AQ58" s="35">
        <f>MIN(C58:AI58)</f>
        <v>9</v>
      </c>
      <c r="AR58" s="35">
        <f>MAX(C58:AI58)</f>
        <v>10</v>
      </c>
      <c r="AS58" s="27">
        <f>AVERAGE(C58:AI58)</f>
        <v>9.625</v>
      </c>
      <c r="AT58" s="26">
        <f>STDEV(C58:AI58)</f>
        <v>0.51754916950676566</v>
      </c>
      <c r="AV58" s="35">
        <v>8</v>
      </c>
      <c r="AW58" s="35">
        <v>10</v>
      </c>
      <c r="AX58" s="27">
        <v>9.1999999999999993</v>
      </c>
      <c r="AY58" s="26">
        <v>0.83666002653407723</v>
      </c>
      <c r="AZ58" s="35">
        <v>9</v>
      </c>
      <c r="BA58" s="35">
        <v>10</v>
      </c>
      <c r="BB58" s="27">
        <v>9.375</v>
      </c>
      <c r="BC58" s="26">
        <v>0.51754916950676566</v>
      </c>
      <c r="BD58" s="35">
        <v>9</v>
      </c>
      <c r="BE58" s="35">
        <v>10</v>
      </c>
      <c r="BF58" s="27">
        <v>9.8333333333333339</v>
      </c>
      <c r="BG58" s="26">
        <v>0.40824829046387229</v>
      </c>
      <c r="BH58" s="35">
        <v>8</v>
      </c>
      <c r="BI58" s="35">
        <v>10</v>
      </c>
      <c r="BJ58" s="27">
        <v>9.4444444444444446</v>
      </c>
      <c r="BK58" s="26">
        <v>0.72648315725677459</v>
      </c>
    </row>
    <row r="59" spans="1:63">
      <c r="A59" s="5">
        <v>11</v>
      </c>
      <c r="B59" s="60" t="s">
        <v>12</v>
      </c>
      <c r="C59" s="35"/>
      <c r="D59" s="61">
        <v>10</v>
      </c>
      <c r="E59" s="61">
        <v>9</v>
      </c>
      <c r="F59" s="61"/>
      <c r="G59" s="61"/>
      <c r="H59" s="61">
        <v>10</v>
      </c>
      <c r="I59" s="61"/>
      <c r="J59" s="61"/>
      <c r="K59" s="61"/>
      <c r="L59" s="61">
        <v>9</v>
      </c>
      <c r="M59" s="61">
        <v>10</v>
      </c>
      <c r="N59" s="61">
        <v>9</v>
      </c>
      <c r="O59" s="61"/>
      <c r="P59" s="61"/>
      <c r="Q59" s="61">
        <v>9</v>
      </c>
      <c r="R59" s="61"/>
      <c r="S59" s="61"/>
      <c r="T59" s="61"/>
      <c r="U59" s="35">
        <v>10</v>
      </c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>
        <v>9</v>
      </c>
      <c r="AK59" s="35">
        <v>8</v>
      </c>
      <c r="AL59" s="35"/>
      <c r="AM59" s="35"/>
      <c r="AN59" s="35"/>
      <c r="AO59" s="35"/>
      <c r="AP59" s="35"/>
      <c r="AQ59" s="35">
        <f>MIN(C59:AI59)</f>
        <v>9</v>
      </c>
      <c r="AR59" s="35">
        <f>MAX(C59:AI59)</f>
        <v>10</v>
      </c>
      <c r="AS59" s="27">
        <f>AVERAGE(C59:AI59)</f>
        <v>9.5</v>
      </c>
      <c r="AT59" s="26">
        <f>STDEV(C59:AI59)</f>
        <v>0.53452248382484879</v>
      </c>
      <c r="AV59" s="35">
        <v>9</v>
      </c>
      <c r="AW59" s="35">
        <v>10</v>
      </c>
      <c r="AX59" s="27">
        <v>9.4</v>
      </c>
      <c r="AY59" s="26">
        <v>0.54772255750516352</v>
      </c>
      <c r="AZ59" s="35">
        <v>8</v>
      </c>
      <c r="BA59" s="35">
        <v>10</v>
      </c>
      <c r="BB59" s="27">
        <v>8.875</v>
      </c>
      <c r="BC59" s="26">
        <v>0.64086994446165568</v>
      </c>
      <c r="BD59" s="35">
        <v>9</v>
      </c>
      <c r="BE59" s="35">
        <v>10</v>
      </c>
      <c r="BF59" s="27">
        <v>9.5</v>
      </c>
      <c r="BG59" s="26">
        <v>0.54772255750516607</v>
      </c>
      <c r="BH59" s="35">
        <v>8</v>
      </c>
      <c r="BI59" s="35">
        <v>10</v>
      </c>
      <c r="BJ59" s="27">
        <v>9.1111111111111107</v>
      </c>
      <c r="BK59" s="26">
        <v>0.78173595997057366</v>
      </c>
    </row>
    <row r="60" spans="1:63">
      <c r="A60" s="5">
        <v>11</v>
      </c>
      <c r="B60" s="60" t="s">
        <v>11</v>
      </c>
      <c r="C60" s="35"/>
      <c r="D60" s="61">
        <v>8</v>
      </c>
      <c r="E60" s="61">
        <v>8</v>
      </c>
      <c r="F60" s="61"/>
      <c r="G60" s="61"/>
      <c r="H60" s="61">
        <v>8</v>
      </c>
      <c r="I60" s="61"/>
      <c r="J60" s="61"/>
      <c r="K60" s="61"/>
      <c r="L60" s="61">
        <v>9</v>
      </c>
      <c r="M60" s="61">
        <v>8</v>
      </c>
      <c r="N60" s="61">
        <v>8</v>
      </c>
      <c r="O60" s="61"/>
      <c r="P60" s="61"/>
      <c r="Q60" s="61">
        <v>9</v>
      </c>
      <c r="R60" s="61"/>
      <c r="S60" s="61"/>
      <c r="T60" s="61"/>
      <c r="U60" s="35">
        <v>8</v>
      </c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>
        <v>8</v>
      </c>
      <c r="AK60" s="35">
        <v>9</v>
      </c>
      <c r="AL60" s="35"/>
      <c r="AM60" s="35"/>
      <c r="AN60" s="35"/>
      <c r="AO60" s="35"/>
      <c r="AP60" s="35"/>
      <c r="AQ60" s="35">
        <f>MIN(C60:AI60)</f>
        <v>8</v>
      </c>
      <c r="AR60" s="35">
        <f>MAX(C60:AI60)</f>
        <v>9</v>
      </c>
      <c r="AS60" s="27">
        <f>AVERAGE(C60:AI60)</f>
        <v>8.25</v>
      </c>
      <c r="AT60" s="26">
        <f>STDEV(C60:AI60)</f>
        <v>0.46291004988627571</v>
      </c>
      <c r="AV60" s="35">
        <v>7</v>
      </c>
      <c r="AW60" s="35">
        <v>8</v>
      </c>
      <c r="AX60" s="27">
        <v>7.8</v>
      </c>
      <c r="AY60" s="26">
        <v>0.44721359549996109</v>
      </c>
      <c r="AZ60" s="35">
        <v>7</v>
      </c>
      <c r="BA60" s="35">
        <v>9</v>
      </c>
      <c r="BB60" s="27">
        <v>8.125</v>
      </c>
      <c r="BC60" s="26">
        <v>0.83452296039628016</v>
      </c>
      <c r="BD60" s="35">
        <v>7</v>
      </c>
      <c r="BE60" s="35">
        <v>9</v>
      </c>
      <c r="BF60" s="27">
        <v>8.1666666666666661</v>
      </c>
      <c r="BG60" s="26">
        <v>0.75277265270907845</v>
      </c>
      <c r="BH60" s="35">
        <v>7</v>
      </c>
      <c r="BI60" s="35">
        <v>8</v>
      </c>
      <c r="BJ60" s="27">
        <v>7.7777777777777777</v>
      </c>
      <c r="BK60" s="26">
        <v>0.44095855184409666</v>
      </c>
    </row>
    <row r="61" spans="1:63">
      <c r="A61" s="5">
        <v>11</v>
      </c>
      <c r="B61" s="62" t="s">
        <v>24</v>
      </c>
      <c r="C61" s="34"/>
      <c r="D61" s="57">
        <v>9.9</v>
      </c>
      <c r="E61" s="57">
        <v>9.9</v>
      </c>
      <c r="F61" s="57"/>
      <c r="G61" s="57"/>
      <c r="H61" s="57">
        <v>9.9</v>
      </c>
      <c r="I61" s="57"/>
      <c r="J61" s="57"/>
      <c r="L61" s="57">
        <v>9.9</v>
      </c>
      <c r="M61" s="57">
        <v>9.9</v>
      </c>
      <c r="N61" s="57">
        <v>9.9</v>
      </c>
      <c r="O61" s="57"/>
      <c r="P61" s="57"/>
      <c r="Q61" s="57">
        <v>9.9</v>
      </c>
      <c r="R61" s="57"/>
      <c r="S61" s="57"/>
      <c r="T61" s="57"/>
      <c r="U61" s="34">
        <v>9.9</v>
      </c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>
        <v>9.9</v>
      </c>
      <c r="AK61" s="34">
        <v>9.9</v>
      </c>
      <c r="AL61" s="34"/>
      <c r="AM61" s="34"/>
      <c r="AN61" s="34"/>
      <c r="AO61" s="34"/>
      <c r="AP61" s="34"/>
      <c r="AQ61" s="34">
        <f>MIN(C61:AI61)</f>
        <v>9.9</v>
      </c>
      <c r="AR61" s="34">
        <f>MAX(C61:AI61)</f>
        <v>9.9</v>
      </c>
      <c r="AS61" s="27">
        <f>AVERAGE(C61:AI61)</f>
        <v>9.9</v>
      </c>
      <c r="AT61" s="26">
        <f>STDEV(C61:AI61)</f>
        <v>0</v>
      </c>
      <c r="AV61" s="34">
        <v>9.9</v>
      </c>
      <c r="AW61" s="34">
        <v>9.9</v>
      </c>
      <c r="AX61" s="27">
        <v>9.9</v>
      </c>
      <c r="AY61" s="26">
        <v>0</v>
      </c>
      <c r="AZ61" s="34">
        <v>9.8000000000000007</v>
      </c>
      <c r="BA61" s="34">
        <v>9.9</v>
      </c>
      <c r="BB61" s="27">
        <v>9.8874999999999993</v>
      </c>
      <c r="BC61" s="26">
        <v>3.5355339059327251E-2</v>
      </c>
      <c r="BD61" s="34">
        <v>9.9</v>
      </c>
      <c r="BE61" s="34">
        <v>9.9</v>
      </c>
      <c r="BF61" s="27">
        <v>9.9</v>
      </c>
      <c r="BG61" s="26">
        <v>0</v>
      </c>
      <c r="BH61" s="34">
        <v>9.9</v>
      </c>
      <c r="BI61" s="34">
        <v>10</v>
      </c>
      <c r="BJ61" s="27">
        <v>9.9111111111111132</v>
      </c>
      <c r="BK61" s="26">
        <v>3.3333333333333215E-2</v>
      </c>
    </row>
    <row r="62" spans="1:63">
      <c r="A62" s="5"/>
      <c r="B62" s="60"/>
      <c r="C62" s="35"/>
      <c r="D62" s="57"/>
      <c r="E62" s="61"/>
      <c r="F62" s="57"/>
      <c r="G62" s="57"/>
      <c r="H62" s="57"/>
      <c r="I62" s="57"/>
      <c r="J62" s="57"/>
      <c r="L62" s="57"/>
      <c r="M62" s="57"/>
      <c r="N62" s="57"/>
      <c r="O62" s="57"/>
      <c r="P62" s="57"/>
      <c r="Q62" s="57"/>
      <c r="R62" s="57"/>
      <c r="S62" s="57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O62" s="35"/>
      <c r="AP62" s="35"/>
      <c r="AQ62" s="35"/>
      <c r="AR62" s="35"/>
      <c r="AS62" s="27"/>
      <c r="AT62" s="26"/>
      <c r="AV62" s="35"/>
      <c r="AW62" s="35"/>
      <c r="AX62" s="27"/>
      <c r="AY62" s="26"/>
      <c r="AZ62" s="35"/>
      <c r="BA62" s="35"/>
      <c r="BB62" s="27"/>
      <c r="BC62" s="26"/>
      <c r="BD62" s="35"/>
      <c r="BE62" s="35"/>
      <c r="BF62" s="27"/>
      <c r="BG62" s="26"/>
      <c r="BH62" s="35"/>
      <c r="BI62" s="35"/>
      <c r="BJ62" s="27"/>
      <c r="BK62" s="26"/>
    </row>
    <row r="63" spans="1:63">
      <c r="A63" s="5">
        <v>12</v>
      </c>
      <c r="B63" s="60" t="s">
        <v>13</v>
      </c>
      <c r="C63" s="35"/>
      <c r="D63" s="61">
        <v>6</v>
      </c>
      <c r="E63" s="61">
        <v>7</v>
      </c>
      <c r="F63" s="61"/>
      <c r="G63" s="61"/>
      <c r="H63" s="61">
        <v>7</v>
      </c>
      <c r="I63" s="61"/>
      <c r="J63" s="61"/>
      <c r="K63" s="61"/>
      <c r="L63" s="61">
        <v>8</v>
      </c>
      <c r="M63" s="61">
        <v>6</v>
      </c>
      <c r="N63" s="61">
        <v>6</v>
      </c>
      <c r="O63" s="61"/>
      <c r="P63" s="61"/>
      <c r="Q63" s="61">
        <v>5</v>
      </c>
      <c r="R63" s="61"/>
      <c r="S63" s="61"/>
      <c r="T63" s="61"/>
      <c r="U63" s="35">
        <v>6</v>
      </c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>
        <v>6</v>
      </c>
      <c r="AK63" s="35">
        <v>6</v>
      </c>
      <c r="AL63" s="35"/>
      <c r="AM63" s="35"/>
      <c r="AN63" s="35"/>
      <c r="AO63" s="35"/>
      <c r="AP63" s="35"/>
      <c r="AQ63" s="35">
        <f>MIN(C63:AI63)</f>
        <v>5</v>
      </c>
      <c r="AR63" s="35">
        <f>MAX(C63:AI63)</f>
        <v>8</v>
      </c>
      <c r="AS63" s="27">
        <f>AVERAGE(C63:AI63)</f>
        <v>6.375</v>
      </c>
      <c r="AT63" s="26">
        <f>STDEV(C63:AI63)</f>
        <v>0.91612538131290433</v>
      </c>
      <c r="AV63" s="35">
        <v>5</v>
      </c>
      <c r="AW63" s="35">
        <v>7</v>
      </c>
      <c r="AX63" s="27">
        <v>5.6</v>
      </c>
      <c r="AY63" s="26">
        <v>0.8944271909999143</v>
      </c>
      <c r="AZ63" s="35">
        <v>6</v>
      </c>
      <c r="BA63" s="35">
        <v>8</v>
      </c>
      <c r="BB63" s="27">
        <v>6.625</v>
      </c>
      <c r="BC63" s="26">
        <v>0.74402380914284494</v>
      </c>
      <c r="BD63" s="35">
        <v>6</v>
      </c>
      <c r="BE63" s="35">
        <v>7</v>
      </c>
      <c r="BF63" s="27">
        <v>6.333333333333333</v>
      </c>
      <c r="BG63" s="26">
        <v>0.51639777949432408</v>
      </c>
      <c r="BH63" s="35">
        <v>5</v>
      </c>
      <c r="BI63" s="35">
        <v>7</v>
      </c>
      <c r="BJ63" s="27">
        <v>6.2222222222222223</v>
      </c>
      <c r="BK63" s="26">
        <v>0.66666666666666552</v>
      </c>
    </row>
    <row r="64" spans="1:63">
      <c r="A64" s="5">
        <v>12</v>
      </c>
      <c r="B64" s="60" t="s">
        <v>12</v>
      </c>
      <c r="C64" s="35"/>
      <c r="D64" s="61">
        <v>9</v>
      </c>
      <c r="E64" s="61">
        <v>10</v>
      </c>
      <c r="F64" s="61"/>
      <c r="G64" s="61"/>
      <c r="H64" s="61">
        <v>10</v>
      </c>
      <c r="I64" s="61"/>
      <c r="J64" s="61"/>
      <c r="K64" s="61"/>
      <c r="L64" s="61">
        <v>9</v>
      </c>
      <c r="M64" s="61">
        <v>9</v>
      </c>
      <c r="N64" s="61">
        <v>9</v>
      </c>
      <c r="O64" s="61"/>
      <c r="P64" s="61"/>
      <c r="Q64" s="61">
        <v>9</v>
      </c>
      <c r="R64" s="61"/>
      <c r="S64" s="61"/>
      <c r="T64" s="61"/>
      <c r="U64" s="35">
        <v>10</v>
      </c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>
        <v>9</v>
      </c>
      <c r="AK64" s="35">
        <v>9</v>
      </c>
      <c r="AL64" s="35"/>
      <c r="AM64" s="35"/>
      <c r="AN64" s="35"/>
      <c r="AO64" s="35"/>
      <c r="AP64" s="35"/>
      <c r="AQ64" s="35">
        <f>MIN(C64:AI64)</f>
        <v>9</v>
      </c>
      <c r="AR64" s="35">
        <f>MAX(C64:AI64)</f>
        <v>10</v>
      </c>
      <c r="AS64" s="27">
        <f>AVERAGE(C64:AI64)</f>
        <v>9.375</v>
      </c>
      <c r="AT64" s="26">
        <f>STDEV(C64:AI64)</f>
        <v>0.51754916950676566</v>
      </c>
      <c r="AV64" s="35">
        <v>9</v>
      </c>
      <c r="AW64" s="35">
        <v>10</v>
      </c>
      <c r="AX64" s="27">
        <v>9.6</v>
      </c>
      <c r="AY64" s="26">
        <v>0.54772255750516352</v>
      </c>
      <c r="AZ64" s="35">
        <v>8</v>
      </c>
      <c r="BA64" s="35">
        <v>9</v>
      </c>
      <c r="BB64" s="27">
        <v>8.75</v>
      </c>
      <c r="BC64" s="26">
        <v>0.46291004988627571</v>
      </c>
      <c r="BD64" s="35">
        <v>9</v>
      </c>
      <c r="BE64" s="35">
        <v>10</v>
      </c>
      <c r="BF64" s="27">
        <v>9.5</v>
      </c>
      <c r="BG64" s="26">
        <v>0.54772255750516607</v>
      </c>
      <c r="BH64" s="35">
        <v>7</v>
      </c>
      <c r="BI64" s="35">
        <v>10</v>
      </c>
      <c r="BJ64" s="27">
        <v>8.8888888888888893</v>
      </c>
      <c r="BK64" s="26">
        <v>0.92796072713833866</v>
      </c>
    </row>
    <row r="65" spans="1:63">
      <c r="A65" s="5">
        <v>12</v>
      </c>
      <c r="B65" s="60" t="s">
        <v>11</v>
      </c>
      <c r="C65" s="35"/>
      <c r="D65" s="61">
        <v>6</v>
      </c>
      <c r="E65" s="61">
        <v>6</v>
      </c>
      <c r="F65" s="61"/>
      <c r="G65" s="61"/>
      <c r="H65" s="61">
        <v>6</v>
      </c>
      <c r="I65" s="61"/>
      <c r="J65" s="61"/>
      <c r="K65" s="61"/>
      <c r="L65" s="61">
        <v>6</v>
      </c>
      <c r="M65" s="61">
        <v>7</v>
      </c>
      <c r="N65" s="61">
        <v>6</v>
      </c>
      <c r="O65" s="61"/>
      <c r="P65" s="61"/>
      <c r="Q65" s="61">
        <v>6</v>
      </c>
      <c r="R65" s="61"/>
      <c r="S65" s="61"/>
      <c r="T65" s="61"/>
      <c r="U65" s="35">
        <v>7</v>
      </c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>
        <v>6</v>
      </c>
      <c r="AK65" s="35">
        <v>6</v>
      </c>
      <c r="AL65" s="35"/>
      <c r="AM65" s="35"/>
      <c r="AN65" s="35"/>
      <c r="AO65" s="35"/>
      <c r="AP65" s="35"/>
      <c r="AQ65" s="35">
        <f>MIN(C65:AI65)</f>
        <v>6</v>
      </c>
      <c r="AR65" s="35">
        <f>MAX(C65:AI65)</f>
        <v>7</v>
      </c>
      <c r="AS65" s="27">
        <f>AVERAGE(C65:AI65)</f>
        <v>6.25</v>
      </c>
      <c r="AT65" s="26">
        <f>STDEV(C65:AI65)</f>
        <v>0.46291004988627571</v>
      </c>
      <c r="AV65" s="35">
        <v>6</v>
      </c>
      <c r="AW65" s="35">
        <v>7</v>
      </c>
      <c r="AX65" s="27">
        <v>6.6</v>
      </c>
      <c r="AY65" s="26">
        <v>0.54772255750516352</v>
      </c>
      <c r="AZ65" s="35">
        <v>6</v>
      </c>
      <c r="BA65" s="35">
        <v>7</v>
      </c>
      <c r="BB65" s="27">
        <v>6.375</v>
      </c>
      <c r="BC65" s="26">
        <v>0.51754916950676566</v>
      </c>
      <c r="BD65" s="35">
        <v>6</v>
      </c>
      <c r="BE65" s="35">
        <v>7</v>
      </c>
      <c r="BF65" s="27">
        <v>6.666666666666667</v>
      </c>
      <c r="BG65" s="26">
        <v>0.51639777949431864</v>
      </c>
      <c r="BH65" s="35">
        <v>6</v>
      </c>
      <c r="BI65" s="35">
        <v>7</v>
      </c>
      <c r="BJ65" s="27">
        <v>6.666666666666667</v>
      </c>
      <c r="BK65" s="26">
        <v>0.5</v>
      </c>
    </row>
    <row r="66" spans="1:63">
      <c r="A66" s="5">
        <v>12</v>
      </c>
      <c r="B66" s="62" t="s">
        <v>24</v>
      </c>
      <c r="C66" s="34"/>
      <c r="D66" s="57">
        <v>9.8000000000000007</v>
      </c>
      <c r="E66" s="57">
        <v>9.9</v>
      </c>
      <c r="F66" s="57"/>
      <c r="G66" s="57"/>
      <c r="H66" s="57">
        <v>9.9</v>
      </c>
      <c r="I66" s="57"/>
      <c r="J66" s="57"/>
      <c r="L66" s="57">
        <v>9.9</v>
      </c>
      <c r="M66" s="57">
        <v>9.9</v>
      </c>
      <c r="N66" s="57">
        <v>9.9</v>
      </c>
      <c r="O66" s="57"/>
      <c r="P66" s="57"/>
      <c r="Q66" s="57">
        <v>9.9</v>
      </c>
      <c r="R66" s="57"/>
      <c r="S66" s="57"/>
      <c r="T66" s="57"/>
      <c r="U66" s="34">
        <v>9.9</v>
      </c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>
        <v>9.9</v>
      </c>
      <c r="AK66" s="34">
        <v>9.9</v>
      </c>
      <c r="AL66" s="34"/>
      <c r="AM66" s="34"/>
      <c r="AN66" s="34"/>
      <c r="AO66" s="34"/>
      <c r="AP66" s="34"/>
      <c r="AQ66" s="34">
        <f>MIN(C66:AI66)</f>
        <v>9.8000000000000007</v>
      </c>
      <c r="AR66" s="34">
        <f>MAX(C66:AI66)</f>
        <v>9.9</v>
      </c>
      <c r="AS66" s="27">
        <f>AVERAGE(C66:AI66)</f>
        <v>9.8875000000000011</v>
      </c>
      <c r="AT66" s="26">
        <f>STDEV(C66:AI66)</f>
        <v>3.5355339059327258E-2</v>
      </c>
      <c r="AV66" s="34">
        <v>9.9</v>
      </c>
      <c r="AW66" s="34">
        <v>9.9</v>
      </c>
      <c r="AX66" s="27">
        <v>9.9</v>
      </c>
      <c r="AY66" s="26">
        <v>0</v>
      </c>
      <c r="AZ66" s="34">
        <v>9.9</v>
      </c>
      <c r="BA66" s="34">
        <v>9.9</v>
      </c>
      <c r="BB66" s="27">
        <v>9.9</v>
      </c>
      <c r="BC66" s="26">
        <v>0</v>
      </c>
      <c r="BD66" s="34">
        <v>9.9</v>
      </c>
      <c r="BE66" s="34">
        <v>9.9</v>
      </c>
      <c r="BF66" s="27">
        <v>9.9</v>
      </c>
      <c r="BG66" s="26">
        <v>0</v>
      </c>
      <c r="BH66" s="34">
        <v>9.8000000000000007</v>
      </c>
      <c r="BI66" s="34">
        <v>9.9</v>
      </c>
      <c r="BJ66" s="27">
        <v>9.8777777777777782</v>
      </c>
      <c r="BK66" s="26">
        <v>4.4095855184409685E-2</v>
      </c>
    </row>
    <row r="67" spans="1:63">
      <c r="A67" s="5"/>
      <c r="B67" s="60"/>
      <c r="C67" s="35"/>
      <c r="D67" s="57"/>
      <c r="E67" s="61"/>
      <c r="F67" s="57"/>
      <c r="G67" s="57"/>
      <c r="H67" s="57"/>
      <c r="I67" s="57"/>
      <c r="J67" s="57"/>
      <c r="L67" s="57"/>
      <c r="M67" s="57"/>
      <c r="N67" s="57"/>
      <c r="O67" s="57"/>
      <c r="P67" s="57"/>
      <c r="Q67" s="57"/>
      <c r="R67" s="57"/>
      <c r="S67" s="61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27"/>
      <c r="AT67" s="26"/>
    </row>
    <row r="68" spans="1:63">
      <c r="A68" s="5"/>
      <c r="B68" s="60"/>
      <c r="C68" s="35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6"/>
    </row>
    <row r="69" spans="1:63">
      <c r="A69" s="5"/>
      <c r="B69" s="62"/>
      <c r="C69" s="34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S69" s="27"/>
      <c r="AT69" s="26"/>
    </row>
    <row r="70" spans="1:63">
      <c r="A70" s="5"/>
      <c r="B70" s="60"/>
      <c r="C70" s="35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27"/>
      <c r="AT70" s="26"/>
    </row>
    <row r="71" spans="1:63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5"/>
      <c r="AS71" s="27"/>
      <c r="AT71" s="26"/>
    </row>
    <row r="72" spans="1:63">
      <c r="AS72" s="27"/>
    </row>
    <row r="73" spans="1:63">
      <c r="A73" s="6"/>
      <c r="AS73" s="27"/>
    </row>
    <row r="74" spans="1:63">
      <c r="A74" s="5"/>
      <c r="B74" s="18"/>
      <c r="C74" s="34"/>
      <c r="D74" s="57"/>
      <c r="E74" s="57"/>
      <c r="F74" s="57"/>
      <c r="G74" s="57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</row>
    <row r="75" spans="1:63">
      <c r="A75" s="5"/>
      <c r="B75" s="18"/>
      <c r="C75" s="34"/>
      <c r="D75" s="57"/>
      <c r="E75" s="57"/>
      <c r="F75" s="57"/>
      <c r="G75" s="57"/>
      <c r="H75" s="57"/>
      <c r="I75" s="57"/>
      <c r="J75" s="57"/>
      <c r="K75" s="57"/>
      <c r="M75" s="57"/>
      <c r="N75" s="57"/>
      <c r="O75" s="57"/>
      <c r="P75" s="57"/>
      <c r="Q75" s="57"/>
      <c r="R75" s="57"/>
      <c r="S75" s="57"/>
      <c r="T75" s="57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5"/>
      <c r="AS75" s="27"/>
      <c r="AT75" s="26"/>
    </row>
    <row r="76" spans="1:63">
      <c r="A76" s="5"/>
      <c r="B76" s="18"/>
      <c r="C76" s="34"/>
      <c r="D76" s="57"/>
      <c r="E76" s="57"/>
      <c r="F76" s="57"/>
      <c r="G76" s="57"/>
      <c r="H76" s="57"/>
      <c r="I76" s="57"/>
      <c r="J76" s="57"/>
      <c r="K76" s="57"/>
      <c r="M76" s="57"/>
      <c r="N76" s="57"/>
      <c r="O76" s="57"/>
      <c r="P76" s="57"/>
      <c r="Q76" s="57"/>
      <c r="R76" s="57"/>
      <c r="S76" s="57"/>
      <c r="T76" s="57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5"/>
      <c r="AS76" s="27"/>
      <c r="AT76" s="26"/>
    </row>
    <row r="77" spans="1:63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5"/>
      <c r="AS77" s="27"/>
      <c r="AT77" s="26"/>
    </row>
    <row r="78" spans="1:63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5"/>
      <c r="AS78" s="27"/>
      <c r="AT78" s="26"/>
    </row>
    <row r="79" spans="1:63">
      <c r="A79" s="5"/>
      <c r="B79" s="18"/>
      <c r="C79" s="36"/>
      <c r="D79" s="71"/>
      <c r="E79" s="71"/>
      <c r="F79" s="71"/>
      <c r="G79" s="71"/>
      <c r="H79" s="71"/>
      <c r="I79" s="71"/>
      <c r="J79" s="71"/>
      <c r="K79" s="71"/>
      <c r="M79" s="71"/>
      <c r="N79" s="71"/>
      <c r="O79" s="71"/>
      <c r="P79" s="71"/>
      <c r="Q79" s="71"/>
      <c r="R79" s="71"/>
      <c r="S79" s="71"/>
      <c r="T79" s="71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S79" s="27"/>
      <c r="AT79" s="26"/>
    </row>
    <row r="80" spans="1:63">
      <c r="AS80" s="27"/>
      <c r="AT80" s="26"/>
    </row>
    <row r="81" spans="1:46">
      <c r="A81" s="5"/>
      <c r="B81" s="18"/>
      <c r="C81" s="34"/>
      <c r="D81" s="57"/>
      <c r="E81" s="57"/>
      <c r="F81" s="57"/>
      <c r="G81" s="57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5"/>
      <c r="AS81" s="27"/>
      <c r="AT81" s="26"/>
    </row>
    <row r="82" spans="1:46">
      <c r="A82" s="5"/>
      <c r="B82" s="18"/>
      <c r="C82" s="34"/>
      <c r="D82" s="57"/>
      <c r="E82" s="57"/>
      <c r="F82" s="57"/>
      <c r="G82" s="57"/>
      <c r="H82" s="57"/>
      <c r="I82" s="57"/>
      <c r="J82" s="57"/>
      <c r="K82" s="57"/>
      <c r="M82" s="57"/>
      <c r="N82" s="57"/>
      <c r="O82" s="57"/>
      <c r="P82" s="57"/>
      <c r="Q82" s="57"/>
      <c r="R82" s="57"/>
      <c r="S82" s="57"/>
      <c r="T82" s="57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5"/>
      <c r="AS82" s="27"/>
      <c r="AT82" s="26"/>
    </row>
    <row r="83" spans="1:46">
      <c r="A83" s="5"/>
      <c r="B83" s="18"/>
      <c r="C83" s="34"/>
      <c r="D83" s="57"/>
      <c r="E83" s="57"/>
      <c r="F83" s="57"/>
      <c r="G83" s="57"/>
      <c r="H83" s="57"/>
      <c r="I83" s="57"/>
      <c r="J83" s="57"/>
      <c r="K83" s="57"/>
      <c r="M83" s="57"/>
      <c r="N83" s="57"/>
      <c r="O83" s="57"/>
      <c r="P83" s="57"/>
      <c r="Q83" s="57"/>
      <c r="R83" s="57"/>
      <c r="S83" s="57"/>
      <c r="T83" s="57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5"/>
      <c r="AS83" s="27"/>
      <c r="AT83" s="26"/>
    </row>
    <row r="84" spans="1:46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5"/>
      <c r="AS84" s="27"/>
      <c r="AT84" s="26"/>
    </row>
    <row r="85" spans="1:46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5"/>
      <c r="AS85" s="27"/>
      <c r="AT85" s="26"/>
    </row>
    <row r="86" spans="1:46">
      <c r="A86" s="5"/>
      <c r="B86" s="18"/>
      <c r="C86" s="36"/>
      <c r="D86" s="71"/>
      <c r="E86" s="71"/>
      <c r="F86" s="71"/>
      <c r="G86" s="71"/>
      <c r="H86" s="71"/>
      <c r="I86" s="71"/>
      <c r="J86" s="71"/>
      <c r="K86" s="71"/>
      <c r="M86" s="71"/>
      <c r="N86" s="71"/>
      <c r="O86" s="71"/>
      <c r="P86" s="71"/>
      <c r="Q86" s="71"/>
      <c r="R86" s="71"/>
      <c r="S86" s="71"/>
      <c r="T86" s="71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S86" s="27"/>
      <c r="AT86" s="26"/>
    </row>
    <row r="87" spans="1:46">
      <c r="B87" s="10"/>
      <c r="AS87" s="27"/>
      <c r="AT87" s="26"/>
    </row>
    <row r="88" spans="1:46">
      <c r="A88" s="5"/>
      <c r="B88" s="18"/>
      <c r="C88" s="34"/>
      <c r="D88" s="57"/>
      <c r="E88" s="57"/>
      <c r="F88" s="57"/>
      <c r="G88" s="57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S88" s="27"/>
      <c r="AT88" s="26"/>
    </row>
    <row r="89" spans="1:46">
      <c r="A89" s="5"/>
      <c r="B89" s="18"/>
      <c r="C89" s="34"/>
      <c r="D89" s="57"/>
      <c r="E89" s="57"/>
      <c r="F89" s="57"/>
      <c r="G89" s="57"/>
      <c r="H89" s="57"/>
      <c r="I89" s="57"/>
      <c r="J89" s="57"/>
      <c r="K89" s="57"/>
      <c r="M89" s="57"/>
      <c r="N89" s="57"/>
      <c r="O89" s="57"/>
      <c r="P89" s="57"/>
      <c r="Q89" s="57"/>
      <c r="R89" s="57"/>
      <c r="S89" s="57"/>
      <c r="T89" s="57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5"/>
      <c r="AS89" s="27"/>
      <c r="AT89" s="26"/>
    </row>
    <row r="90" spans="1:46">
      <c r="A90" s="5"/>
      <c r="B90" s="18"/>
      <c r="C90" s="34"/>
      <c r="D90" s="57"/>
      <c r="E90" s="57"/>
      <c r="F90" s="57"/>
      <c r="G90" s="57"/>
      <c r="H90" s="57"/>
      <c r="I90" s="57"/>
      <c r="J90" s="57"/>
      <c r="K90" s="57"/>
      <c r="M90" s="57"/>
      <c r="N90" s="57"/>
      <c r="O90" s="57"/>
      <c r="P90" s="57"/>
      <c r="Q90" s="57"/>
      <c r="R90" s="57"/>
      <c r="S90" s="57"/>
      <c r="T90" s="57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5"/>
      <c r="AS90" s="27"/>
      <c r="AT90" s="26"/>
    </row>
    <row r="91" spans="1:46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R91" s="57"/>
      <c r="S91" s="57"/>
      <c r="T91" s="57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5"/>
      <c r="AS91" s="27"/>
      <c r="AT91" s="26"/>
    </row>
    <row r="92" spans="1:46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R92" s="57"/>
      <c r="S92" s="57"/>
      <c r="T92" s="57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5"/>
      <c r="AS92" s="27"/>
      <c r="AT92" s="26"/>
    </row>
    <row r="93" spans="1:46">
      <c r="A93" s="5"/>
      <c r="B93" s="18"/>
      <c r="C93" s="36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S93" s="27"/>
      <c r="AT93" s="26"/>
    </row>
    <row r="94" spans="1:46">
      <c r="AS94" s="27"/>
    </row>
    <row r="95" spans="1:46">
      <c r="A95" s="5"/>
      <c r="B95" s="18"/>
      <c r="C95" s="35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S95" s="27"/>
      <c r="AT95" s="26"/>
    </row>
    <row r="96" spans="1:46">
      <c r="A96" s="5"/>
      <c r="B96" s="18"/>
      <c r="C96" s="35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S96" s="27"/>
      <c r="AT96" s="26"/>
    </row>
    <row r="97" spans="1:46">
      <c r="A97" s="5"/>
      <c r="B97" s="18"/>
      <c r="C97" s="35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S97" s="27"/>
      <c r="AT97" s="26"/>
    </row>
    <row r="98" spans="1:46">
      <c r="A98" s="5"/>
      <c r="B98" s="18"/>
      <c r="C98" s="35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S98" s="27"/>
      <c r="AT98" s="26"/>
    </row>
    <row r="99" spans="1:46">
      <c r="A99" s="5"/>
      <c r="B99" s="18"/>
      <c r="C99" s="35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S99" s="27"/>
      <c r="AT99" s="26"/>
    </row>
    <row r="100" spans="1:46">
      <c r="A100" s="5"/>
      <c r="B100" s="18"/>
      <c r="C100" s="35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S100" s="27"/>
      <c r="AT100" s="26"/>
    </row>
    <row r="101" spans="1:46">
      <c r="A101" s="5"/>
      <c r="B101" s="18"/>
      <c r="C101" s="36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S101" s="36"/>
      <c r="AT101" s="26"/>
    </row>
    <row r="102" spans="1:46">
      <c r="A102" s="5"/>
      <c r="AS102" s="27"/>
    </row>
    <row r="103" spans="1:46">
      <c r="A103" s="5"/>
      <c r="B103" s="3"/>
      <c r="AS103" s="27"/>
      <c r="AT103" s="26"/>
    </row>
    <row r="104" spans="1:46">
      <c r="A104" s="5"/>
      <c r="B104" s="3"/>
      <c r="AS104" s="27"/>
      <c r="AT104" s="26"/>
    </row>
    <row r="105" spans="1:46">
      <c r="A105" s="5"/>
      <c r="B105" s="3"/>
      <c r="AS105" s="27"/>
      <c r="AT105" s="26"/>
    </row>
    <row r="106" spans="1:46">
      <c r="A106" s="5"/>
      <c r="B106" s="3"/>
      <c r="AS106" s="27"/>
      <c r="AT106" s="26"/>
    </row>
    <row r="107" spans="1:46">
      <c r="A107" s="5"/>
      <c r="B107" s="3"/>
      <c r="AS107" s="27"/>
      <c r="AT107" s="26"/>
    </row>
    <row r="108" spans="1:46">
      <c r="A108" s="5"/>
      <c r="B108" s="10"/>
      <c r="C108" s="36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S108" s="27"/>
      <c r="AT108" s="26"/>
    </row>
    <row r="110" spans="1:46">
      <c r="A110" s="5"/>
      <c r="B110" s="3"/>
      <c r="AS110" s="27"/>
      <c r="AT110" s="26"/>
    </row>
    <row r="111" spans="1:46">
      <c r="A111" s="5"/>
      <c r="B111" s="3"/>
      <c r="AS111" s="27"/>
      <c r="AT111" s="26"/>
    </row>
    <row r="112" spans="1:46">
      <c r="A112" s="5"/>
      <c r="B112" s="3"/>
      <c r="AS112" s="27"/>
      <c r="AT112" s="26"/>
    </row>
    <row r="113" spans="1:55">
      <c r="A113" s="5"/>
      <c r="B113" s="3"/>
      <c r="AS113" s="27"/>
      <c r="AT113" s="26"/>
    </row>
    <row r="114" spans="1:55">
      <c r="A114" s="5"/>
      <c r="B114" s="3"/>
      <c r="AS114" s="27"/>
      <c r="AT114" s="26"/>
    </row>
    <row r="115" spans="1:55">
      <c r="A115" s="5"/>
      <c r="B115" s="3"/>
      <c r="AS115" s="27"/>
      <c r="AT115" s="26"/>
    </row>
    <row r="116" spans="1:55">
      <c r="A116" s="5"/>
      <c r="B116" s="10"/>
      <c r="C116" s="36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S116" s="27"/>
      <c r="AT116" s="26"/>
    </row>
    <row r="117" spans="1:55">
      <c r="A117" s="5"/>
      <c r="B117" s="10"/>
      <c r="AS117" s="27"/>
      <c r="AT117" s="26"/>
    </row>
    <row r="118" spans="1:55">
      <c r="A118" s="5"/>
      <c r="B118" s="10"/>
      <c r="AS118" s="27"/>
      <c r="AT118" s="26"/>
    </row>
    <row r="119" spans="1:55">
      <c r="A119" s="5"/>
      <c r="B119" s="10"/>
      <c r="AS119" s="27"/>
      <c r="AT119" s="26"/>
    </row>
    <row r="120" spans="1:55">
      <c r="A120" s="5"/>
      <c r="B120" s="10"/>
      <c r="AS120" s="27"/>
      <c r="AT120" s="26"/>
    </row>
    <row r="121" spans="1:55">
      <c r="A121" s="5"/>
      <c r="B121" s="10"/>
      <c r="AS121" s="27"/>
      <c r="AT121" s="26"/>
    </row>
    <row r="122" spans="1:55">
      <c r="A122" s="5"/>
      <c r="B122" s="10"/>
      <c r="AS122" s="27"/>
      <c r="AT122" s="26"/>
    </row>
    <row r="123" spans="1:55">
      <c r="A123" s="5"/>
      <c r="B123" s="10"/>
      <c r="AS123" s="27"/>
      <c r="AT123" s="26"/>
    </row>
    <row r="124" spans="1:55">
      <c r="A124" s="5"/>
      <c r="B124" s="10"/>
      <c r="AS124" s="27"/>
      <c r="AT124" s="26"/>
    </row>
    <row r="125" spans="1:55">
      <c r="F125" s="84"/>
      <c r="G125" s="84"/>
      <c r="H125" s="84"/>
      <c r="I125" s="84"/>
      <c r="J125" s="84"/>
      <c r="AP125" s="6"/>
      <c r="AQ125" s="29"/>
      <c r="AU125" s="5"/>
      <c r="AV125" s="5"/>
      <c r="AW125" s="5"/>
      <c r="AX125" s="5"/>
      <c r="AY125" s="5"/>
      <c r="AZ125" s="5"/>
      <c r="BA125" s="5"/>
      <c r="BB125" s="5"/>
      <c r="BC125" s="5"/>
    </row>
    <row r="126" spans="1:55">
      <c r="A126" s="6"/>
      <c r="B126" s="20"/>
      <c r="C126" s="6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6"/>
      <c r="AP126" s="6"/>
      <c r="AQ126" s="29"/>
      <c r="AR126" s="29"/>
      <c r="AS126" s="6"/>
      <c r="AT126" s="6"/>
    </row>
    <row r="127" spans="1:55">
      <c r="A127" s="5"/>
      <c r="B127" s="6"/>
      <c r="C127" s="35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</row>
    <row r="128" spans="1:55">
      <c r="A128" s="5"/>
      <c r="B128" s="6"/>
      <c r="C128" s="35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S128" s="27"/>
      <c r="AT128" s="26"/>
    </row>
    <row r="129" spans="1:46">
      <c r="A129" s="5"/>
      <c r="B129" s="6"/>
      <c r="C129" s="35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S129" s="27"/>
      <c r="AT129" s="26"/>
    </row>
    <row r="130" spans="1:46">
      <c r="A130" s="5"/>
      <c r="B130" s="6"/>
      <c r="C130" s="35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6"/>
      <c r="AS130" s="27"/>
      <c r="AT130" s="26"/>
    </row>
    <row r="131" spans="1:46">
      <c r="A131" s="5"/>
      <c r="B131" s="6"/>
      <c r="C131" s="35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</row>
    <row r="132" spans="1:46">
      <c r="A132" s="5"/>
      <c r="B132" s="6"/>
      <c r="C132" s="35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  <c r="AT132" s="26"/>
    </row>
    <row r="133" spans="1:46">
      <c r="A133" s="5"/>
      <c r="B133" s="6"/>
      <c r="C133" s="35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</row>
    <row r="134" spans="1:46">
      <c r="A134" s="5"/>
      <c r="B134" s="6"/>
      <c r="C134" s="35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S134" s="27"/>
      <c r="AT134" s="26"/>
    </row>
    <row r="135" spans="1:46">
      <c r="A135" s="5"/>
      <c r="B135" s="6"/>
      <c r="C135" s="35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6"/>
      <c r="AS135" s="27"/>
      <c r="AT135" s="26"/>
    </row>
    <row r="136" spans="1:46">
      <c r="A136" s="5"/>
      <c r="B136" s="6"/>
      <c r="C136" s="35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</row>
    <row r="137" spans="1:46">
      <c r="A137" s="23"/>
      <c r="B137" s="8"/>
      <c r="C137" s="35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  <c r="AT137" s="26"/>
    </row>
    <row r="138" spans="1:46">
      <c r="A138" s="8"/>
      <c r="B138" s="8"/>
      <c r="C138" s="35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</row>
    <row r="139" spans="1:46">
      <c r="A139" s="23"/>
      <c r="B139" s="6"/>
      <c r="C139" s="35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</row>
    <row r="140" spans="1:46">
      <c r="A140" s="5"/>
      <c r="B140" s="6"/>
      <c r="C140" s="35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</row>
    <row r="141" spans="1:46">
      <c r="A141" s="5"/>
      <c r="B141" s="6"/>
      <c r="C141" s="35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</row>
    <row r="142" spans="1:46">
      <c r="A142" s="5"/>
      <c r="B142" s="6"/>
      <c r="C142" s="35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</row>
    <row r="143" spans="1:46">
      <c r="A143" s="5"/>
      <c r="B143" s="6"/>
      <c r="C143" s="35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</row>
    <row r="144" spans="1:46">
      <c r="A144" s="5"/>
      <c r="B144" s="6"/>
      <c r="C144" s="35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</row>
    <row r="145" spans="1:46">
      <c r="A145" s="5"/>
      <c r="B145" s="6"/>
      <c r="C145" s="35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</row>
    <row r="146" spans="1:46">
      <c r="A146" s="5"/>
      <c r="B146" s="6"/>
      <c r="C146" s="35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</row>
    <row r="147" spans="1:46">
      <c r="A147" s="5"/>
      <c r="B147" s="6"/>
      <c r="C147" s="35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</row>
    <row r="148" spans="1:46">
      <c r="A148" s="5"/>
      <c r="B148" s="6"/>
      <c r="C148" s="35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</row>
    <row r="149" spans="1:46">
      <c r="A149" s="5"/>
      <c r="B149" s="6"/>
      <c r="C149" s="35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S149" s="27"/>
      <c r="AT149" s="26"/>
    </row>
    <row r="150" spans="1:46">
      <c r="A150" s="23"/>
      <c r="B150" s="8"/>
      <c r="C150" s="35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S150" s="27"/>
      <c r="AT150" s="26"/>
    </row>
    <row r="151" spans="1:46">
      <c r="A151" s="23"/>
      <c r="B151" s="8"/>
      <c r="C151" s="35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</row>
    <row r="152" spans="1:46">
      <c r="A152" s="23"/>
      <c r="B152" s="6"/>
      <c r="C152" s="35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</row>
    <row r="153" spans="1:46">
      <c r="A153" s="5"/>
      <c r="B153" s="6"/>
      <c r="C153" s="35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</row>
    <row r="154" spans="1:46">
      <c r="A154" s="5"/>
      <c r="B154" s="6"/>
      <c r="C154" s="35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</row>
    <row r="155" spans="1:46">
      <c r="A155" s="5"/>
      <c r="B155" s="6"/>
      <c r="C155" s="35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S155" s="27"/>
      <c r="AT155" s="26"/>
    </row>
    <row r="156" spans="1:46">
      <c r="A156" s="5"/>
      <c r="B156" s="6"/>
      <c r="C156" s="35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S156" s="27"/>
      <c r="AT156" s="26"/>
    </row>
    <row r="157" spans="1:46">
      <c r="A157" s="5"/>
      <c r="B157" s="6"/>
      <c r="C157" s="35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</row>
    <row r="158" spans="1:46">
      <c r="A158" s="5"/>
      <c r="B158" s="6"/>
      <c r="C158" s="35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  <c r="AT158" s="26"/>
    </row>
    <row r="159" spans="1:46">
      <c r="A159" s="5"/>
      <c r="B159" s="6"/>
      <c r="C159" s="35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</row>
    <row r="160" spans="1:46">
      <c r="A160" s="5"/>
      <c r="B160" s="6"/>
      <c r="C160" s="35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</row>
    <row r="161" spans="1:46">
      <c r="A161" s="5"/>
      <c r="B161" s="6"/>
      <c r="C161" s="35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6"/>
      <c r="AS161" s="27"/>
      <c r="AT161" s="26"/>
    </row>
    <row r="162" spans="1:46">
      <c r="A162" s="5"/>
      <c r="B162" s="6"/>
      <c r="C162" s="35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S162" s="27"/>
      <c r="AT162" s="26"/>
    </row>
    <row r="163" spans="1:46">
      <c r="A163" s="23"/>
      <c r="B163" s="8"/>
      <c r="C163" s="35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S163" s="27"/>
      <c r="AT163" s="26"/>
    </row>
    <row r="164" spans="1:46">
      <c r="A164" s="8"/>
      <c r="B164" s="8"/>
      <c r="C164" s="35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</row>
    <row r="165" spans="1:46">
      <c r="A165" s="23"/>
      <c r="B165" s="6"/>
      <c r="C165" s="35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S165" s="27"/>
      <c r="AT165" s="26"/>
    </row>
    <row r="166" spans="1:46">
      <c r="A166" s="5"/>
      <c r="B166" s="6"/>
      <c r="C166" s="35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</row>
    <row r="167" spans="1:46">
      <c r="A167" s="5"/>
      <c r="B167" s="6"/>
      <c r="C167" s="35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</row>
    <row r="168" spans="1:46">
      <c r="A168" s="5"/>
      <c r="B168" s="6"/>
      <c r="C168" s="35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S168" s="27"/>
      <c r="AT168" s="26"/>
    </row>
    <row r="169" spans="1:46">
      <c r="A169" s="5"/>
      <c r="B169" s="6"/>
      <c r="C169" s="35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S169" s="27"/>
      <c r="AT169" s="26"/>
    </row>
    <row r="170" spans="1:46">
      <c r="A170" s="5"/>
      <c r="B170" s="6"/>
      <c r="C170" s="35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</row>
    <row r="171" spans="1:46">
      <c r="A171" s="5"/>
      <c r="B171" s="6"/>
      <c r="C171" s="35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S171" s="27"/>
      <c r="AT171" s="26"/>
    </row>
    <row r="172" spans="1:46">
      <c r="A172" s="5"/>
      <c r="B172" s="6"/>
      <c r="C172" s="35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</row>
    <row r="173" spans="1:46">
      <c r="A173" s="4"/>
      <c r="B173" s="6"/>
      <c r="C173" s="35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</row>
    <row r="174" spans="1:46">
      <c r="A174" s="5"/>
      <c r="B174" s="6"/>
      <c r="C174" s="35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6"/>
      <c r="AS174" s="27"/>
      <c r="AT174" s="26"/>
    </row>
    <row r="175" spans="1:46">
      <c r="A175" s="5"/>
      <c r="B175" s="6"/>
      <c r="C175" s="35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</row>
    <row r="176" spans="1:46">
      <c r="A176" s="23"/>
      <c r="B176" s="8"/>
      <c r="C176" s="35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</row>
    <row r="177" spans="1:46">
      <c r="A177" s="8"/>
      <c r="B177" s="8"/>
      <c r="C177" s="35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</row>
    <row r="178" spans="1:46">
      <c r="A178" s="23"/>
      <c r="B178" s="6"/>
      <c r="C178" s="35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</row>
    <row r="179" spans="1:46">
      <c r="A179" s="5"/>
      <c r="B179" s="6"/>
      <c r="C179" s="35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</row>
    <row r="180" spans="1:46">
      <c r="A180" s="5"/>
      <c r="B180" s="6"/>
      <c r="C180" s="35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</row>
    <row r="181" spans="1:46">
      <c r="A181" s="5"/>
      <c r="B181" s="6"/>
      <c r="C181" s="35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</row>
    <row r="182" spans="1:46">
      <c r="A182" s="5"/>
      <c r="B182" s="6"/>
      <c r="C182" s="35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</row>
    <row r="183" spans="1:46">
      <c r="A183" s="5"/>
      <c r="B183" s="6"/>
      <c r="C183" s="35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</row>
    <row r="184" spans="1:46">
      <c r="A184" s="5"/>
      <c r="B184" s="6"/>
      <c r="C184" s="35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</row>
    <row r="185" spans="1:46">
      <c r="A185" s="5"/>
      <c r="B185" s="6"/>
      <c r="C185" s="35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</row>
    <row r="186" spans="1:46">
      <c r="A186" s="5"/>
      <c r="B186" s="6"/>
      <c r="C186" s="35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</row>
    <row r="187" spans="1:46">
      <c r="A187" s="5"/>
      <c r="B187" s="6"/>
      <c r="C187" s="35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</row>
    <row r="188" spans="1:46">
      <c r="A188" s="5"/>
      <c r="B188" s="6"/>
      <c r="C188" s="35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</row>
    <row r="189" spans="1:46">
      <c r="A189" s="23"/>
      <c r="B189" s="8"/>
      <c r="C189" s="35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</row>
    <row r="190" spans="1:46">
      <c r="A190" s="23"/>
      <c r="B190" s="8"/>
      <c r="C190" s="35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</row>
    <row r="191" spans="1:46">
      <c r="A191" s="23"/>
      <c r="B191" s="6"/>
      <c r="C191" s="35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S191" s="27"/>
      <c r="AT191" s="26"/>
    </row>
    <row r="192" spans="1:46">
      <c r="A192" s="5"/>
      <c r="B192" s="6"/>
      <c r="C192" s="35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S192" s="27"/>
      <c r="AT192" s="26"/>
    </row>
    <row r="193" spans="1:46">
      <c r="A193" s="5"/>
      <c r="B193" s="6"/>
      <c r="C193" s="35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S193" s="27"/>
      <c r="AT193" s="26"/>
    </row>
    <row r="194" spans="1:46">
      <c r="A194" s="5"/>
      <c r="B194" s="6"/>
      <c r="C194" s="35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S194" s="27"/>
      <c r="AT194" s="26"/>
    </row>
    <row r="195" spans="1:46">
      <c r="A195" s="5"/>
      <c r="B195" s="6"/>
      <c r="C195" s="35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S195" s="27"/>
      <c r="AT195" s="26"/>
    </row>
    <row r="196" spans="1:46">
      <c r="A196" s="5"/>
      <c r="B196" s="6"/>
      <c r="C196" s="35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S196" s="27"/>
      <c r="AT196" s="26"/>
    </row>
    <row r="197" spans="1:46">
      <c r="A197" s="5"/>
      <c r="B197" s="6"/>
      <c r="C197" s="35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S197" s="27"/>
      <c r="AT197" s="26"/>
    </row>
    <row r="198" spans="1:46">
      <c r="A198" s="5"/>
      <c r="B198" s="6"/>
      <c r="C198" s="35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S198" s="27"/>
      <c r="AT198" s="26"/>
    </row>
    <row r="199" spans="1:46">
      <c r="A199" s="5"/>
      <c r="B199" s="6"/>
      <c r="C199" s="35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S199" s="27"/>
      <c r="AT199" s="26"/>
    </row>
    <row r="200" spans="1:46">
      <c r="A200" s="5"/>
      <c r="B200" s="6"/>
      <c r="C200" s="35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S200" s="27"/>
      <c r="AT200" s="26"/>
    </row>
    <row r="201" spans="1:46">
      <c r="A201" s="23"/>
      <c r="B201" s="8"/>
      <c r="C201" s="35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S201" s="27"/>
      <c r="AT201" s="26"/>
    </row>
    <row r="202" spans="1:46">
      <c r="A202" s="23"/>
      <c r="B202" s="8"/>
      <c r="C202" s="35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S202" s="27"/>
      <c r="AT202" s="26"/>
    </row>
    <row r="203" spans="1:46">
      <c r="A203" s="23"/>
      <c r="B203" s="6"/>
      <c r="C203" s="35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S203" s="27"/>
      <c r="AT203" s="26"/>
    </row>
    <row r="204" spans="1:46">
      <c r="A204" s="23"/>
      <c r="B204" s="6"/>
      <c r="C204" s="35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S204" s="27"/>
      <c r="AT204" s="26"/>
    </row>
    <row r="205" spans="1:46">
      <c r="A205" s="5"/>
      <c r="B205" s="6"/>
      <c r="C205" s="35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S205" s="27"/>
      <c r="AT205" s="26"/>
    </row>
    <row r="206" spans="1:46">
      <c r="A206" s="5"/>
      <c r="B206" s="6"/>
      <c r="C206" s="35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S206" s="27"/>
      <c r="AT206" s="26"/>
    </row>
    <row r="207" spans="1:46">
      <c r="A207" s="5"/>
      <c r="B207" s="6"/>
      <c r="C207" s="35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S207" s="27"/>
      <c r="AT207" s="26"/>
    </row>
    <row r="208" spans="1:46">
      <c r="A208" s="5"/>
      <c r="B208" s="6"/>
      <c r="C208" s="35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S208" s="27"/>
      <c r="AT208" s="26"/>
    </row>
    <row r="209" spans="1:46">
      <c r="A209" s="5"/>
      <c r="B209" s="6"/>
      <c r="C209" s="35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S209" s="27"/>
      <c r="AT209" s="26"/>
    </row>
    <row r="210" spans="1:46">
      <c r="A210" s="5"/>
      <c r="B210" s="6"/>
      <c r="C210" s="35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S210" s="27"/>
      <c r="AT210" s="26"/>
    </row>
    <row r="211" spans="1:46">
      <c r="A211" s="5"/>
      <c r="B211" s="6"/>
      <c r="C211" s="35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S211" s="27"/>
      <c r="AT211" s="26"/>
    </row>
    <row r="212" spans="1:46">
      <c r="A212" s="5"/>
      <c r="B212" s="6"/>
      <c r="C212" s="35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S212" s="27"/>
      <c r="AT212" s="26"/>
    </row>
    <row r="213" spans="1:46">
      <c r="A213" s="5"/>
      <c r="B213" s="6"/>
      <c r="C213" s="35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S213" s="27"/>
      <c r="AT213" s="26"/>
    </row>
    <row r="214" spans="1:46">
      <c r="A214" s="5"/>
      <c r="B214" s="6"/>
      <c r="C214" s="35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S214" s="27"/>
      <c r="AT214" s="26"/>
    </row>
    <row r="215" spans="1:46">
      <c r="A215" s="23"/>
      <c r="B215" s="8"/>
      <c r="C215" s="35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S215" s="27"/>
      <c r="AT215" s="26"/>
    </row>
    <row r="216" spans="1:46">
      <c r="A216" s="23"/>
      <c r="B216" s="8"/>
      <c r="C216" s="35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S216" s="27"/>
      <c r="AT216" s="26"/>
    </row>
    <row r="217" spans="1:46">
      <c r="A217" s="23"/>
      <c r="B217" s="6"/>
      <c r="C217" s="35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S217" s="27"/>
      <c r="AT217" s="26"/>
    </row>
    <row r="218" spans="1:46">
      <c r="A218" s="5"/>
      <c r="B218" s="21"/>
      <c r="AS218" s="27"/>
      <c r="AT218" s="26"/>
    </row>
    <row r="219" spans="1:46">
      <c r="A219" s="5"/>
      <c r="B219" s="21"/>
      <c r="AS219" s="27"/>
      <c r="AT219" s="26"/>
    </row>
    <row r="220" spans="1:46">
      <c r="A220" s="5"/>
      <c r="B220" s="21"/>
      <c r="C220" s="35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S220" s="27"/>
      <c r="AT220" s="26"/>
    </row>
    <row r="221" spans="1:46">
      <c r="A221" s="5"/>
      <c r="B221" s="3"/>
      <c r="AS221" s="27"/>
      <c r="AT221" s="26"/>
    </row>
    <row r="222" spans="1:46">
      <c r="A222" s="4"/>
      <c r="AS222" s="27"/>
      <c r="AT222" s="26"/>
    </row>
    <row r="223" spans="1:46">
      <c r="AS223" s="27"/>
    </row>
    <row r="224" spans="1:46">
      <c r="A224" s="4"/>
      <c r="AS224" s="27"/>
      <c r="AT224" s="26"/>
    </row>
    <row r="225" spans="1:46">
      <c r="A225" s="4"/>
      <c r="AS225" s="27"/>
      <c r="AT225" s="26"/>
    </row>
    <row r="226" spans="1:46">
      <c r="A226" s="4"/>
      <c r="AS226" s="27"/>
      <c r="AT226" s="26"/>
    </row>
    <row r="227" spans="1:46">
      <c r="AS227" s="27"/>
    </row>
    <row r="228" spans="1:46">
      <c r="AS228" s="27"/>
    </row>
    <row r="229" spans="1:46">
      <c r="AS229" s="27"/>
    </row>
    <row r="230" spans="1:46">
      <c r="AS230" s="27"/>
    </row>
    <row r="231" spans="1:46">
      <c r="C231" s="7" t="s">
        <v>1</v>
      </c>
      <c r="AS231" s="27"/>
    </row>
    <row r="232" spans="1:46">
      <c r="AS232" s="27"/>
    </row>
    <row r="233" spans="1:46">
      <c r="AS233" s="27"/>
    </row>
    <row r="234" spans="1:46">
      <c r="B234" s="10"/>
      <c r="AS234" s="27"/>
      <c r="AT234" s="26"/>
    </row>
    <row r="235" spans="1:46">
      <c r="AS235" s="27"/>
    </row>
    <row r="236" spans="1:46">
      <c r="AS236" s="27"/>
    </row>
  </sheetData>
  <mergeCells count="7">
    <mergeCell ref="A1:AT1"/>
    <mergeCell ref="A4:AT4"/>
    <mergeCell ref="A2:AT2"/>
    <mergeCell ref="BD5:BG5"/>
    <mergeCell ref="BH5:BK5"/>
    <mergeCell ref="AZ5:BC5"/>
    <mergeCell ref="AV5:AY5"/>
  </mergeCells>
  <phoneticPr fontId="0" type="noConversion"/>
  <conditionalFormatting sqref="D8:AM11">
    <cfRule type="expression" dxfId="11" priority="2">
      <formula>IF(ABS(D8-$AS8)/$AT8 &gt; l37ringk,1,0)</formula>
    </cfRule>
  </conditionalFormatting>
  <conditionalFormatting sqref="D13:AM16 D18:AM21 D23:AM26 D28:AM31 D33:AM36 D38:AM41 D43:AM46 D48:AM51 D53:AM56 D58:AM61 D63:AM66">
    <cfRule type="expression" dxfId="10" priority="1">
      <formula>IF(ABS(D13-$AS13)/$AT13 &gt; l37ringk,1,0)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BC182"/>
  <sheetViews>
    <sheetView zoomScaleNormal="100" workbookViewId="0">
      <pane ySplit="6" topLeftCell="A7" activePane="bottomLeft" state="frozen"/>
      <selection activeCell="D8" sqref="D8"/>
      <selection pane="bottomLeft" sqref="A1:AT1"/>
    </sheetView>
  </sheetViews>
  <sheetFormatPr defaultColWidth="8.7109375" defaultRowHeight="12.75"/>
  <cols>
    <col min="1" max="1" width="5.42578125" style="7" customWidth="1"/>
    <col min="2" max="2" width="6.85546875" style="7" bestFit="1" customWidth="1"/>
    <col min="3" max="3" width="3.28515625" style="7" hidden="1" customWidth="1"/>
    <col min="4" max="5" width="3.28515625" style="59" bestFit="1" customWidth="1"/>
    <col min="6" max="7" width="3.28515625" style="59" hidden="1" customWidth="1"/>
    <col min="8" max="8" width="3.28515625" style="59" bestFit="1" customWidth="1"/>
    <col min="9" max="10" width="3.28515625" style="59" hidden="1" customWidth="1"/>
    <col min="11" max="11" width="3" style="59" hidden="1" customWidth="1"/>
    <col min="12" max="14" width="3.28515625" style="59" bestFit="1" customWidth="1"/>
    <col min="15" max="15" width="3" style="59" hidden="1" customWidth="1"/>
    <col min="16" max="16" width="3.28515625" style="59" hidden="1" customWidth="1"/>
    <col min="17" max="17" width="3.28515625" style="59" bestFit="1" customWidth="1"/>
    <col min="18" max="18" width="3.28515625" style="59" hidden="1" customWidth="1"/>
    <col min="19" max="19" width="4" style="59" hidden="1" customWidth="1"/>
    <col min="20" max="20" width="3.28515625" style="59" hidden="1" customWidth="1"/>
    <col min="21" max="21" width="3.28515625" style="78" bestFit="1" customWidth="1"/>
    <col min="22" max="35" width="3" style="78" hidden="1" customWidth="1"/>
    <col min="36" max="36" width="3.28515625" style="78" bestFit="1" customWidth="1"/>
    <col min="37" max="37" width="3" style="78" customWidth="1"/>
    <col min="38" max="40" width="3" style="78" hidden="1" customWidth="1"/>
    <col min="41" max="41" width="3" style="7" hidden="1" customWidth="1"/>
    <col min="42" max="42" width="0.85546875" style="7" customWidth="1"/>
    <col min="43" max="43" width="4.85546875" style="7" customWidth="1"/>
    <col min="44" max="44" width="3.7109375" style="7" customWidth="1"/>
    <col min="45" max="45" width="7.5703125" style="7" customWidth="1"/>
    <col min="46" max="46" width="6.7109375" style="7" customWidth="1"/>
    <col min="47" max="47" width="0.28515625" style="7" customWidth="1"/>
    <col min="48" max="48" width="6.5703125" style="54" customWidth="1"/>
    <col min="49" max="49" width="6" style="15" customWidth="1"/>
    <col min="50" max="50" width="5.5703125" style="14" bestFit="1" customWidth="1"/>
    <col min="51" max="51" width="3.7109375" style="72" customWidth="1"/>
  </cols>
  <sheetData>
    <row r="1" spans="1:51" ht="15.7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</row>
    <row r="2" spans="1:51" ht="15.75">
      <c r="A2" s="132" t="s">
        <v>83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</row>
    <row r="3" spans="1:51" ht="15.75">
      <c r="A3" s="28" t="s">
        <v>1</v>
      </c>
      <c r="B3" s="28"/>
      <c r="C3" s="9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9"/>
      <c r="AP3" s="9"/>
      <c r="AQ3" s="9"/>
      <c r="AR3" s="9"/>
      <c r="AS3" s="9"/>
    </row>
    <row r="4" spans="1:51">
      <c r="A4" s="133" t="s">
        <v>14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</row>
    <row r="5" spans="1:51" ht="59.25">
      <c r="A5" s="9"/>
      <c r="B5" s="9"/>
      <c r="C5" s="64" t="s">
        <v>49</v>
      </c>
      <c r="D5" s="83" t="s">
        <v>37</v>
      </c>
      <c r="E5" s="83" t="s">
        <v>44</v>
      </c>
      <c r="F5" s="83" t="s">
        <v>47</v>
      </c>
      <c r="G5" s="83" t="s">
        <v>36</v>
      </c>
      <c r="H5" s="83" t="s">
        <v>35</v>
      </c>
      <c r="I5" s="83" t="s">
        <v>50</v>
      </c>
      <c r="J5" s="83" t="s">
        <v>40</v>
      </c>
      <c r="K5" s="83"/>
      <c r="L5" s="83" t="s">
        <v>46</v>
      </c>
      <c r="M5" s="83" t="s">
        <v>38</v>
      </c>
      <c r="N5" s="83" t="s">
        <v>34</v>
      </c>
      <c r="O5" s="83"/>
      <c r="P5" s="83" t="s">
        <v>45</v>
      </c>
      <c r="Q5" s="83" t="s">
        <v>54</v>
      </c>
      <c r="R5" s="83" t="s">
        <v>51</v>
      </c>
      <c r="S5" s="83" t="s">
        <v>55</v>
      </c>
      <c r="T5" s="83" t="s">
        <v>63</v>
      </c>
      <c r="U5" s="110" t="s">
        <v>64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10" t="s">
        <v>40</v>
      </c>
      <c r="AK5" s="110" t="s">
        <v>82</v>
      </c>
      <c r="AL5" s="110"/>
      <c r="AM5" s="110"/>
      <c r="AN5" s="64"/>
      <c r="AO5" s="64"/>
      <c r="AP5" s="9"/>
      <c r="AQ5" s="9"/>
      <c r="AR5" s="9"/>
      <c r="AS5" s="9"/>
      <c r="AW5" s="69" t="s">
        <v>31</v>
      </c>
    </row>
    <row r="6" spans="1:51">
      <c r="A6" s="8" t="s">
        <v>9</v>
      </c>
      <c r="B6" s="8"/>
      <c r="C6" s="6">
        <v>4</v>
      </c>
      <c r="D6" s="84">
        <v>7</v>
      </c>
      <c r="E6" s="84">
        <v>10</v>
      </c>
      <c r="F6" s="84">
        <v>11</v>
      </c>
      <c r="G6" s="84">
        <v>16</v>
      </c>
      <c r="H6" s="84">
        <v>22</v>
      </c>
      <c r="I6" s="84">
        <v>25</v>
      </c>
      <c r="J6" s="84">
        <v>27</v>
      </c>
      <c r="K6" s="84">
        <v>28</v>
      </c>
      <c r="L6" s="84">
        <v>29</v>
      </c>
      <c r="M6" s="84">
        <v>30</v>
      </c>
      <c r="N6" s="84">
        <v>34</v>
      </c>
      <c r="O6" s="84">
        <v>35</v>
      </c>
      <c r="P6" s="84">
        <v>36</v>
      </c>
      <c r="Q6" s="84">
        <v>37</v>
      </c>
      <c r="R6" s="84">
        <v>38</v>
      </c>
      <c r="S6" s="84">
        <v>39</v>
      </c>
      <c r="T6" s="84">
        <v>40</v>
      </c>
      <c r="U6" s="84">
        <v>41</v>
      </c>
      <c r="V6" s="80">
        <v>42</v>
      </c>
      <c r="W6" s="84">
        <v>43</v>
      </c>
      <c r="X6" s="80">
        <v>44</v>
      </c>
      <c r="Y6" s="84">
        <v>45</v>
      </c>
      <c r="Z6" s="80">
        <v>46</v>
      </c>
      <c r="AA6" s="84">
        <v>47</v>
      </c>
      <c r="AB6" s="80">
        <v>48</v>
      </c>
      <c r="AC6" s="84">
        <v>49</v>
      </c>
      <c r="AD6" s="80">
        <v>50</v>
      </c>
      <c r="AE6" s="84">
        <v>51</v>
      </c>
      <c r="AF6" s="80">
        <v>52</v>
      </c>
      <c r="AG6" s="84">
        <v>53</v>
      </c>
      <c r="AH6" s="80">
        <v>54</v>
      </c>
      <c r="AI6" s="84">
        <v>55</v>
      </c>
      <c r="AJ6" s="111">
        <v>55</v>
      </c>
      <c r="AK6" s="112">
        <v>57</v>
      </c>
      <c r="AL6" s="111">
        <v>58</v>
      </c>
      <c r="AM6" s="112">
        <v>59</v>
      </c>
      <c r="AN6" s="112">
        <v>60</v>
      </c>
      <c r="AO6" s="112">
        <v>61</v>
      </c>
      <c r="AP6" s="13"/>
      <c r="AQ6" s="100" t="s">
        <v>5</v>
      </c>
      <c r="AR6" s="100" t="s">
        <v>4</v>
      </c>
      <c r="AS6" s="8" t="s">
        <v>6</v>
      </c>
      <c r="AT6" s="8" t="s">
        <v>7</v>
      </c>
      <c r="AU6" s="8"/>
      <c r="AV6" s="55" t="s">
        <v>32</v>
      </c>
      <c r="AW6" s="69" t="s">
        <v>26</v>
      </c>
      <c r="AX6" s="48" t="s">
        <v>42</v>
      </c>
      <c r="AY6" s="55" t="s">
        <v>56</v>
      </c>
    </row>
    <row r="7" spans="1:51">
      <c r="A7" s="8"/>
      <c r="B7" s="8"/>
      <c r="C7" s="8"/>
      <c r="D7" s="8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8"/>
      <c r="AR7" s="8"/>
      <c r="AS7" s="8"/>
      <c r="AT7" s="8"/>
      <c r="AU7" s="8"/>
      <c r="AV7" s="55"/>
      <c r="AW7" s="69"/>
      <c r="AX7" s="48"/>
    </row>
    <row r="8" spans="1:51">
      <c r="A8" s="25" t="s">
        <v>19</v>
      </c>
      <c r="B8" s="3" t="s">
        <v>15</v>
      </c>
      <c r="D8" s="59">
        <v>31</v>
      </c>
      <c r="E8" s="59">
        <v>32</v>
      </c>
      <c r="H8" s="59">
        <v>29</v>
      </c>
      <c r="L8" s="59">
        <v>30</v>
      </c>
      <c r="M8" s="59">
        <v>28</v>
      </c>
      <c r="N8" s="59">
        <v>28</v>
      </c>
      <c r="Q8" s="59">
        <v>35</v>
      </c>
      <c r="U8" s="78">
        <v>29</v>
      </c>
      <c r="AJ8" s="78">
        <v>32</v>
      </c>
      <c r="AK8" s="78">
        <v>37</v>
      </c>
      <c r="AP8"/>
      <c r="AQ8" s="51">
        <f>MIN(C8:AI8)</f>
        <v>28</v>
      </c>
      <c r="AR8" s="51">
        <f>MAX(C8:AI8)</f>
        <v>35</v>
      </c>
      <c r="AS8" s="52">
        <f>AVERAGE(C8:AI8)</f>
        <v>30.25</v>
      </c>
      <c r="AT8" s="27">
        <f>STDEV(C8:AI8)</f>
        <v>2.3754698783308417</v>
      </c>
      <c r="AU8" s="53"/>
      <c r="AV8" s="7" t="s">
        <v>81</v>
      </c>
      <c r="AW8" s="34">
        <v>30.8</v>
      </c>
      <c r="AX8" s="36">
        <v>1.92</v>
      </c>
      <c r="AY8" s="72">
        <v>26</v>
      </c>
    </row>
    <row r="9" spans="1:51">
      <c r="A9" s="6" t="s">
        <v>19</v>
      </c>
      <c r="B9" s="3" t="s">
        <v>16</v>
      </c>
      <c r="D9" s="59">
        <v>22</v>
      </c>
      <c r="E9" s="59">
        <v>24</v>
      </c>
      <c r="H9" s="59">
        <v>22</v>
      </c>
      <c r="L9" s="59">
        <v>20</v>
      </c>
      <c r="M9" s="59">
        <v>20</v>
      </c>
      <c r="N9" s="59">
        <v>23</v>
      </c>
      <c r="Q9" s="59">
        <v>20</v>
      </c>
      <c r="U9" s="78">
        <v>21</v>
      </c>
      <c r="AJ9" s="78">
        <v>24</v>
      </c>
      <c r="AK9" s="78">
        <v>23</v>
      </c>
      <c r="AP9"/>
      <c r="AQ9" s="51">
        <f>MIN(C9:AI9)</f>
        <v>20</v>
      </c>
      <c r="AR9" s="51">
        <f>MAX(C9:AI9)</f>
        <v>24</v>
      </c>
      <c r="AS9" s="52">
        <f>AVERAGE(C9:AI9)</f>
        <v>21.5</v>
      </c>
      <c r="AT9" s="27">
        <f>STDEV(C9:AI9)</f>
        <v>1.5118578920369088</v>
      </c>
      <c r="AU9" s="53"/>
      <c r="AV9" s="7"/>
      <c r="AW9" s="34">
        <v>21.4</v>
      </c>
      <c r="AX9" s="36">
        <v>1.5</v>
      </c>
    </row>
    <row r="10" spans="1:51">
      <c r="A10" s="6"/>
      <c r="B10" s="3"/>
      <c r="AP10"/>
      <c r="AQ10" s="51"/>
      <c r="AR10" s="51"/>
      <c r="AS10" s="52"/>
      <c r="AT10" s="27"/>
      <c r="AU10" s="53"/>
      <c r="AV10" s="7"/>
      <c r="AW10" s="34"/>
      <c r="AX10" s="36"/>
    </row>
    <row r="11" spans="1:51">
      <c r="A11" s="25" t="s">
        <v>20</v>
      </c>
      <c r="B11" s="3" t="s">
        <v>15</v>
      </c>
      <c r="D11" s="59">
        <v>20</v>
      </c>
      <c r="E11" s="59">
        <v>19</v>
      </c>
      <c r="H11" s="59">
        <v>18</v>
      </c>
      <c r="L11" s="59">
        <v>24</v>
      </c>
      <c r="M11" s="59">
        <v>20</v>
      </c>
      <c r="N11" s="59">
        <v>19</v>
      </c>
      <c r="Q11" s="59">
        <v>21</v>
      </c>
      <c r="U11" s="103">
        <v>21</v>
      </c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>
        <v>21</v>
      </c>
      <c r="AK11" s="103">
        <v>31</v>
      </c>
      <c r="AL11" s="103"/>
      <c r="AM11" s="103"/>
      <c r="AP11"/>
      <c r="AQ11" s="51">
        <f>MIN(C11:AI11)</f>
        <v>18</v>
      </c>
      <c r="AR11" s="51">
        <f>MAX(C11:AI11)</f>
        <v>24</v>
      </c>
      <c r="AS11" s="52">
        <f>AVERAGE(C11:AI11)</f>
        <v>20.25</v>
      </c>
      <c r="AT11" s="27">
        <f>STDEV(C11:AI11)</f>
        <v>1.8322507626258087</v>
      </c>
      <c r="AU11" s="53"/>
      <c r="AV11" s="59" t="s">
        <v>89</v>
      </c>
      <c r="AW11" s="57">
        <v>20.3</v>
      </c>
      <c r="AX11" s="71">
        <v>2.09</v>
      </c>
      <c r="AY11" s="72">
        <v>26</v>
      </c>
    </row>
    <row r="12" spans="1:51">
      <c r="A12" s="6" t="s">
        <v>20</v>
      </c>
      <c r="B12" s="3" t="s">
        <v>16</v>
      </c>
      <c r="D12" s="59">
        <v>13</v>
      </c>
      <c r="E12" s="59">
        <v>13</v>
      </c>
      <c r="H12" s="59">
        <v>14</v>
      </c>
      <c r="L12" s="59">
        <v>15</v>
      </c>
      <c r="M12" s="59">
        <v>13</v>
      </c>
      <c r="N12" s="59">
        <v>15</v>
      </c>
      <c r="Q12" s="59">
        <v>15</v>
      </c>
      <c r="U12" s="103">
        <v>14</v>
      </c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>
        <v>12</v>
      </c>
      <c r="AK12" s="103">
        <v>15</v>
      </c>
      <c r="AL12" s="103"/>
      <c r="AM12" s="103"/>
      <c r="AP12"/>
      <c r="AQ12" s="51">
        <f>MIN(C12:AI12)</f>
        <v>13</v>
      </c>
      <c r="AR12" s="51">
        <f>MAX(C12:AI12)</f>
        <v>15</v>
      </c>
      <c r="AS12" s="52">
        <f>AVERAGE(C12:AI12)</f>
        <v>14</v>
      </c>
      <c r="AT12" s="27">
        <f>STDEV(C12:AI12)</f>
        <v>0.92582009977255142</v>
      </c>
      <c r="AU12" s="53"/>
      <c r="AV12" s="59"/>
      <c r="AW12" s="34">
        <v>13.5</v>
      </c>
      <c r="AX12" s="36">
        <v>1.3</v>
      </c>
    </row>
    <row r="13" spans="1:51">
      <c r="A13" s="6"/>
      <c r="B13" s="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P13"/>
      <c r="AQ13" s="51"/>
      <c r="AR13" s="51"/>
      <c r="AS13" s="52"/>
      <c r="AT13" s="27"/>
      <c r="AU13" s="53"/>
      <c r="AV13" s="7"/>
      <c r="AW13" s="34"/>
      <c r="AX13" s="36"/>
    </row>
    <row r="14" spans="1:51">
      <c r="A14" s="25" t="s">
        <v>21</v>
      </c>
      <c r="B14" s="3" t="s">
        <v>15</v>
      </c>
      <c r="D14" s="59">
        <v>25</v>
      </c>
      <c r="E14" s="59">
        <v>24</v>
      </c>
      <c r="H14" s="59">
        <v>21</v>
      </c>
      <c r="L14" s="59">
        <v>21</v>
      </c>
      <c r="M14" s="59">
        <v>17</v>
      </c>
      <c r="N14" s="59">
        <v>19</v>
      </c>
      <c r="Q14" s="59">
        <v>24</v>
      </c>
      <c r="U14" s="103">
        <v>21</v>
      </c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>
        <v>18</v>
      </c>
      <c r="AK14" s="103">
        <v>25</v>
      </c>
      <c r="AL14" s="103"/>
      <c r="AM14" s="103"/>
      <c r="AP14"/>
      <c r="AQ14" s="51">
        <f>MIN(C14:AI14)</f>
        <v>17</v>
      </c>
      <c r="AR14" s="51">
        <f>MAX(C14:AI14)</f>
        <v>25</v>
      </c>
      <c r="AS14" s="52">
        <f>AVERAGE(C14:AI14)</f>
        <v>21.5</v>
      </c>
      <c r="AT14" s="27">
        <f>STDEV(C14:AI14)</f>
        <v>2.7255405754769875</v>
      </c>
      <c r="AU14" s="53"/>
      <c r="AV14" s="7" t="s">
        <v>90</v>
      </c>
      <c r="AW14" s="34">
        <v>21.6</v>
      </c>
      <c r="AX14" s="36">
        <v>2.38</v>
      </c>
      <c r="AY14" s="72">
        <v>27</v>
      </c>
    </row>
    <row r="15" spans="1:51">
      <c r="A15" s="6" t="s">
        <v>21</v>
      </c>
      <c r="B15" s="3" t="s">
        <v>16</v>
      </c>
      <c r="D15" s="59">
        <v>13</v>
      </c>
      <c r="E15" s="59">
        <v>14</v>
      </c>
      <c r="H15" s="59">
        <v>13</v>
      </c>
      <c r="L15" s="59">
        <v>13</v>
      </c>
      <c r="M15" s="59">
        <v>10</v>
      </c>
      <c r="N15" s="59">
        <v>12</v>
      </c>
      <c r="Q15" s="59">
        <v>13</v>
      </c>
      <c r="U15" s="103">
        <v>13</v>
      </c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>
        <v>9</v>
      </c>
      <c r="AK15" s="103">
        <v>13</v>
      </c>
      <c r="AL15" s="103"/>
      <c r="AM15" s="103"/>
      <c r="AP15"/>
      <c r="AQ15" s="51">
        <f>MIN(C15:AI15)</f>
        <v>10</v>
      </c>
      <c r="AR15" s="51">
        <f>MAX(C15:AI15)</f>
        <v>14</v>
      </c>
      <c r="AS15" s="52">
        <f>AVERAGE(C15:AI15)</f>
        <v>12.625</v>
      </c>
      <c r="AT15" s="27">
        <f>STDEV(C15:AI15)</f>
        <v>1.1877349391654208</v>
      </c>
      <c r="AU15" s="53"/>
      <c r="AV15" s="7"/>
      <c r="AW15" s="34">
        <v>13.4</v>
      </c>
      <c r="AX15" s="36">
        <v>1.01</v>
      </c>
    </row>
    <row r="16" spans="1:51">
      <c r="A16" s="6"/>
      <c r="B16" s="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P16"/>
      <c r="AQ16" s="51"/>
      <c r="AR16" s="51"/>
      <c r="AS16" s="52"/>
      <c r="AT16" s="27"/>
      <c r="AU16" s="53"/>
      <c r="AV16" s="7"/>
      <c r="AW16" s="34"/>
      <c r="AX16" s="36"/>
    </row>
    <row r="17" spans="1:55">
      <c r="A17" s="25" t="s">
        <v>22</v>
      </c>
      <c r="B17" s="3" t="s">
        <v>15</v>
      </c>
      <c r="D17" s="59">
        <v>23</v>
      </c>
      <c r="E17" s="59">
        <v>25</v>
      </c>
      <c r="H17" s="59">
        <v>27</v>
      </c>
      <c r="L17" s="59">
        <v>25</v>
      </c>
      <c r="M17" s="59">
        <v>24</v>
      </c>
      <c r="N17" s="59">
        <v>18</v>
      </c>
      <c r="Q17" s="59">
        <v>26</v>
      </c>
      <c r="U17" s="103">
        <v>27</v>
      </c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>
        <v>21</v>
      </c>
      <c r="AK17" s="103">
        <v>31</v>
      </c>
      <c r="AL17" s="103"/>
      <c r="AM17" s="103"/>
      <c r="AP17"/>
      <c r="AQ17" s="51">
        <f>MIN(C17:AI17)</f>
        <v>18</v>
      </c>
      <c r="AR17" s="51">
        <f>MAX(C17:AI17)</f>
        <v>27</v>
      </c>
      <c r="AS17" s="52">
        <f>AVERAGE(C17:AI17)</f>
        <v>24.375</v>
      </c>
      <c r="AT17" s="27">
        <f>STDEV(C17:AI17)</f>
        <v>2.9246489410818914</v>
      </c>
      <c r="AU17" s="53"/>
      <c r="AV17" s="7" t="s">
        <v>91</v>
      </c>
      <c r="AW17" s="34">
        <v>26</v>
      </c>
      <c r="AX17" s="36">
        <v>2.67</v>
      </c>
      <c r="AY17" s="72">
        <v>27</v>
      </c>
    </row>
    <row r="18" spans="1:55">
      <c r="A18" s="6" t="s">
        <v>22</v>
      </c>
      <c r="B18" s="3" t="s">
        <v>16</v>
      </c>
      <c r="D18" s="59">
        <v>16</v>
      </c>
      <c r="E18" s="59">
        <v>16</v>
      </c>
      <c r="H18" s="59">
        <v>19</v>
      </c>
      <c r="L18" s="59">
        <v>16</v>
      </c>
      <c r="M18" s="59">
        <v>16</v>
      </c>
      <c r="N18" s="59">
        <v>16</v>
      </c>
      <c r="Q18" s="59">
        <v>16</v>
      </c>
      <c r="U18" s="103">
        <v>20</v>
      </c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>
        <v>14</v>
      </c>
      <c r="AK18" s="103">
        <v>28</v>
      </c>
      <c r="AL18" s="103"/>
      <c r="AM18" s="103"/>
      <c r="AP18"/>
      <c r="AQ18" s="51">
        <f>MIN(C18:AI18)</f>
        <v>16</v>
      </c>
      <c r="AR18" s="51">
        <f>MAX(C18:AI18)</f>
        <v>20</v>
      </c>
      <c r="AS18" s="52">
        <f>AVERAGE(C18:AI18)</f>
        <v>16.875</v>
      </c>
      <c r="AT18" s="27">
        <f>STDEV(C18:AI18)</f>
        <v>1.6420805617960927</v>
      </c>
      <c r="AU18" s="53"/>
      <c r="AV18" s="7"/>
      <c r="AW18" s="34">
        <v>18.3</v>
      </c>
      <c r="AX18" s="36">
        <v>2.65</v>
      </c>
    </row>
    <row r="19" spans="1:55">
      <c r="A19" s="8"/>
      <c r="B19" s="8"/>
      <c r="C19" s="8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3"/>
      <c r="AO19" s="13"/>
      <c r="AP19" s="13"/>
      <c r="AQ19" s="8"/>
      <c r="AR19" s="8"/>
      <c r="AS19" s="8"/>
      <c r="AT19" s="8"/>
      <c r="AU19" s="8"/>
      <c r="AV19" s="55"/>
      <c r="AW19" s="69"/>
      <c r="AX19" s="48"/>
    </row>
    <row r="20" spans="1:55">
      <c r="A20" s="25">
        <v>5</v>
      </c>
      <c r="B20" s="3" t="s">
        <v>15</v>
      </c>
      <c r="D20" s="59">
        <v>12</v>
      </c>
      <c r="E20" s="59">
        <v>12</v>
      </c>
      <c r="H20" s="59">
        <v>12</v>
      </c>
      <c r="L20" s="59">
        <v>11</v>
      </c>
      <c r="M20" s="59">
        <v>12</v>
      </c>
      <c r="N20" s="59">
        <v>22</v>
      </c>
      <c r="Q20" s="59">
        <v>14</v>
      </c>
      <c r="U20" s="103">
        <v>13</v>
      </c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>
        <v>13</v>
      </c>
      <c r="AK20" s="103">
        <v>14</v>
      </c>
      <c r="AL20" s="103"/>
      <c r="AM20" s="103"/>
      <c r="AP20"/>
      <c r="AQ20" s="51">
        <f>MIN(C20:AI20)</f>
        <v>11</v>
      </c>
      <c r="AR20" s="51">
        <f>MAX(C20:AI20)</f>
        <v>22</v>
      </c>
      <c r="AS20" s="52">
        <f>AVERAGE(C20:AI20)</f>
        <v>13.5</v>
      </c>
      <c r="AT20" s="27">
        <f>STDEV(C20:AI20)</f>
        <v>3.5456210417116734</v>
      </c>
      <c r="AU20" s="53"/>
      <c r="AV20" s="7" t="s">
        <v>92</v>
      </c>
      <c r="AW20" s="34">
        <v>12.2</v>
      </c>
      <c r="AX20" s="36">
        <v>1.17</v>
      </c>
      <c r="AY20" s="72">
        <v>34</v>
      </c>
    </row>
    <row r="21" spans="1:55">
      <c r="A21" s="25">
        <v>5</v>
      </c>
      <c r="B21" s="3" t="s">
        <v>16</v>
      </c>
      <c r="D21" s="59">
        <v>6</v>
      </c>
      <c r="E21" s="59">
        <v>6</v>
      </c>
      <c r="H21" s="59">
        <v>6</v>
      </c>
      <c r="L21" s="59">
        <v>5</v>
      </c>
      <c r="M21" s="59">
        <v>5</v>
      </c>
      <c r="N21" s="59">
        <v>6</v>
      </c>
      <c r="Q21" s="59">
        <v>6</v>
      </c>
      <c r="U21" s="103">
        <v>6</v>
      </c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>
        <v>5</v>
      </c>
      <c r="AK21" s="103">
        <v>5</v>
      </c>
      <c r="AL21" s="103"/>
      <c r="AM21" s="103"/>
      <c r="AP21"/>
      <c r="AQ21" s="51">
        <f>MIN(C21:AI21)</f>
        <v>5</v>
      </c>
      <c r="AR21" s="51">
        <f>MAX(C21:AI21)</f>
        <v>6</v>
      </c>
      <c r="AS21" s="52">
        <f>AVERAGE(C21:AI21)</f>
        <v>5.75</v>
      </c>
      <c r="AT21" s="27">
        <f>STDEV(C21:AI21)</f>
        <v>0.46291004988627571</v>
      </c>
      <c r="AU21" s="53"/>
      <c r="AV21" s="7"/>
      <c r="AW21" s="34">
        <v>6.6</v>
      </c>
      <c r="AX21" s="36">
        <v>1.37</v>
      </c>
    </row>
    <row r="22" spans="1:55">
      <c r="A22" s="25"/>
      <c r="B22" s="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P22"/>
      <c r="AQ22" s="51"/>
      <c r="AR22" s="51"/>
      <c r="AS22" s="52"/>
      <c r="AT22" s="27"/>
      <c r="AU22" s="53"/>
      <c r="AV22" s="7"/>
      <c r="AW22" s="34"/>
      <c r="AX22" s="36"/>
    </row>
    <row r="23" spans="1:55">
      <c r="A23" s="25">
        <v>6</v>
      </c>
      <c r="B23" s="3" t="s">
        <v>15</v>
      </c>
      <c r="D23" s="59">
        <v>26</v>
      </c>
      <c r="E23" s="59">
        <v>28</v>
      </c>
      <c r="H23" s="59">
        <v>30</v>
      </c>
      <c r="L23" s="59">
        <v>26</v>
      </c>
      <c r="M23" s="59">
        <v>24</v>
      </c>
      <c r="N23" s="59">
        <v>26</v>
      </c>
      <c r="Q23" s="59">
        <v>31</v>
      </c>
      <c r="U23" s="103">
        <v>28</v>
      </c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>
        <v>25</v>
      </c>
      <c r="AK23" s="103">
        <v>24</v>
      </c>
      <c r="AL23" s="103"/>
      <c r="AM23" s="103"/>
      <c r="AP23"/>
      <c r="AQ23" s="51">
        <f>MIN(C23:AI23)</f>
        <v>24</v>
      </c>
      <c r="AR23" s="51">
        <f>MAX(C23:AI23)</f>
        <v>31</v>
      </c>
      <c r="AS23" s="52">
        <f>AVERAGE(C23:AI23)</f>
        <v>27.375</v>
      </c>
      <c r="AT23" s="27">
        <f>STDEV(C23:AI23)</f>
        <v>2.3260942125619688</v>
      </c>
      <c r="AU23" s="53"/>
      <c r="AV23" s="7" t="s">
        <v>72</v>
      </c>
      <c r="AW23" s="34">
        <v>27.2</v>
      </c>
      <c r="AX23" s="36">
        <v>2.41</v>
      </c>
      <c r="AY23" s="72">
        <v>32</v>
      </c>
    </row>
    <row r="24" spans="1:55">
      <c r="A24" s="25">
        <v>6</v>
      </c>
      <c r="B24" s="3" t="s">
        <v>16</v>
      </c>
      <c r="D24" s="59">
        <v>16</v>
      </c>
      <c r="E24" s="59">
        <v>20</v>
      </c>
      <c r="H24" s="59">
        <v>19</v>
      </c>
      <c r="L24" s="59">
        <v>17</v>
      </c>
      <c r="M24" s="59">
        <v>17</v>
      </c>
      <c r="N24" s="59">
        <v>19</v>
      </c>
      <c r="Q24" s="59">
        <v>18</v>
      </c>
      <c r="U24" s="103">
        <v>16</v>
      </c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>
        <v>19</v>
      </c>
      <c r="AK24" s="103">
        <v>16</v>
      </c>
      <c r="AL24" s="103"/>
      <c r="AM24" s="103"/>
      <c r="AP24"/>
      <c r="AQ24" s="51">
        <f>MIN(C24:AI24)</f>
        <v>16</v>
      </c>
      <c r="AR24" s="51">
        <f>MAX(C24:AI24)</f>
        <v>20</v>
      </c>
      <c r="AS24" s="52">
        <f>AVERAGE(C24:AI24)</f>
        <v>17.75</v>
      </c>
      <c r="AT24" s="27">
        <f>STDEV(C24:AI24)</f>
        <v>1.4880476182856899</v>
      </c>
      <c r="AU24" s="53"/>
      <c r="AV24" s="7"/>
      <c r="AW24" s="34">
        <v>18.399999999999999</v>
      </c>
      <c r="AX24" s="36">
        <v>2.79</v>
      </c>
    </row>
    <row r="25" spans="1:55">
      <c r="A25" s="25"/>
      <c r="B25" s="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P25"/>
      <c r="AQ25" s="51"/>
      <c r="AR25" s="51"/>
      <c r="AS25" s="52"/>
      <c r="AT25" s="27"/>
      <c r="AU25" s="53"/>
      <c r="AV25" s="7"/>
      <c r="AW25" s="34"/>
      <c r="AX25" s="36"/>
    </row>
    <row r="26" spans="1:55">
      <c r="A26" s="25">
        <v>7</v>
      </c>
      <c r="B26" s="3" t="s">
        <v>15</v>
      </c>
      <c r="D26" s="59">
        <v>34</v>
      </c>
      <c r="E26" s="59">
        <v>36</v>
      </c>
      <c r="H26" s="59">
        <v>36</v>
      </c>
      <c r="L26" s="59">
        <v>36</v>
      </c>
      <c r="M26" s="59">
        <v>35</v>
      </c>
      <c r="N26" s="59">
        <v>36</v>
      </c>
      <c r="Q26" s="59">
        <v>33</v>
      </c>
      <c r="U26" s="103">
        <v>34</v>
      </c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>
        <v>31</v>
      </c>
      <c r="AK26" s="103">
        <v>34</v>
      </c>
      <c r="AL26" s="103"/>
      <c r="AM26" s="103"/>
      <c r="AP26"/>
      <c r="AQ26" s="51">
        <f>MIN(C26:AI26)</f>
        <v>33</v>
      </c>
      <c r="AR26" s="51">
        <f>MAX(C26:AI26)</f>
        <v>36</v>
      </c>
      <c r="AS26" s="52">
        <f>AVERAGE(C26:AI26)</f>
        <v>35</v>
      </c>
      <c r="AT26" s="27">
        <f>STDEV(C26:AI26)</f>
        <v>1.1952286093343936</v>
      </c>
      <c r="AU26" s="53"/>
      <c r="AV26" s="7" t="s">
        <v>75</v>
      </c>
      <c r="AW26" s="34">
        <v>34.9</v>
      </c>
      <c r="AX26" s="36">
        <v>4.12</v>
      </c>
      <c r="AY26" s="72">
        <v>35</v>
      </c>
    </row>
    <row r="27" spans="1:55">
      <c r="A27" s="25">
        <v>7</v>
      </c>
      <c r="B27" s="3" t="s">
        <v>16</v>
      </c>
      <c r="D27" s="59">
        <v>22</v>
      </c>
      <c r="E27" s="59">
        <v>26</v>
      </c>
      <c r="H27" s="59">
        <v>27</v>
      </c>
      <c r="L27" s="59">
        <v>25</v>
      </c>
      <c r="M27" s="59">
        <v>28</v>
      </c>
      <c r="N27" s="59">
        <v>27</v>
      </c>
      <c r="Q27" s="59">
        <v>22</v>
      </c>
      <c r="U27" s="103">
        <v>26</v>
      </c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>
        <v>27</v>
      </c>
      <c r="AK27" s="103">
        <v>24</v>
      </c>
      <c r="AL27" s="103"/>
      <c r="AM27" s="103"/>
      <c r="AP27"/>
      <c r="AQ27" s="51">
        <f>MIN(C27:AI27)</f>
        <v>22</v>
      </c>
      <c r="AR27" s="51">
        <f>MAX(C27:AI27)</f>
        <v>28</v>
      </c>
      <c r="AS27" s="52">
        <f>AVERAGE(C27:AI27)</f>
        <v>25.375</v>
      </c>
      <c r="AT27" s="27">
        <f>STDEV(C27:AI27)</f>
        <v>2.2638462845343543</v>
      </c>
      <c r="AU27" s="53"/>
      <c r="AV27" s="7"/>
      <c r="AW27" s="34">
        <v>25.7</v>
      </c>
      <c r="AX27" s="36">
        <v>2.95</v>
      </c>
    </row>
    <row r="28" spans="1:55">
      <c r="A28" s="25"/>
      <c r="B28" s="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P28"/>
      <c r="AQ28" s="51"/>
      <c r="AR28" s="51"/>
      <c r="AS28" s="52"/>
      <c r="AT28" s="27"/>
      <c r="AU28" s="53"/>
      <c r="AV28" s="7"/>
      <c r="AW28" s="34"/>
      <c r="AX28" s="36"/>
    </row>
    <row r="29" spans="1:55">
      <c r="A29" s="25">
        <v>8</v>
      </c>
      <c r="B29" s="3" t="s">
        <v>15</v>
      </c>
      <c r="D29" s="59">
        <v>17</v>
      </c>
      <c r="E29" s="59">
        <v>15</v>
      </c>
      <c r="H29" s="59">
        <v>16</v>
      </c>
      <c r="L29" s="59">
        <v>13</v>
      </c>
      <c r="M29" s="59">
        <v>14</v>
      </c>
      <c r="N29" s="59">
        <v>16</v>
      </c>
      <c r="Q29" s="59">
        <v>17</v>
      </c>
      <c r="U29" s="103">
        <v>14</v>
      </c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>
        <v>15</v>
      </c>
      <c r="AK29" s="103">
        <v>15</v>
      </c>
      <c r="AL29" s="103"/>
      <c r="AM29" s="103"/>
      <c r="AP29"/>
      <c r="AQ29" s="51">
        <f>MIN(C29:AI29)</f>
        <v>13</v>
      </c>
      <c r="AR29" s="51">
        <f>MAX(C29:AI29)</f>
        <v>17</v>
      </c>
      <c r="AS29" s="52">
        <f>AVERAGE(C29:AI29)</f>
        <v>15.25</v>
      </c>
      <c r="AT29" s="27">
        <f>STDEV(C29:AI29)</f>
        <v>1.4880476182856899</v>
      </c>
      <c r="AU29" s="53"/>
      <c r="AV29" s="7" t="s">
        <v>58</v>
      </c>
      <c r="AW29" s="34">
        <v>15</v>
      </c>
      <c r="AX29" s="36">
        <v>1.18</v>
      </c>
      <c r="AY29" s="72">
        <v>32</v>
      </c>
      <c r="AZ29" s="7"/>
      <c r="BA29" s="34"/>
      <c r="BB29" s="36"/>
      <c r="BC29" s="72"/>
    </row>
    <row r="30" spans="1:55">
      <c r="A30" s="25">
        <v>8</v>
      </c>
      <c r="B30" s="3" t="s">
        <v>16</v>
      </c>
      <c r="D30" s="59">
        <v>9</v>
      </c>
      <c r="E30" s="59">
        <v>10</v>
      </c>
      <c r="H30" s="59">
        <v>9</v>
      </c>
      <c r="L30" s="59">
        <v>9</v>
      </c>
      <c r="M30" s="59">
        <v>10</v>
      </c>
      <c r="N30" s="59">
        <v>11</v>
      </c>
      <c r="Q30" s="59">
        <v>9</v>
      </c>
      <c r="U30" s="103">
        <v>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>
        <v>8</v>
      </c>
      <c r="AK30" s="103">
        <v>9</v>
      </c>
      <c r="AL30" s="103"/>
      <c r="AM30" s="103"/>
      <c r="AP30"/>
      <c r="AQ30" s="51">
        <f>MIN(C30:AI30)</f>
        <v>9</v>
      </c>
      <c r="AR30" s="51">
        <f>MAX(C30:AI30)</f>
        <v>11</v>
      </c>
      <c r="AS30" s="52">
        <f>AVERAGE(C30:AI30)</f>
        <v>9.5</v>
      </c>
      <c r="AT30" s="27">
        <f>STDEV(C30:AI30)</f>
        <v>0.7559289460184544</v>
      </c>
      <c r="AU30" s="53"/>
      <c r="AV30" s="7"/>
      <c r="AW30" s="34">
        <v>9.4</v>
      </c>
      <c r="AX30" s="36">
        <v>1.41</v>
      </c>
      <c r="AZ30" s="7"/>
      <c r="BA30" s="34"/>
      <c r="BB30" s="36"/>
      <c r="BC30" s="72"/>
    </row>
    <row r="31" spans="1:55">
      <c r="A31" s="25"/>
      <c r="B31" s="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P31"/>
      <c r="AQ31" s="51"/>
      <c r="AR31" s="51"/>
      <c r="AS31" s="52"/>
      <c r="AT31" s="27"/>
      <c r="AU31" s="53"/>
      <c r="AV31" s="7"/>
      <c r="AW31" s="34"/>
      <c r="AX31" s="36"/>
      <c r="AZ31" s="7"/>
      <c r="BA31" s="34"/>
      <c r="BB31" s="36"/>
      <c r="BC31" s="72"/>
    </row>
    <row r="32" spans="1:55">
      <c r="A32" s="25">
        <v>9</v>
      </c>
      <c r="B32" s="3" t="s">
        <v>15</v>
      </c>
      <c r="D32" s="59">
        <v>20</v>
      </c>
      <c r="E32" s="59">
        <v>23</v>
      </c>
      <c r="H32" s="59">
        <v>20</v>
      </c>
      <c r="L32" s="59">
        <v>22</v>
      </c>
      <c r="M32" s="59">
        <v>20</v>
      </c>
      <c r="N32" s="59">
        <v>24</v>
      </c>
      <c r="Q32" s="59">
        <v>23</v>
      </c>
      <c r="U32" s="103">
        <v>23</v>
      </c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>
        <v>19</v>
      </c>
      <c r="AK32" s="103">
        <v>18</v>
      </c>
      <c r="AL32" s="103"/>
      <c r="AM32" s="103"/>
      <c r="AP32"/>
      <c r="AQ32" s="51">
        <f>MIN(C32:AI32)</f>
        <v>20</v>
      </c>
      <c r="AR32" s="51">
        <f>MAX(C32:AI32)</f>
        <v>24</v>
      </c>
      <c r="AS32" s="52">
        <f>AVERAGE(C32:AI32)</f>
        <v>21.875</v>
      </c>
      <c r="AT32" s="27">
        <f>STDEV(C32:AI32)</f>
        <v>1.6420805617960927</v>
      </c>
      <c r="AU32" s="53"/>
      <c r="AV32" s="7" t="s">
        <v>93</v>
      </c>
      <c r="AW32" s="34">
        <v>21.5</v>
      </c>
      <c r="AX32" s="36">
        <v>1.8</v>
      </c>
      <c r="AY32" s="72">
        <v>34</v>
      </c>
      <c r="AZ32" s="7"/>
      <c r="BA32" s="34"/>
      <c r="BB32" s="36"/>
      <c r="BC32" s="72"/>
    </row>
    <row r="33" spans="1:55">
      <c r="A33" s="25">
        <v>9</v>
      </c>
      <c r="B33" s="3" t="s">
        <v>16</v>
      </c>
      <c r="D33" s="59">
        <v>11</v>
      </c>
      <c r="E33" s="59">
        <v>15</v>
      </c>
      <c r="H33" s="59">
        <v>13</v>
      </c>
      <c r="L33" s="59">
        <v>14</v>
      </c>
      <c r="M33" s="59">
        <v>11</v>
      </c>
      <c r="N33" s="59">
        <v>16</v>
      </c>
      <c r="Q33" s="59">
        <v>13</v>
      </c>
      <c r="U33" s="103">
        <v>12</v>
      </c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>
        <v>10</v>
      </c>
      <c r="AK33" s="103">
        <v>11</v>
      </c>
      <c r="AL33" s="103"/>
      <c r="AM33" s="103"/>
      <c r="AP33"/>
      <c r="AQ33" s="51">
        <f>MIN(C33:AI33)</f>
        <v>11</v>
      </c>
      <c r="AR33" s="51">
        <f>MAX(C33:AI33)</f>
        <v>16</v>
      </c>
      <c r="AS33" s="52">
        <f>AVERAGE(C33:AI33)</f>
        <v>13.125</v>
      </c>
      <c r="AT33" s="27">
        <f>STDEV(C33:AI33)</f>
        <v>1.807721533549109</v>
      </c>
      <c r="AU33" s="53"/>
      <c r="AV33" s="7"/>
      <c r="AW33" s="34">
        <v>13.3</v>
      </c>
      <c r="AX33" s="36">
        <v>1.6</v>
      </c>
      <c r="AZ33" s="7"/>
      <c r="BA33" s="34"/>
      <c r="BB33" s="36"/>
      <c r="BC33" s="72"/>
    </row>
    <row r="34" spans="1:55">
      <c r="A34" s="25"/>
      <c r="B34" s="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P34"/>
      <c r="AQ34" s="51"/>
      <c r="AR34" s="51"/>
      <c r="AS34" s="52"/>
      <c r="AT34" s="27"/>
      <c r="AU34" s="53"/>
      <c r="AV34" s="7"/>
      <c r="AW34" s="34"/>
      <c r="AX34" s="36"/>
    </row>
    <row r="35" spans="1:55">
      <c r="A35" s="25">
        <v>10</v>
      </c>
      <c r="B35" s="3" t="s">
        <v>15</v>
      </c>
      <c r="D35" s="59">
        <v>32</v>
      </c>
      <c r="E35" s="59">
        <v>32</v>
      </c>
      <c r="H35" s="59">
        <v>30</v>
      </c>
      <c r="L35" s="59">
        <v>28</v>
      </c>
      <c r="M35" s="59">
        <v>36</v>
      </c>
      <c r="N35" s="59">
        <v>36</v>
      </c>
      <c r="Q35" s="59">
        <v>35</v>
      </c>
      <c r="U35" s="103">
        <v>32</v>
      </c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>
        <v>36</v>
      </c>
      <c r="AK35" s="103">
        <v>29</v>
      </c>
      <c r="AL35" s="103"/>
      <c r="AM35" s="103"/>
      <c r="AP35"/>
      <c r="AQ35" s="51">
        <f>MIN(C35:AI35)</f>
        <v>28</v>
      </c>
      <c r="AR35" s="51">
        <f>MAX(C35:AI35)</f>
        <v>36</v>
      </c>
      <c r="AS35" s="52">
        <f>AVERAGE(C35:AI35)</f>
        <v>32.625</v>
      </c>
      <c r="AT35" s="27">
        <f>STDEV(C35:AI35)</f>
        <v>2.8753881725529062</v>
      </c>
      <c r="AU35" s="53"/>
      <c r="AV35" s="7" t="s">
        <v>94</v>
      </c>
      <c r="AW35" s="34">
        <v>32.299999999999997</v>
      </c>
      <c r="AX35" s="36">
        <v>2.4</v>
      </c>
      <c r="AY35" s="72">
        <v>30</v>
      </c>
    </row>
    <row r="36" spans="1:55">
      <c r="A36" s="25">
        <v>10</v>
      </c>
      <c r="B36" s="3" t="s">
        <v>16</v>
      </c>
      <c r="D36" s="59">
        <v>17</v>
      </c>
      <c r="E36" s="59">
        <v>19</v>
      </c>
      <c r="H36" s="59">
        <v>19</v>
      </c>
      <c r="L36" s="59">
        <v>17</v>
      </c>
      <c r="M36" s="59">
        <v>15</v>
      </c>
      <c r="N36" s="59">
        <v>19</v>
      </c>
      <c r="Q36" s="59">
        <v>17</v>
      </c>
      <c r="U36" s="103">
        <v>17</v>
      </c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>
        <v>15</v>
      </c>
      <c r="AK36" s="103">
        <v>15</v>
      </c>
      <c r="AL36" s="103"/>
      <c r="AM36" s="103"/>
      <c r="AP36"/>
      <c r="AQ36" s="51">
        <f>MIN(C36:AI36)</f>
        <v>15</v>
      </c>
      <c r="AR36" s="51">
        <f>MAX(C36:AI36)</f>
        <v>19</v>
      </c>
      <c r="AS36" s="52">
        <f>AVERAGE(C36:AI36)</f>
        <v>17.5</v>
      </c>
      <c r="AT36" s="27">
        <f>STDEV(C36:AI36)</f>
        <v>1.4142135623730951</v>
      </c>
      <c r="AU36" s="53"/>
      <c r="AV36" s="7"/>
      <c r="AW36" s="34">
        <v>18.100000000000001</v>
      </c>
      <c r="AX36" s="36">
        <v>2.0499999999999998</v>
      </c>
    </row>
    <row r="37" spans="1:55">
      <c r="A37" s="25"/>
      <c r="B37" s="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P37"/>
      <c r="AQ37" s="51"/>
      <c r="AR37" s="51"/>
      <c r="AS37" s="52"/>
      <c r="AT37" s="27"/>
      <c r="AU37" s="53"/>
    </row>
    <row r="38" spans="1:55">
      <c r="A38" s="25">
        <v>11</v>
      </c>
      <c r="B38" s="3" t="s">
        <v>15</v>
      </c>
      <c r="D38" s="59">
        <v>85</v>
      </c>
      <c r="E38" s="59">
        <v>57</v>
      </c>
      <c r="H38" s="59">
        <v>59</v>
      </c>
      <c r="L38" s="59">
        <v>77</v>
      </c>
      <c r="M38" s="59">
        <v>71</v>
      </c>
      <c r="N38" s="59">
        <v>79</v>
      </c>
      <c r="Q38" s="59">
        <v>80</v>
      </c>
      <c r="U38" s="103">
        <v>85</v>
      </c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>
        <v>70</v>
      </c>
      <c r="AK38" s="103">
        <v>78</v>
      </c>
      <c r="AL38" s="103"/>
      <c r="AM38" s="103"/>
      <c r="AP38"/>
      <c r="AQ38" s="51">
        <f>MIN(C38:AI38)</f>
        <v>57</v>
      </c>
      <c r="AR38" s="51">
        <f>MAX(C38:AI38)</f>
        <v>85</v>
      </c>
      <c r="AS38" s="52">
        <f>AVERAGE(C38:AI38)</f>
        <v>74.125</v>
      </c>
      <c r="AT38" s="27">
        <f>STDEV(C38:AI38)</f>
        <v>10.920982425718719</v>
      </c>
      <c r="AU38" s="53"/>
      <c r="AV38" s="121" t="s">
        <v>79</v>
      </c>
      <c r="AW38" s="34">
        <v>63.1</v>
      </c>
      <c r="AX38" s="36">
        <v>2.33</v>
      </c>
      <c r="AY38" s="121">
        <v>29</v>
      </c>
    </row>
    <row r="39" spans="1:55">
      <c r="A39" s="25">
        <v>11</v>
      </c>
      <c r="B39" s="3" t="s">
        <v>16</v>
      </c>
      <c r="D39" s="59">
        <v>61</v>
      </c>
      <c r="E39" s="59">
        <v>47</v>
      </c>
      <c r="H39" s="59">
        <v>54</v>
      </c>
      <c r="L39" s="59">
        <v>61</v>
      </c>
      <c r="M39" s="59">
        <v>62</v>
      </c>
      <c r="N39" s="59">
        <v>61</v>
      </c>
      <c r="Q39" s="59">
        <v>57</v>
      </c>
      <c r="U39" s="103">
        <v>51</v>
      </c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>
        <v>51</v>
      </c>
      <c r="AK39" s="103">
        <v>49</v>
      </c>
      <c r="AL39" s="103"/>
      <c r="AM39" s="103"/>
      <c r="AP39"/>
      <c r="AQ39" s="51">
        <f>MIN(C39:AI39)</f>
        <v>47</v>
      </c>
      <c r="AR39" s="51">
        <f>MAX(C39:AI39)</f>
        <v>62</v>
      </c>
      <c r="AS39" s="52">
        <f>AVERAGE(C39:AI39)</f>
        <v>56.75</v>
      </c>
      <c r="AT39" s="27">
        <f>STDEV(C39:AI39)</f>
        <v>5.5741751471790488</v>
      </c>
      <c r="AU39" s="53"/>
      <c r="AV39" s="121"/>
      <c r="AW39" s="34">
        <v>52.7</v>
      </c>
      <c r="AX39" s="36">
        <v>3.36</v>
      </c>
      <c r="AY39" s="121"/>
    </row>
    <row r="40" spans="1:55">
      <c r="A40" s="25"/>
      <c r="B40" s="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P40"/>
      <c r="AQ40" s="51"/>
      <c r="AR40" s="51"/>
      <c r="AS40" s="52"/>
      <c r="AT40" s="27"/>
      <c r="AU40" s="53"/>
      <c r="AV40" s="121"/>
      <c r="AW40" s="34"/>
      <c r="AX40" s="36"/>
      <c r="AY40" s="121"/>
    </row>
    <row r="41" spans="1:55">
      <c r="A41" s="25">
        <v>12</v>
      </c>
      <c r="B41" s="3" t="s">
        <v>15</v>
      </c>
      <c r="D41" s="59">
        <v>19</v>
      </c>
      <c r="E41" s="59">
        <v>19</v>
      </c>
      <c r="H41" s="59">
        <v>23</v>
      </c>
      <c r="L41" s="59">
        <v>21</v>
      </c>
      <c r="M41" s="59">
        <v>18</v>
      </c>
      <c r="N41" s="59">
        <v>19</v>
      </c>
      <c r="Q41" s="59">
        <v>23</v>
      </c>
      <c r="U41" s="103">
        <v>21</v>
      </c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>
        <v>22</v>
      </c>
      <c r="AK41" s="103">
        <v>20</v>
      </c>
      <c r="AL41" s="103"/>
      <c r="AM41" s="103"/>
      <c r="AP41"/>
      <c r="AQ41" s="51">
        <f>MIN(C41:AI41)</f>
        <v>18</v>
      </c>
      <c r="AR41" s="51">
        <f>MAX(C41:AI41)</f>
        <v>23</v>
      </c>
      <c r="AS41" s="52">
        <f>AVERAGE(C41:AI41)</f>
        <v>20.375</v>
      </c>
      <c r="AT41" s="27">
        <f>STDEV(C41:AI41)</f>
        <v>1.9226098333849673</v>
      </c>
      <c r="AU41" s="53"/>
      <c r="AV41" s="121" t="s">
        <v>80</v>
      </c>
      <c r="AW41" s="34">
        <v>21.5</v>
      </c>
      <c r="AX41" s="36">
        <v>1.76</v>
      </c>
      <c r="AY41" s="121">
        <v>25</v>
      </c>
    </row>
    <row r="42" spans="1:55">
      <c r="A42" s="25">
        <v>12</v>
      </c>
      <c r="B42" s="3" t="s">
        <v>16</v>
      </c>
      <c r="D42" s="59">
        <v>12</v>
      </c>
      <c r="E42" s="59">
        <v>14</v>
      </c>
      <c r="H42" s="59">
        <v>15</v>
      </c>
      <c r="L42" s="59">
        <v>12</v>
      </c>
      <c r="M42" s="59">
        <v>14</v>
      </c>
      <c r="N42" s="59">
        <v>14</v>
      </c>
      <c r="Q42" s="59">
        <v>12</v>
      </c>
      <c r="U42" s="103">
        <v>12</v>
      </c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>
        <v>12</v>
      </c>
      <c r="AK42" s="103">
        <v>11</v>
      </c>
      <c r="AL42" s="103"/>
      <c r="AM42" s="103"/>
      <c r="AP42"/>
      <c r="AQ42" s="51">
        <f>MIN(C42:AI42)</f>
        <v>12</v>
      </c>
      <c r="AR42" s="51">
        <f>MAX(C42:AI42)</f>
        <v>15</v>
      </c>
      <c r="AS42" s="52">
        <f>AVERAGE(C42:AI42)</f>
        <v>13.125</v>
      </c>
      <c r="AT42" s="27">
        <f>STDEV(C42:AI42)</f>
        <v>1.2464234547582249</v>
      </c>
      <c r="AU42" s="53"/>
      <c r="AV42" s="121"/>
      <c r="AW42" s="34">
        <v>14.2</v>
      </c>
      <c r="AX42" s="36">
        <v>1.36</v>
      </c>
      <c r="AY42" s="121"/>
    </row>
    <row r="43" spans="1:55">
      <c r="A43" s="24"/>
      <c r="B43" s="9"/>
      <c r="C43" s="9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81"/>
      <c r="AO43" s="9"/>
      <c r="AP43" s="9"/>
      <c r="AQ43" s="9"/>
      <c r="AR43" s="9"/>
      <c r="AS43" s="32"/>
      <c r="AT43" s="33"/>
      <c r="AU43" s="33"/>
      <c r="AV43" s="53"/>
      <c r="AW43" s="34"/>
    </row>
    <row r="44" spans="1:55">
      <c r="A44" s="24"/>
      <c r="B44" s="9"/>
      <c r="C44" s="9"/>
      <c r="D44" s="87"/>
      <c r="E44" s="87"/>
      <c r="F44" s="87"/>
      <c r="G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9"/>
      <c r="AP44" s="9"/>
      <c r="AQ44" s="9"/>
      <c r="AR44" s="9"/>
      <c r="AS44" s="32"/>
      <c r="AT44" s="33"/>
      <c r="AU44" s="33"/>
      <c r="AV44" s="53"/>
      <c r="AW44" s="34"/>
    </row>
    <row r="45" spans="1:55">
      <c r="A45" s="9"/>
      <c r="B45" s="9"/>
      <c r="C45" s="9"/>
      <c r="D45" s="87"/>
      <c r="E45" s="87"/>
      <c r="F45" s="87"/>
      <c r="G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9"/>
      <c r="AP45" s="9"/>
      <c r="AQ45" s="9"/>
      <c r="AR45" s="9"/>
      <c r="AS45" s="32"/>
      <c r="AT45" s="33"/>
      <c r="AU45" s="33"/>
    </row>
    <row r="46" spans="1:55">
      <c r="A46" s="24"/>
      <c r="B46" s="9"/>
      <c r="C46" s="9"/>
      <c r="D46" s="87"/>
      <c r="E46" s="87"/>
      <c r="F46" s="87"/>
      <c r="G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9"/>
      <c r="AP46" s="9"/>
      <c r="AQ46" s="9"/>
      <c r="AR46" s="9"/>
      <c r="AS46" s="32"/>
      <c r="AT46" s="33"/>
      <c r="AU46" s="33"/>
      <c r="AV46" s="53"/>
      <c r="AW46" s="34"/>
    </row>
    <row r="47" spans="1:55">
      <c r="A47" s="24"/>
      <c r="B47" s="9"/>
      <c r="C47" s="9"/>
      <c r="D47" s="87"/>
      <c r="E47" s="87"/>
      <c r="F47" s="87"/>
      <c r="G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9"/>
      <c r="AP47" s="9"/>
      <c r="AQ47" s="9"/>
      <c r="AR47" s="9"/>
      <c r="AS47" s="32"/>
      <c r="AT47" s="33"/>
      <c r="AU47" s="33"/>
      <c r="AV47" s="53"/>
      <c r="AW47" s="34"/>
    </row>
    <row r="48" spans="1:55">
      <c r="A48" s="9"/>
      <c r="B48" s="9"/>
      <c r="C48" s="9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9"/>
      <c r="AP48" s="9"/>
      <c r="AQ48" s="9"/>
      <c r="AR48" s="9"/>
      <c r="AS48" s="32"/>
      <c r="AT48" s="33"/>
      <c r="AU48" s="33"/>
    </row>
    <row r="49" spans="1:47">
      <c r="A49" s="24"/>
      <c r="B49" s="9"/>
      <c r="C49" s="9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9"/>
      <c r="AP49" s="9"/>
      <c r="AQ49" s="9"/>
      <c r="AR49" s="9"/>
      <c r="AS49" s="32"/>
      <c r="AT49" s="33"/>
      <c r="AU49" s="33"/>
    </row>
    <row r="50" spans="1:47">
      <c r="A50" s="24"/>
      <c r="B50" s="9"/>
      <c r="C50" s="9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9"/>
      <c r="AP50" s="9"/>
      <c r="AQ50" s="9"/>
      <c r="AR50" s="9"/>
      <c r="AS50" s="32"/>
      <c r="AT50" s="33"/>
      <c r="AU50" s="33"/>
    </row>
    <row r="51" spans="1:47">
      <c r="A51" s="9"/>
      <c r="B51" s="9"/>
      <c r="C51" s="9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9"/>
      <c r="AP51" s="9"/>
      <c r="AQ51" s="9"/>
      <c r="AR51" s="9"/>
      <c r="AS51" s="32"/>
      <c r="AT51" s="9"/>
      <c r="AU51" s="9"/>
    </row>
    <row r="52" spans="1:47">
      <c r="A52" s="24"/>
      <c r="B52" s="9"/>
      <c r="C52" s="9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9"/>
      <c r="AP52" s="9"/>
      <c r="AQ52" s="9"/>
      <c r="AR52" s="9"/>
      <c r="AS52" s="32"/>
      <c r="AT52" s="33"/>
      <c r="AU52" s="33"/>
    </row>
    <row r="53" spans="1:47">
      <c r="A53" s="24"/>
      <c r="B53" s="9"/>
      <c r="C53" s="9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9"/>
      <c r="AP53" s="9"/>
      <c r="AQ53" s="9"/>
      <c r="AR53" s="9"/>
      <c r="AS53" s="32"/>
      <c r="AT53" s="33"/>
      <c r="AU53" s="33"/>
    </row>
    <row r="54" spans="1:47">
      <c r="A54" s="8"/>
      <c r="B54" s="8"/>
      <c r="C54" s="8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8"/>
      <c r="AP54" s="8"/>
      <c r="AQ54" s="8"/>
      <c r="AR54" s="8"/>
      <c r="AS54" s="8"/>
    </row>
    <row r="55" spans="1:47">
      <c r="A55" s="24"/>
      <c r="B55" s="9"/>
      <c r="C55" s="9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9"/>
      <c r="AP55" s="9"/>
      <c r="AQ55" s="9"/>
      <c r="AR55" s="9"/>
      <c r="AS55" s="32"/>
      <c r="AT55" s="33"/>
      <c r="AU55" s="33"/>
    </row>
    <row r="56" spans="1:47">
      <c r="A56" s="8"/>
      <c r="B56" s="8"/>
      <c r="C56" s="8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8"/>
      <c r="AP56" s="8"/>
      <c r="AQ56" s="8"/>
      <c r="AR56" s="8"/>
      <c r="AS56" s="8"/>
    </row>
    <row r="57" spans="1:47">
      <c r="A57" s="24"/>
      <c r="B57" s="9"/>
      <c r="C57" s="9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9"/>
      <c r="AP57" s="9"/>
      <c r="AQ57" s="9"/>
      <c r="AR57" s="9"/>
      <c r="AS57" s="32"/>
      <c r="AT57" s="33"/>
      <c r="AU57" s="33"/>
    </row>
    <row r="58" spans="1:47">
      <c r="A58" s="24"/>
      <c r="B58" s="9"/>
      <c r="C58" s="9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9"/>
      <c r="AP58" s="9"/>
      <c r="AQ58" s="9"/>
      <c r="AR58" s="9"/>
      <c r="AS58" s="32"/>
      <c r="AT58" s="33"/>
      <c r="AU58" s="33"/>
    </row>
    <row r="59" spans="1:47">
      <c r="A59" s="8"/>
      <c r="B59" s="8"/>
      <c r="C59" s="8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8"/>
      <c r="AP59" s="8"/>
      <c r="AQ59" s="8"/>
      <c r="AR59" s="8"/>
      <c r="AS59" s="8"/>
    </row>
    <row r="60" spans="1:47">
      <c r="A60" s="8"/>
      <c r="B60" s="8"/>
      <c r="C60" s="8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8"/>
      <c r="AP60" s="8"/>
      <c r="AQ60" s="8"/>
      <c r="AR60" s="8" t="s">
        <v>1</v>
      </c>
      <c r="AS60" s="8"/>
    </row>
    <row r="61" spans="1:47">
      <c r="A61" s="8"/>
      <c r="B61" s="8"/>
      <c r="C61" s="8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8"/>
      <c r="AP61" s="8"/>
      <c r="AQ61" s="8"/>
      <c r="AR61" s="8"/>
      <c r="AS61" s="8"/>
    </row>
    <row r="62" spans="1:47">
      <c r="A62" s="8"/>
      <c r="B62" s="8"/>
      <c r="C62" s="8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8"/>
      <c r="AP62" s="8"/>
      <c r="AQ62" s="8"/>
      <c r="AR62" s="8"/>
      <c r="AS62" s="8"/>
    </row>
    <row r="79" spans="1:47">
      <c r="A79" s="24"/>
      <c r="B79" s="9"/>
      <c r="C79" s="9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9"/>
      <c r="AP79" s="9"/>
      <c r="AQ79" s="9"/>
      <c r="AR79" s="9"/>
      <c r="AS79" s="32"/>
      <c r="AT79" s="33"/>
      <c r="AU79" s="33"/>
    </row>
    <row r="80" spans="1:47">
      <c r="A80" s="24"/>
      <c r="B80" s="6"/>
      <c r="C80" s="9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9"/>
      <c r="AP80" s="9"/>
      <c r="AQ80" s="9"/>
      <c r="AR80" s="9"/>
      <c r="AS80" s="32"/>
      <c r="AT80" s="33"/>
      <c r="AU80" s="33"/>
    </row>
    <row r="81" spans="1:47">
      <c r="A81" s="24"/>
      <c r="B81" s="25"/>
      <c r="C81" s="39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9"/>
      <c r="AR81" s="9"/>
      <c r="AS81" s="32"/>
      <c r="AT81" s="33"/>
      <c r="AU81" s="33"/>
    </row>
    <row r="82" spans="1:47">
      <c r="A82" s="24"/>
      <c r="B82" s="25"/>
      <c r="C82" s="39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9"/>
      <c r="AR82" s="9"/>
      <c r="AS82" s="32"/>
      <c r="AT82" s="33"/>
      <c r="AU82" s="33"/>
    </row>
    <row r="83" spans="1:47">
      <c r="A83" s="24"/>
      <c r="B83" s="25"/>
      <c r="C83" s="33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9"/>
      <c r="AR83" s="9"/>
      <c r="AS83" s="32"/>
      <c r="AT83" s="33"/>
      <c r="AU83" s="33"/>
    </row>
    <row r="84" spans="1:47">
      <c r="A84" s="24"/>
      <c r="B84" s="25"/>
      <c r="C84" s="31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9"/>
      <c r="AR84" s="9"/>
      <c r="AS84" s="32"/>
      <c r="AT84" s="33"/>
      <c r="AU84" s="33"/>
    </row>
    <row r="85" spans="1:47">
      <c r="A85" s="24"/>
      <c r="B85" s="25"/>
      <c r="C85" s="33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9"/>
      <c r="AR85" s="9"/>
      <c r="AS85" s="32"/>
      <c r="AT85" s="33"/>
      <c r="AU85" s="33"/>
    </row>
    <row r="86" spans="1:47">
      <c r="A86" s="24"/>
      <c r="B86" s="43"/>
      <c r="C86" s="39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9"/>
      <c r="AR86" s="9"/>
      <c r="AS86" s="32"/>
      <c r="AT86" s="33"/>
      <c r="AU86" s="33"/>
    </row>
    <row r="87" spans="1:47">
      <c r="A87" s="24"/>
      <c r="B87" s="43"/>
      <c r="C87" s="39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9"/>
      <c r="AR87" s="9"/>
      <c r="AS87" s="32"/>
      <c r="AT87" s="33"/>
      <c r="AU87" s="33"/>
    </row>
    <row r="88" spans="1:47">
      <c r="A88" s="24"/>
      <c r="B88" s="9"/>
      <c r="C88" s="9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9"/>
      <c r="AP88" s="9"/>
      <c r="AQ88" s="9"/>
      <c r="AR88" s="9"/>
      <c r="AS88" s="32"/>
      <c r="AT88" s="33"/>
      <c r="AU88" s="33"/>
    </row>
    <row r="89" spans="1:47">
      <c r="A89" s="24"/>
      <c r="B89" s="9"/>
      <c r="C89" s="9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9"/>
      <c r="AP89" s="9"/>
      <c r="AQ89" s="9"/>
      <c r="AR89" s="9"/>
      <c r="AS89" s="32"/>
      <c r="AT89" s="33"/>
      <c r="AU89" s="33"/>
    </row>
    <row r="90" spans="1:47">
      <c r="A90" s="24"/>
      <c r="B90" s="9"/>
      <c r="C90" s="9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9"/>
      <c r="AP90" s="9"/>
      <c r="AQ90" s="9"/>
      <c r="AR90" s="9"/>
      <c r="AS90" s="32"/>
      <c r="AT90" s="33"/>
      <c r="AU90" s="33"/>
    </row>
    <row r="107" spans="1:47">
      <c r="A107" s="23"/>
      <c r="B107" s="9"/>
      <c r="C107" s="9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9"/>
      <c r="AP107" s="9"/>
      <c r="AQ107" s="9"/>
      <c r="AR107" s="9"/>
      <c r="AS107" s="32"/>
      <c r="AT107" s="9"/>
      <c r="AU107" s="9"/>
    </row>
    <row r="108" spans="1:47">
      <c r="A108" s="9"/>
      <c r="B108" s="6"/>
      <c r="C108" s="9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9"/>
      <c r="AP108" s="9"/>
      <c r="AQ108" s="9"/>
      <c r="AR108" s="9"/>
      <c r="AS108" s="32"/>
      <c r="AT108" s="9"/>
      <c r="AU108" s="9"/>
    </row>
    <row r="109" spans="1:47">
      <c r="A109" s="9"/>
      <c r="B109" s="25"/>
      <c r="C109" s="39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9"/>
      <c r="AR109" s="9"/>
      <c r="AS109" s="32"/>
      <c r="AT109" s="9"/>
      <c r="AU109" s="9"/>
    </row>
    <row r="110" spans="1:47">
      <c r="A110" s="9"/>
      <c r="B110" s="25"/>
      <c r="C110" s="39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9"/>
      <c r="AR110" s="9"/>
      <c r="AS110" s="32"/>
      <c r="AT110" s="9"/>
      <c r="AU110" s="9"/>
    </row>
    <row r="111" spans="1:47">
      <c r="A111" s="9"/>
      <c r="B111" s="25"/>
      <c r="C111" s="33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9"/>
      <c r="AR111" s="9"/>
      <c r="AS111" s="32"/>
      <c r="AT111" s="9"/>
      <c r="AU111" s="9"/>
    </row>
    <row r="112" spans="1:47">
      <c r="A112" s="9"/>
      <c r="B112" s="25"/>
      <c r="C112" s="31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9"/>
      <c r="AR112" s="9"/>
      <c r="AS112" s="32"/>
      <c r="AT112" s="9"/>
      <c r="AU112" s="9"/>
    </row>
    <row r="113" spans="1:47">
      <c r="A113" s="9"/>
      <c r="B113" s="25"/>
      <c r="C113" s="33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9"/>
      <c r="AR113" s="9"/>
      <c r="AS113" s="32"/>
      <c r="AT113" s="9"/>
      <c r="AU113" s="9"/>
    </row>
    <row r="114" spans="1:47">
      <c r="A114" s="9"/>
      <c r="B114" s="43"/>
      <c r="C114" s="39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9"/>
      <c r="AR114" s="9"/>
      <c r="AS114" s="32"/>
      <c r="AT114" s="9"/>
      <c r="AU114" s="9"/>
    </row>
    <row r="115" spans="1:47">
      <c r="A115" s="9"/>
      <c r="B115" s="43"/>
      <c r="C115" s="39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9"/>
      <c r="AR115" s="9"/>
      <c r="AS115" s="32"/>
      <c r="AT115" s="9"/>
      <c r="AU115" s="9"/>
    </row>
    <row r="116" spans="1:47">
      <c r="A116" s="9"/>
      <c r="B116" s="9"/>
      <c r="C116" s="19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9"/>
      <c r="AP116" s="9"/>
      <c r="AQ116" s="9"/>
      <c r="AR116" s="9"/>
      <c r="AS116" s="32"/>
      <c r="AT116" s="9"/>
      <c r="AU116" s="9"/>
    </row>
    <row r="117" spans="1:47">
      <c r="A117" s="9"/>
      <c r="B117" s="9"/>
      <c r="C117" s="9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9"/>
      <c r="AP117" s="9"/>
      <c r="AQ117" s="9"/>
      <c r="AR117" s="9"/>
      <c r="AS117" s="32"/>
      <c r="AT117" s="9"/>
      <c r="AU117" s="9"/>
    </row>
    <row r="118" spans="1:47">
      <c r="A118" s="9"/>
      <c r="B118" s="9"/>
      <c r="C118" s="9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9"/>
      <c r="AP118" s="9"/>
      <c r="AQ118" s="9"/>
      <c r="AR118" s="9"/>
      <c r="AS118" s="32"/>
      <c r="AT118" s="9"/>
      <c r="AU118" s="9"/>
    </row>
    <row r="119" spans="1:47">
      <c r="A119" s="9"/>
      <c r="B119" s="9"/>
      <c r="C119" s="9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9"/>
      <c r="AP119" s="9"/>
      <c r="AQ119" s="9"/>
      <c r="AR119" s="9"/>
      <c r="AS119" s="32"/>
      <c r="AT119" s="9"/>
      <c r="AU119" s="9"/>
    </row>
    <row r="120" spans="1:47">
      <c r="A120" s="9"/>
      <c r="B120" s="9"/>
      <c r="C120" s="9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9"/>
      <c r="AP120" s="9"/>
      <c r="AQ120" s="9"/>
      <c r="AR120" s="9"/>
      <c r="AS120" s="32"/>
      <c r="AT120" s="9"/>
      <c r="AU120" s="9"/>
    </row>
    <row r="121" spans="1:47">
      <c r="A121" s="9"/>
      <c r="B121" s="9"/>
      <c r="C121" s="9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9"/>
      <c r="AP121" s="9"/>
      <c r="AQ121" s="9"/>
      <c r="AR121" s="9"/>
      <c r="AS121" s="32"/>
      <c r="AT121" s="9"/>
      <c r="AU121" s="9"/>
    </row>
    <row r="122" spans="1:47">
      <c r="A122" s="8"/>
      <c r="B122" s="8"/>
      <c r="C122" s="8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79"/>
      <c r="V122" s="79"/>
      <c r="W122" s="79"/>
      <c r="X122" s="79"/>
      <c r="Y122" s="79"/>
      <c r="Z122" s="79"/>
      <c r="AA122" s="79"/>
      <c r="AB122" s="79"/>
      <c r="AC122" s="79"/>
      <c r="AD122" s="79"/>
      <c r="AE122" s="79"/>
      <c r="AF122" s="79"/>
      <c r="AG122" s="79"/>
      <c r="AH122" s="79"/>
      <c r="AI122" s="79"/>
      <c r="AJ122" s="79"/>
      <c r="AK122" s="79"/>
      <c r="AL122" s="79"/>
      <c r="AM122" s="79"/>
      <c r="AN122" s="79"/>
      <c r="AO122" s="8"/>
      <c r="AP122" s="8"/>
      <c r="AQ122" s="8"/>
      <c r="AR122" s="8"/>
      <c r="AS122" s="8"/>
    </row>
    <row r="123" spans="1:47">
      <c r="A123" s="8"/>
      <c r="B123" s="8"/>
      <c r="C123" s="8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79"/>
      <c r="V123" s="79"/>
      <c r="W123" s="79"/>
      <c r="X123" s="79"/>
      <c r="Y123" s="79"/>
      <c r="Z123" s="79"/>
      <c r="AA123" s="79"/>
      <c r="AB123" s="79"/>
      <c r="AC123" s="79"/>
      <c r="AD123" s="79"/>
      <c r="AE123" s="79"/>
      <c r="AF123" s="79"/>
      <c r="AG123" s="79"/>
      <c r="AH123" s="79"/>
      <c r="AI123" s="79"/>
      <c r="AJ123" s="79"/>
      <c r="AK123" s="79"/>
      <c r="AL123" s="79"/>
      <c r="AM123" s="79"/>
      <c r="AN123" s="79"/>
      <c r="AO123" s="8"/>
      <c r="AP123" s="8"/>
      <c r="AQ123" s="8"/>
      <c r="AR123" s="8"/>
      <c r="AS123" s="8"/>
    </row>
    <row r="124" spans="1:47">
      <c r="A124" s="24"/>
      <c r="B124" s="9"/>
      <c r="AP124" s="13"/>
      <c r="AQ124" s="9"/>
      <c r="AR124" s="9"/>
      <c r="AS124" s="32"/>
      <c r="AT124" s="33"/>
      <c r="AU124" s="33"/>
    </row>
    <row r="125" spans="1:47">
      <c r="A125" s="24"/>
      <c r="B125" s="9"/>
      <c r="AP125" s="13"/>
      <c r="AQ125" s="9"/>
      <c r="AR125" s="9"/>
      <c r="AS125" s="32"/>
      <c r="AT125" s="33"/>
      <c r="AU125" s="33"/>
    </row>
    <row r="126" spans="1:47">
      <c r="A126" s="24"/>
      <c r="B126" s="9"/>
      <c r="AP126" s="13"/>
      <c r="AQ126" s="9"/>
      <c r="AR126" s="9"/>
      <c r="AS126" s="32"/>
      <c r="AT126" s="33"/>
      <c r="AU126" s="33"/>
    </row>
    <row r="127" spans="1:47">
      <c r="A127" s="24"/>
      <c r="B127" s="9"/>
      <c r="AP127" s="13"/>
      <c r="AQ127" s="9"/>
      <c r="AR127" s="9"/>
      <c r="AS127" s="32"/>
      <c r="AT127" s="33"/>
      <c r="AU127" s="33"/>
    </row>
    <row r="128" spans="1:47">
      <c r="A128" s="24"/>
      <c r="B128" s="9"/>
      <c r="C128" s="9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9"/>
      <c r="AP128" s="9"/>
      <c r="AQ128" s="9"/>
      <c r="AR128" s="9"/>
      <c r="AS128" s="32"/>
      <c r="AT128" s="33"/>
      <c r="AU128" s="33"/>
    </row>
    <row r="129" spans="1:47">
      <c r="A129" s="24"/>
      <c r="B129" s="9"/>
      <c r="C129" s="9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9"/>
      <c r="AP129" s="9"/>
      <c r="AQ129" s="9"/>
      <c r="AR129" s="9"/>
      <c r="AS129" s="32"/>
      <c r="AT129" s="33"/>
      <c r="AU129" s="33"/>
    </row>
    <row r="130" spans="1:47">
      <c r="A130" s="24"/>
      <c r="B130" s="9"/>
      <c r="C130" s="9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9"/>
      <c r="AP130" s="9"/>
      <c r="AQ130" s="9"/>
      <c r="AR130" s="9"/>
      <c r="AS130" s="32"/>
      <c r="AT130" s="33"/>
      <c r="AU130" s="33"/>
    </row>
    <row r="131" spans="1:47">
      <c r="A131" s="24"/>
      <c r="B131" s="9"/>
      <c r="C131" s="9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9"/>
      <c r="AP131" s="9"/>
      <c r="AQ131" s="9"/>
      <c r="AR131" s="9"/>
      <c r="AS131" s="32"/>
      <c r="AT131" s="33"/>
      <c r="AU131" s="33"/>
    </row>
    <row r="132" spans="1:47">
      <c r="A132" s="24"/>
      <c r="B132" s="9"/>
      <c r="C132" s="9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9"/>
      <c r="AP132" s="9"/>
      <c r="AQ132" s="9"/>
      <c r="AR132" s="9"/>
      <c r="AS132" s="32"/>
      <c r="AT132" s="33"/>
      <c r="AU132" s="33"/>
    </row>
    <row r="133" spans="1:47">
      <c r="A133" s="24"/>
      <c r="B133" s="9"/>
      <c r="C133" s="9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9"/>
      <c r="AP133" s="9"/>
      <c r="AQ133" s="9"/>
      <c r="AR133" s="9"/>
      <c r="AS133" s="32"/>
      <c r="AT133" s="33"/>
      <c r="AU133" s="33"/>
    </row>
    <row r="134" spans="1:47">
      <c r="A134" s="24"/>
      <c r="B134" s="9"/>
      <c r="C134" s="9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9"/>
      <c r="AP134" s="9"/>
      <c r="AQ134" s="9"/>
      <c r="AR134" s="9"/>
      <c r="AS134" s="32"/>
      <c r="AT134" s="33"/>
      <c r="AU134" s="33"/>
    </row>
    <row r="135" spans="1:47">
      <c r="A135" s="24"/>
      <c r="B135" s="9"/>
      <c r="C135" s="9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9"/>
      <c r="AP135" s="9"/>
      <c r="AQ135" s="9"/>
      <c r="AR135" s="9"/>
      <c r="AS135" s="32"/>
      <c r="AT135" s="33"/>
      <c r="AU135" s="33"/>
    </row>
    <row r="136" spans="1:47">
      <c r="A136" s="24"/>
      <c r="B136" s="9"/>
      <c r="C136" s="9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9"/>
      <c r="AP136" s="9"/>
      <c r="AQ136" s="9"/>
      <c r="AR136" s="9"/>
      <c r="AS136" s="32"/>
      <c r="AT136" s="33"/>
      <c r="AU136" s="33"/>
    </row>
    <row r="137" spans="1:47">
      <c r="A137" s="24"/>
      <c r="B137" s="9"/>
      <c r="C137" s="9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9"/>
      <c r="AP137" s="9"/>
      <c r="AQ137" s="9"/>
      <c r="AR137" s="9"/>
      <c r="AS137" s="32"/>
      <c r="AT137" s="33"/>
      <c r="AU137" s="33"/>
    </row>
    <row r="138" spans="1:47">
      <c r="A138" s="24"/>
      <c r="B138" s="9"/>
      <c r="C138" s="9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9"/>
      <c r="AP138" s="9"/>
      <c r="AQ138" s="9"/>
      <c r="AR138" s="9"/>
      <c r="AS138" s="32"/>
      <c r="AT138" s="33"/>
      <c r="AU138" s="33"/>
    </row>
    <row r="139" spans="1:47">
      <c r="A139" s="24"/>
      <c r="B139" s="9"/>
      <c r="C139" s="9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9"/>
      <c r="AP139" s="9"/>
      <c r="AQ139" s="9"/>
      <c r="AR139" s="9"/>
      <c r="AS139" s="32"/>
      <c r="AT139" s="33"/>
      <c r="AU139" s="33"/>
    </row>
    <row r="140" spans="1:47">
      <c r="A140" s="24"/>
      <c r="B140" s="9"/>
      <c r="AP140" s="13"/>
      <c r="AQ140" s="9"/>
      <c r="AR140" s="9"/>
      <c r="AS140" s="32"/>
      <c r="AT140" s="33"/>
      <c r="AU140" s="33"/>
    </row>
    <row r="141" spans="1:47">
      <c r="A141" s="24"/>
      <c r="B141" s="9"/>
      <c r="AP141" s="13"/>
      <c r="AQ141" s="9"/>
      <c r="AR141" s="9"/>
      <c r="AS141" s="32"/>
      <c r="AT141" s="33"/>
      <c r="AU141" s="33"/>
    </row>
    <row r="142" spans="1:47">
      <c r="A142" s="24"/>
      <c r="B142" s="9"/>
      <c r="AP142" s="13"/>
      <c r="AQ142" s="9"/>
      <c r="AR142" s="9"/>
      <c r="AS142" s="32"/>
      <c r="AT142" s="33"/>
      <c r="AU142" s="33"/>
    </row>
    <row r="143" spans="1:47">
      <c r="A143" s="24"/>
      <c r="B143" s="9"/>
      <c r="AP143" s="13"/>
      <c r="AQ143" s="9"/>
      <c r="AR143" s="9"/>
      <c r="AS143" s="32"/>
      <c r="AT143" s="33"/>
      <c r="AU143" s="33"/>
    </row>
    <row r="144" spans="1:47">
      <c r="A144" s="24"/>
      <c r="B144" s="9"/>
      <c r="C144" s="9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9"/>
      <c r="AP144" s="9"/>
      <c r="AQ144" s="9"/>
      <c r="AR144" s="9"/>
      <c r="AS144" s="32"/>
      <c r="AT144" s="33"/>
      <c r="AU144" s="33"/>
    </row>
    <row r="145" spans="1:47">
      <c r="A145" s="24"/>
      <c r="B145" s="9"/>
      <c r="C145" s="9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9"/>
      <c r="AP145" s="9"/>
      <c r="AQ145" s="9"/>
      <c r="AR145" s="9"/>
      <c r="AS145" s="32"/>
      <c r="AT145" s="33"/>
      <c r="AU145" s="33"/>
    </row>
    <row r="146" spans="1:47">
      <c r="A146" s="24"/>
      <c r="B146" s="9"/>
      <c r="C146" s="9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9"/>
      <c r="AP146" s="9"/>
      <c r="AQ146" s="9"/>
      <c r="AR146" s="9"/>
      <c r="AS146" s="32"/>
      <c r="AT146" s="33"/>
      <c r="AU146" s="33"/>
    </row>
    <row r="147" spans="1:47">
      <c r="A147" s="24"/>
      <c r="B147" s="9"/>
      <c r="C147" s="9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9"/>
      <c r="AP147" s="9"/>
      <c r="AQ147" s="9"/>
      <c r="AR147" s="9"/>
      <c r="AS147" s="32"/>
      <c r="AT147" s="33"/>
      <c r="AU147" s="33"/>
    </row>
    <row r="148" spans="1:47">
      <c r="A148" s="24"/>
      <c r="B148" s="9"/>
      <c r="C148" s="9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9"/>
      <c r="AP148" s="9"/>
      <c r="AQ148" s="9"/>
      <c r="AR148" s="9"/>
      <c r="AS148" s="32"/>
      <c r="AT148" s="33"/>
      <c r="AU148" s="33"/>
    </row>
    <row r="149" spans="1:47">
      <c r="A149" s="24"/>
      <c r="B149" s="9"/>
      <c r="C149" s="9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9"/>
      <c r="AP149" s="9"/>
      <c r="AQ149" s="9"/>
      <c r="AR149" s="9"/>
      <c r="AS149" s="32"/>
      <c r="AT149" s="33"/>
      <c r="AU149" s="33"/>
    </row>
    <row r="150" spans="1:47">
      <c r="A150" s="24"/>
      <c r="B150" s="9"/>
      <c r="C150" s="9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9"/>
      <c r="AP150" s="9"/>
      <c r="AQ150" s="9"/>
      <c r="AR150" s="9"/>
      <c r="AS150" s="32"/>
      <c r="AT150" s="33"/>
      <c r="AU150" s="33"/>
    </row>
    <row r="151" spans="1:47">
      <c r="A151" s="24"/>
      <c r="B151" s="9"/>
      <c r="C151" s="9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9"/>
      <c r="AP151" s="9"/>
      <c r="AQ151" s="9"/>
      <c r="AR151" s="9"/>
      <c r="AS151" s="32"/>
      <c r="AT151" s="33"/>
      <c r="AU151" s="33"/>
    </row>
    <row r="152" spans="1:47">
      <c r="A152" s="24"/>
      <c r="B152" s="9"/>
      <c r="C152" s="9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9"/>
      <c r="AP152" s="9"/>
      <c r="AQ152" s="9"/>
      <c r="AR152" s="9"/>
      <c r="AS152" s="32"/>
      <c r="AT152" s="33"/>
      <c r="AU152" s="33"/>
    </row>
    <row r="153" spans="1:47">
      <c r="A153" s="24"/>
      <c r="B153" s="9"/>
      <c r="C153" s="9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9"/>
      <c r="AP153" s="9"/>
      <c r="AQ153" s="9"/>
      <c r="AR153" s="9"/>
      <c r="AS153" s="32"/>
      <c r="AT153" s="33"/>
      <c r="AU153" s="33"/>
    </row>
    <row r="154" spans="1:47">
      <c r="A154" s="24"/>
      <c r="B154" s="9"/>
      <c r="C154" s="9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9"/>
      <c r="AP154" s="9"/>
      <c r="AQ154" s="9"/>
      <c r="AR154" s="9"/>
      <c r="AS154" s="32"/>
      <c r="AT154" s="33"/>
      <c r="AU154" s="33"/>
    </row>
    <row r="155" spans="1:47">
      <c r="A155" s="24"/>
      <c r="B155" s="9"/>
      <c r="C155" s="9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9"/>
      <c r="AP155" s="9"/>
      <c r="AQ155" s="9"/>
      <c r="AR155" s="9"/>
      <c r="AS155" s="32"/>
      <c r="AT155" s="33"/>
      <c r="AU155" s="33"/>
    </row>
    <row r="156" spans="1:47">
      <c r="A156" s="9"/>
      <c r="B156" s="9"/>
      <c r="AP156" s="13"/>
      <c r="AQ156" s="8"/>
      <c r="AR156" s="8"/>
      <c r="AS156" s="8"/>
      <c r="AT156" s="8"/>
      <c r="AU156" s="8"/>
    </row>
    <row r="157" spans="1:47">
      <c r="A157" s="9"/>
      <c r="B157" s="9"/>
      <c r="AP157" s="13"/>
      <c r="AQ157" s="8"/>
      <c r="AR157" s="8"/>
      <c r="AS157" s="8"/>
      <c r="AT157" s="8"/>
      <c r="AU157" s="8"/>
    </row>
    <row r="158" spans="1:47">
      <c r="A158" s="9"/>
      <c r="B158" s="9"/>
      <c r="AP158" s="13"/>
      <c r="AQ158" s="8"/>
      <c r="AR158" s="8"/>
      <c r="AS158" s="8"/>
      <c r="AT158" s="8"/>
      <c r="AU158" s="8"/>
    </row>
    <row r="159" spans="1:47">
      <c r="A159" s="8"/>
      <c r="B159" s="8"/>
      <c r="C159" s="8"/>
      <c r="D159" s="8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8"/>
      <c r="AR159" s="8"/>
      <c r="AS159" s="8"/>
      <c r="AT159" s="8"/>
      <c r="AU159" s="8"/>
    </row>
    <row r="160" spans="1:47">
      <c r="A160" s="9"/>
      <c r="B160" s="9"/>
      <c r="C160" s="9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9"/>
      <c r="AP160" s="9"/>
      <c r="AQ160" s="9"/>
      <c r="AR160" s="9"/>
      <c r="AS160" s="32"/>
      <c r="AT160" s="9"/>
      <c r="AU160" s="9"/>
    </row>
    <row r="161" spans="1:47">
      <c r="A161" s="9"/>
      <c r="B161" s="9"/>
      <c r="C161" s="9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9"/>
      <c r="AP161" s="9"/>
      <c r="AQ161" s="9"/>
      <c r="AR161" s="9"/>
      <c r="AS161" s="32"/>
      <c r="AT161" s="9"/>
      <c r="AU161" s="9"/>
    </row>
    <row r="162" spans="1:47">
      <c r="A162" s="9"/>
      <c r="B162" s="9"/>
      <c r="C162" s="9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9"/>
      <c r="AP162" s="9"/>
      <c r="AQ162" s="9"/>
      <c r="AR162" s="9"/>
      <c r="AS162" s="32"/>
      <c r="AT162" s="9"/>
      <c r="AU162" s="9"/>
    </row>
    <row r="163" spans="1:47">
      <c r="A163" s="9"/>
      <c r="B163" s="9"/>
      <c r="C163" s="9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9"/>
      <c r="AP163" s="9"/>
      <c r="AQ163" s="9"/>
      <c r="AR163" s="9"/>
      <c r="AS163" s="32"/>
      <c r="AT163" s="9"/>
      <c r="AU163" s="9"/>
    </row>
    <row r="164" spans="1:47">
      <c r="A164" s="9"/>
      <c r="B164" s="9"/>
      <c r="C164" s="9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9"/>
      <c r="AP164" s="9"/>
      <c r="AQ164" s="9"/>
      <c r="AR164" s="9"/>
      <c r="AS164" s="32"/>
      <c r="AT164" s="9"/>
      <c r="AU164" s="9"/>
    </row>
    <row r="165" spans="1:47">
      <c r="A165" s="9"/>
      <c r="B165" s="9"/>
      <c r="C165" s="9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9"/>
      <c r="AP165" s="9"/>
      <c r="AQ165" s="9"/>
      <c r="AR165" s="9"/>
      <c r="AS165" s="32"/>
      <c r="AT165" s="9"/>
      <c r="AU165" s="9"/>
    </row>
    <row r="166" spans="1:47">
      <c r="A166" s="9"/>
      <c r="B166" s="9"/>
      <c r="C166" s="9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9"/>
      <c r="AP166" s="9"/>
      <c r="AQ166" s="9"/>
      <c r="AR166" s="9"/>
      <c r="AS166" s="32"/>
      <c r="AT166" s="9"/>
      <c r="AU166" s="9"/>
    </row>
    <row r="167" spans="1:47">
      <c r="A167" s="9"/>
      <c r="B167" s="9"/>
      <c r="C167" s="9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9"/>
      <c r="AP167" s="9"/>
      <c r="AQ167" s="9"/>
      <c r="AR167" s="9"/>
      <c r="AS167" s="32"/>
      <c r="AT167" s="9"/>
      <c r="AU167" s="9"/>
    </row>
    <row r="168" spans="1:47">
      <c r="A168" s="24"/>
      <c r="B168" s="9"/>
      <c r="C168" s="9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9"/>
      <c r="AP168" s="9"/>
      <c r="AQ168" s="9"/>
      <c r="AR168" s="9"/>
      <c r="AS168" s="32"/>
      <c r="AT168" s="33"/>
      <c r="AU168" s="33"/>
    </row>
    <row r="169" spans="1:47">
      <c r="A169" s="24"/>
      <c r="B169" s="9"/>
      <c r="C169" s="9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9"/>
      <c r="AP169" s="9"/>
      <c r="AQ169" s="9"/>
      <c r="AR169" s="9"/>
      <c r="AS169" s="32"/>
      <c r="AT169" s="33"/>
      <c r="AU169" s="33"/>
    </row>
    <row r="170" spans="1:47">
      <c r="A170" s="9"/>
      <c r="B170" s="9"/>
      <c r="C170" s="19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9"/>
      <c r="AP170" s="9"/>
      <c r="AQ170" s="9"/>
      <c r="AR170" s="9"/>
      <c r="AS170" s="32"/>
      <c r="AT170" s="9"/>
      <c r="AU170" s="9"/>
    </row>
    <row r="171" spans="1:47">
      <c r="A171" s="24"/>
      <c r="B171" s="9"/>
      <c r="C171" s="9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9"/>
      <c r="AP171" s="9"/>
      <c r="AQ171" s="9"/>
      <c r="AR171" s="9"/>
      <c r="AS171" s="32"/>
      <c r="AT171" s="33"/>
      <c r="AU171" s="33"/>
    </row>
    <row r="172" spans="1:47">
      <c r="A172" s="24"/>
      <c r="B172" s="9"/>
      <c r="C172" s="9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9"/>
      <c r="AP172" s="9"/>
      <c r="AQ172" s="9"/>
      <c r="AR172" s="9"/>
      <c r="AS172" s="32"/>
      <c r="AT172" s="33"/>
      <c r="AU172" s="33"/>
    </row>
    <row r="173" spans="1:47">
      <c r="A173" s="9"/>
      <c r="B173" s="9"/>
      <c r="C173" s="9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9"/>
      <c r="AP173" s="9"/>
      <c r="AQ173" s="9"/>
      <c r="AR173" s="9"/>
      <c r="AS173" s="32"/>
      <c r="AT173" s="9"/>
      <c r="AU173" s="9"/>
    </row>
    <row r="174" spans="1:47">
      <c r="A174" s="9"/>
      <c r="B174" s="9"/>
      <c r="C174" s="9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9"/>
      <c r="AP174" s="9"/>
      <c r="AQ174" s="9"/>
      <c r="AR174" s="9"/>
      <c r="AS174" s="32"/>
      <c r="AT174" s="33"/>
      <c r="AU174" s="33"/>
    </row>
    <row r="175" spans="1:47">
      <c r="A175" s="9"/>
      <c r="B175" s="9"/>
      <c r="C175" s="9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9"/>
      <c r="AP175" s="9"/>
      <c r="AQ175" s="9"/>
      <c r="AR175" s="9"/>
      <c r="AS175" s="32"/>
      <c r="AT175" s="33"/>
      <c r="AU175" s="33"/>
    </row>
    <row r="176" spans="1:47">
      <c r="A176" s="9"/>
      <c r="B176" s="9"/>
      <c r="C176" s="9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9"/>
      <c r="AP176" s="9"/>
      <c r="AQ176" s="9"/>
      <c r="AR176" s="9"/>
      <c r="AS176" s="32"/>
      <c r="AT176" s="9"/>
      <c r="AU176" s="9"/>
    </row>
    <row r="177" spans="1:47">
      <c r="A177" s="9"/>
      <c r="B177" s="9"/>
      <c r="C177" s="9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9"/>
      <c r="AP177" s="9"/>
      <c r="AQ177" s="9"/>
      <c r="AR177" s="9"/>
      <c r="AS177" s="32"/>
      <c r="AT177" s="33"/>
      <c r="AU177" s="33"/>
    </row>
    <row r="178" spans="1:47">
      <c r="A178" s="9"/>
      <c r="B178" s="9"/>
      <c r="C178" s="9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9"/>
      <c r="AP178" s="9"/>
      <c r="AQ178" s="9"/>
      <c r="AR178" s="9"/>
      <c r="AS178" s="32"/>
      <c r="AT178" s="33"/>
      <c r="AU178" s="33"/>
    </row>
    <row r="179" spans="1:47">
      <c r="A179" s="23"/>
      <c r="B179" s="9"/>
      <c r="C179" s="9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9"/>
      <c r="AP179" s="9"/>
      <c r="AQ179" s="9"/>
      <c r="AR179" s="9"/>
      <c r="AS179" s="32"/>
      <c r="AT179" s="9"/>
      <c r="AU179" s="9"/>
    </row>
    <row r="180" spans="1:47">
      <c r="A180" s="9"/>
      <c r="B180" s="9"/>
      <c r="C180" s="9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9"/>
      <c r="AP180" s="9"/>
      <c r="AQ180" s="9"/>
      <c r="AR180" s="9"/>
      <c r="AS180" s="32"/>
      <c r="AT180" s="9"/>
      <c r="AU180" s="9"/>
    </row>
    <row r="181" spans="1:47">
      <c r="A181" s="9"/>
      <c r="B181" s="9"/>
      <c r="C181" s="9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9"/>
      <c r="AP181" s="9"/>
      <c r="AQ181" s="9"/>
      <c r="AR181" s="9"/>
      <c r="AS181" s="32"/>
      <c r="AT181" s="9"/>
      <c r="AU181" s="9"/>
    </row>
    <row r="182" spans="1:47">
      <c r="A182" s="9"/>
      <c r="B182" s="9"/>
      <c r="C182" s="9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9"/>
      <c r="AP182" s="9"/>
      <c r="AQ182" s="9"/>
      <c r="AR182" s="9"/>
      <c r="AS182" s="32"/>
      <c r="AT182" s="9"/>
      <c r="AU182" s="9"/>
    </row>
  </sheetData>
  <mergeCells count="3">
    <mergeCell ref="A1:AT1"/>
    <mergeCell ref="A2:AT2"/>
    <mergeCell ref="A4:AT4"/>
  </mergeCells>
  <phoneticPr fontId="0" type="noConversion"/>
  <conditionalFormatting sqref="D8:AM9">
    <cfRule type="expression" dxfId="9" priority="2">
      <formula>IF(ABS(D8-$AS8)/$AT8 &gt; l42k,1,0)</formula>
    </cfRule>
  </conditionalFormatting>
  <conditionalFormatting sqref="D11:AM12 D14:AM15 D17:AM18 D20:AM21 D23:AM24 D26:AM27 D29:AM30 D32:AM33 D35:AM36 D38:AM39 D41:AM42">
    <cfRule type="expression" dxfId="8" priority="1">
      <formula>IF(ABS(D11-$AS11)/$AT11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  <colBreaks count="1" manualBreakCount="1">
    <brk id="47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Y179"/>
  <sheetViews>
    <sheetView zoomScaleNormal="100" workbookViewId="0">
      <pane ySplit="6" topLeftCell="A7" activePane="bottomLeft" state="frozen"/>
      <selection activeCell="D8" sqref="D8"/>
      <selection pane="bottomLeft" sqref="A1:AT1"/>
    </sheetView>
  </sheetViews>
  <sheetFormatPr defaultColWidth="8.7109375" defaultRowHeight="12.75"/>
  <cols>
    <col min="1" max="1" width="5.42578125" style="105" customWidth="1"/>
    <col min="2" max="2" width="6.85546875" style="105" bestFit="1" customWidth="1"/>
    <col min="3" max="3" width="3.28515625" style="105" hidden="1" customWidth="1"/>
    <col min="4" max="4" width="3.28515625" style="59" bestFit="1" customWidth="1"/>
    <col min="5" max="5" width="4" style="59" bestFit="1" customWidth="1"/>
    <col min="6" max="7" width="3.28515625" style="59" hidden="1" customWidth="1"/>
    <col min="8" max="8" width="3.28515625" style="59" bestFit="1" customWidth="1"/>
    <col min="9" max="10" width="3.28515625" style="59" hidden="1" customWidth="1"/>
    <col min="11" max="11" width="3" style="59" hidden="1" customWidth="1"/>
    <col min="12" max="12" width="4" style="59" bestFit="1" customWidth="1"/>
    <col min="13" max="13" width="3.28515625" style="59" bestFit="1" customWidth="1"/>
    <col min="14" max="14" width="4" style="59" bestFit="1" customWidth="1"/>
    <col min="15" max="15" width="3" style="59" hidden="1" customWidth="1"/>
    <col min="16" max="16" width="4" style="59" hidden="1" customWidth="1"/>
    <col min="17" max="17" width="4" style="59" bestFit="1" customWidth="1"/>
    <col min="18" max="20" width="3.28515625" style="59" hidden="1" customWidth="1"/>
    <col min="21" max="21" width="4" style="105" bestFit="1" customWidth="1"/>
    <col min="22" max="35" width="3" style="105" hidden="1" customWidth="1"/>
    <col min="36" max="36" width="3.28515625" style="105" hidden="1" customWidth="1"/>
    <col min="37" max="37" width="4" style="105" hidden="1" customWidth="1"/>
    <col min="38" max="41" width="3" style="105" hidden="1" customWidth="1"/>
    <col min="42" max="42" width="0.85546875" style="105" customWidth="1"/>
    <col min="43" max="43" width="4.85546875" style="105" customWidth="1"/>
    <col min="44" max="44" width="3.7109375" style="105" customWidth="1"/>
    <col min="45" max="45" width="7.5703125" style="105" customWidth="1"/>
    <col min="46" max="46" width="6.7109375" style="105" customWidth="1"/>
    <col min="47" max="47" width="0.28515625" style="105" customWidth="1"/>
    <col min="48" max="48" width="6.5703125" style="54" customWidth="1"/>
    <col min="49" max="49" width="6" style="15" customWidth="1"/>
    <col min="50" max="50" width="5.5703125" style="14" bestFit="1" customWidth="1"/>
    <col min="51" max="51" width="3.7109375" style="105" customWidth="1"/>
  </cols>
  <sheetData>
    <row r="1" spans="1:51" ht="15.7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</row>
    <row r="2" spans="1:51" ht="15.75">
      <c r="A2" s="132" t="s">
        <v>83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</row>
    <row r="3" spans="1:51" ht="15.75">
      <c r="A3" s="106" t="s">
        <v>1</v>
      </c>
      <c r="B3" s="106"/>
      <c r="C3" s="109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</row>
    <row r="4" spans="1:51">
      <c r="A4" s="133" t="s">
        <v>14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</row>
    <row r="5" spans="1:51" ht="59.25">
      <c r="A5" s="109"/>
      <c r="B5" s="109"/>
      <c r="C5" s="64" t="s">
        <v>49</v>
      </c>
      <c r="D5" s="83" t="s">
        <v>37</v>
      </c>
      <c r="E5" s="83" t="s">
        <v>44</v>
      </c>
      <c r="F5" s="83" t="s">
        <v>47</v>
      </c>
      <c r="G5" s="83" t="s">
        <v>36</v>
      </c>
      <c r="H5" s="83" t="s">
        <v>35</v>
      </c>
      <c r="I5" s="83" t="s">
        <v>50</v>
      </c>
      <c r="J5" s="83" t="s">
        <v>40</v>
      </c>
      <c r="K5" s="83"/>
      <c r="L5" s="83" t="s">
        <v>46</v>
      </c>
      <c r="M5" s="83" t="s">
        <v>38</v>
      </c>
      <c r="N5" s="83" t="s">
        <v>34</v>
      </c>
      <c r="O5" s="83"/>
      <c r="P5" s="83" t="s">
        <v>45</v>
      </c>
      <c r="Q5" s="83" t="s">
        <v>54</v>
      </c>
      <c r="R5" s="83" t="s">
        <v>51</v>
      </c>
      <c r="S5" s="83" t="s">
        <v>55</v>
      </c>
      <c r="T5" s="83" t="s">
        <v>63</v>
      </c>
      <c r="U5" s="110" t="s">
        <v>64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10" t="s">
        <v>82</v>
      </c>
      <c r="AK5" s="110" t="s">
        <v>55</v>
      </c>
      <c r="AL5" s="110"/>
      <c r="AM5" s="110"/>
      <c r="AN5" s="64"/>
      <c r="AO5" s="64"/>
      <c r="AP5" s="109"/>
      <c r="AQ5" s="109"/>
      <c r="AR5" s="109"/>
      <c r="AS5" s="109"/>
      <c r="AW5" s="69" t="s">
        <v>31</v>
      </c>
    </row>
    <row r="6" spans="1:51">
      <c r="A6" s="107" t="s">
        <v>9</v>
      </c>
      <c r="B6" s="107"/>
      <c r="C6" s="108">
        <v>4</v>
      </c>
      <c r="D6" s="84">
        <v>7</v>
      </c>
      <c r="E6" s="84">
        <v>10</v>
      </c>
      <c r="F6" s="84">
        <v>11</v>
      </c>
      <c r="G6" s="84">
        <v>16</v>
      </c>
      <c r="H6" s="84">
        <v>22</v>
      </c>
      <c r="I6" s="84">
        <v>25</v>
      </c>
      <c r="J6" s="84">
        <v>27</v>
      </c>
      <c r="K6" s="84">
        <v>28</v>
      </c>
      <c r="L6" s="84">
        <v>29</v>
      </c>
      <c r="M6" s="84">
        <v>30</v>
      </c>
      <c r="N6" s="84">
        <v>34</v>
      </c>
      <c r="O6" s="84">
        <v>35</v>
      </c>
      <c r="P6" s="84">
        <v>36</v>
      </c>
      <c r="Q6" s="84">
        <v>37</v>
      </c>
      <c r="R6" s="84">
        <v>38</v>
      </c>
      <c r="S6" s="84">
        <v>39</v>
      </c>
      <c r="T6" s="84">
        <v>40</v>
      </c>
      <c r="U6" s="84">
        <v>41</v>
      </c>
      <c r="V6" s="108">
        <v>42</v>
      </c>
      <c r="W6" s="84">
        <v>43</v>
      </c>
      <c r="X6" s="108">
        <v>44</v>
      </c>
      <c r="Y6" s="84">
        <v>45</v>
      </c>
      <c r="Z6" s="108">
        <v>46</v>
      </c>
      <c r="AA6" s="84">
        <v>47</v>
      </c>
      <c r="AB6" s="108">
        <v>48</v>
      </c>
      <c r="AC6" s="84">
        <v>49</v>
      </c>
      <c r="AD6" s="108">
        <v>50</v>
      </c>
      <c r="AE6" s="84">
        <v>51</v>
      </c>
      <c r="AF6" s="108">
        <v>52</v>
      </c>
      <c r="AG6" s="84">
        <v>53</v>
      </c>
      <c r="AH6" s="108">
        <v>54</v>
      </c>
      <c r="AI6" s="84">
        <v>55</v>
      </c>
      <c r="AJ6" s="111">
        <v>56</v>
      </c>
      <c r="AK6" s="112">
        <v>57</v>
      </c>
      <c r="AL6" s="111">
        <v>58</v>
      </c>
      <c r="AM6" s="112">
        <v>59</v>
      </c>
      <c r="AN6" s="112">
        <v>60</v>
      </c>
      <c r="AO6" s="112">
        <v>61</v>
      </c>
      <c r="AP6" s="13"/>
      <c r="AQ6" s="107" t="s">
        <v>5</v>
      </c>
      <c r="AR6" s="107" t="s">
        <v>4</v>
      </c>
      <c r="AS6" s="107" t="s">
        <v>6</v>
      </c>
      <c r="AT6" s="107" t="s">
        <v>7</v>
      </c>
      <c r="AU6" s="107"/>
      <c r="AV6" s="55" t="s">
        <v>32</v>
      </c>
      <c r="AW6" s="69" t="s">
        <v>26</v>
      </c>
      <c r="AX6" s="48" t="s">
        <v>42</v>
      </c>
      <c r="AY6" s="55" t="s">
        <v>56</v>
      </c>
    </row>
    <row r="7" spans="1:51">
      <c r="A7" s="107"/>
      <c r="B7" s="107"/>
      <c r="C7" s="107"/>
      <c r="D7" s="8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07"/>
      <c r="AR7" s="107"/>
      <c r="AS7" s="107"/>
      <c r="AT7" s="107"/>
      <c r="AU7" s="107"/>
      <c r="AV7" s="55"/>
      <c r="AW7" s="69"/>
      <c r="AX7" s="48"/>
    </row>
    <row r="8" spans="1:51">
      <c r="A8" s="25">
        <v>44</v>
      </c>
      <c r="B8" s="3" t="s">
        <v>15</v>
      </c>
      <c r="D8" s="59">
        <v>6</v>
      </c>
      <c r="E8" s="59">
        <v>7</v>
      </c>
      <c r="H8" s="59">
        <v>7</v>
      </c>
      <c r="L8" s="59">
        <v>7</v>
      </c>
      <c r="M8" s="59">
        <v>6</v>
      </c>
      <c r="N8" s="59">
        <v>6</v>
      </c>
      <c r="Q8" s="59">
        <v>7</v>
      </c>
      <c r="U8" s="59">
        <v>5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P8"/>
      <c r="AQ8" s="51">
        <f>MIN(C8:AI8)</f>
        <v>5</v>
      </c>
      <c r="AR8" s="51">
        <f>MAX(C8:AI8)</f>
        <v>7</v>
      </c>
      <c r="AS8" s="52">
        <f>AVERAGE(C8:AI8)</f>
        <v>6.375</v>
      </c>
      <c r="AT8" s="27">
        <f>STDEV(C8:AI8)</f>
        <v>0.74402380914284494</v>
      </c>
      <c r="AU8" s="53"/>
      <c r="AV8" s="105">
        <v>44</v>
      </c>
      <c r="AW8" s="34">
        <v>6.6315789473684212</v>
      </c>
      <c r="AX8" s="36">
        <v>0.83069758608784006</v>
      </c>
      <c r="AY8" s="105">
        <v>19</v>
      </c>
    </row>
    <row r="9" spans="1:51">
      <c r="A9" s="108">
        <v>44</v>
      </c>
      <c r="B9" s="3" t="s">
        <v>16</v>
      </c>
      <c r="D9" s="59">
        <v>4</v>
      </c>
      <c r="E9" s="59">
        <v>3</v>
      </c>
      <c r="H9" s="59">
        <v>2</v>
      </c>
      <c r="L9" s="59">
        <v>3</v>
      </c>
      <c r="M9" s="59">
        <v>3</v>
      </c>
      <c r="N9" s="59">
        <v>3</v>
      </c>
      <c r="Q9" s="59">
        <v>3</v>
      </c>
      <c r="U9" s="59">
        <v>2</v>
      </c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P9"/>
      <c r="AQ9" s="51">
        <f>MIN(C9:AI9)</f>
        <v>2</v>
      </c>
      <c r="AR9" s="51">
        <f>MAX(C9:AI9)</f>
        <v>4</v>
      </c>
      <c r="AS9" s="52">
        <f>AVERAGE(C9:AI9)</f>
        <v>2.875</v>
      </c>
      <c r="AT9" s="27">
        <f>STDEV(C9:AI9)</f>
        <v>0.64086994446165568</v>
      </c>
      <c r="AU9" s="53"/>
      <c r="AV9" s="105"/>
      <c r="AW9" s="34">
        <v>2.4736842105263159</v>
      </c>
      <c r="AX9" s="36">
        <v>0.77232844572123316</v>
      </c>
      <c r="AY9" s="105">
        <v>19</v>
      </c>
    </row>
    <row r="10" spans="1:51">
      <c r="A10" s="116"/>
      <c r="B10" s="116"/>
      <c r="C10" s="116"/>
      <c r="D10" s="8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16"/>
      <c r="AR10" s="116"/>
      <c r="AS10" s="116"/>
      <c r="AT10" s="116"/>
      <c r="AU10" s="116"/>
      <c r="AV10" s="55"/>
      <c r="AW10" s="69"/>
      <c r="AX10" s="48"/>
      <c r="AY10" s="115"/>
    </row>
    <row r="11" spans="1:51">
      <c r="A11" s="25">
        <v>45</v>
      </c>
      <c r="B11" s="3" t="s">
        <v>15</v>
      </c>
      <c r="C11" s="115"/>
      <c r="D11" s="59">
        <v>83</v>
      </c>
      <c r="E11" s="59">
        <v>97</v>
      </c>
      <c r="H11" s="59">
        <v>88</v>
      </c>
      <c r="L11" s="59">
        <v>100</v>
      </c>
      <c r="M11" s="59">
        <v>87</v>
      </c>
      <c r="N11" s="59">
        <v>100</v>
      </c>
      <c r="Q11" s="59">
        <v>100</v>
      </c>
      <c r="U11" s="59">
        <v>100</v>
      </c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115"/>
      <c r="AO11" s="115"/>
      <c r="AP11"/>
      <c r="AQ11" s="51">
        <f>MIN(C11:AI11)</f>
        <v>83</v>
      </c>
      <c r="AR11" s="51">
        <f>MAX(C11:AI11)</f>
        <v>100</v>
      </c>
      <c r="AS11" s="52">
        <f>AVERAGE(C11:AI11)</f>
        <v>94.375</v>
      </c>
      <c r="AT11" s="27">
        <f>STDEV(C11:AI11)</f>
        <v>7.1501748230375455</v>
      </c>
      <c r="AU11" s="53"/>
      <c r="AV11" s="115">
        <v>45</v>
      </c>
      <c r="AW11" s="34">
        <v>93.631578947368425</v>
      </c>
      <c r="AX11" s="36">
        <v>11.662906662271853</v>
      </c>
      <c r="AY11" s="115">
        <v>19</v>
      </c>
    </row>
    <row r="12" spans="1:51">
      <c r="A12" s="117">
        <v>45</v>
      </c>
      <c r="B12" s="3" t="s">
        <v>16</v>
      </c>
      <c r="C12" s="115"/>
      <c r="D12" s="59">
        <v>99</v>
      </c>
      <c r="E12" s="59">
        <v>97</v>
      </c>
      <c r="H12" s="59">
        <v>88</v>
      </c>
      <c r="L12" s="59">
        <v>100</v>
      </c>
      <c r="M12" s="59">
        <v>99</v>
      </c>
      <c r="N12" s="59">
        <v>100</v>
      </c>
      <c r="Q12" s="59">
        <v>100</v>
      </c>
      <c r="U12" s="59">
        <v>96</v>
      </c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115"/>
      <c r="AO12" s="115"/>
      <c r="AP12"/>
      <c r="AQ12" s="51">
        <f>MIN(C12:AI12)</f>
        <v>88</v>
      </c>
      <c r="AR12" s="51">
        <f>MAX(C12:AI12)</f>
        <v>100</v>
      </c>
      <c r="AS12" s="52">
        <f>AVERAGE(C12:AI12)</f>
        <v>97.375</v>
      </c>
      <c r="AT12" s="27">
        <f>STDEV(C12:AI12)</f>
        <v>4.0686080455816125</v>
      </c>
      <c r="AU12" s="53"/>
      <c r="AV12" s="115"/>
      <c r="AW12" s="34">
        <v>94.578947368421055</v>
      </c>
      <c r="AX12" s="36">
        <v>12.230725378114467</v>
      </c>
      <c r="AY12" s="115">
        <v>19</v>
      </c>
    </row>
    <row r="13" spans="1:51">
      <c r="A13" s="116"/>
      <c r="B13" s="116"/>
      <c r="C13" s="116"/>
      <c r="D13" s="8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16"/>
      <c r="AR13" s="116"/>
      <c r="AS13" s="116"/>
      <c r="AT13" s="116"/>
      <c r="AU13" s="116"/>
      <c r="AV13" s="55"/>
      <c r="AW13" s="69"/>
      <c r="AX13" s="48"/>
      <c r="AY13" s="115"/>
    </row>
    <row r="14" spans="1:51">
      <c r="A14" s="25">
        <v>46</v>
      </c>
      <c r="B14" s="3" t="s">
        <v>15</v>
      </c>
      <c r="C14" s="115"/>
      <c r="D14" s="59">
        <v>22</v>
      </c>
      <c r="E14" s="59">
        <v>23</v>
      </c>
      <c r="H14" s="59">
        <v>20</v>
      </c>
      <c r="L14" s="59">
        <v>20</v>
      </c>
      <c r="M14" s="59">
        <v>22</v>
      </c>
      <c r="N14" s="59">
        <v>20</v>
      </c>
      <c r="Q14" s="59">
        <v>24</v>
      </c>
      <c r="U14" s="59">
        <v>22</v>
      </c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115"/>
      <c r="AO14" s="115"/>
      <c r="AP14"/>
      <c r="AQ14" s="51">
        <f>MIN(C14:AI14)</f>
        <v>20</v>
      </c>
      <c r="AR14" s="51">
        <f>MAX(C14:AI14)</f>
        <v>24</v>
      </c>
      <c r="AS14" s="52">
        <f>AVERAGE(C14:AI14)</f>
        <v>21.625</v>
      </c>
      <c r="AT14" s="27">
        <f>STDEV(C14:AI14)</f>
        <v>1.5059406173077154</v>
      </c>
      <c r="AU14" s="53"/>
      <c r="AV14" s="115">
        <v>46</v>
      </c>
      <c r="AW14" s="34">
        <v>21.473684210526315</v>
      </c>
      <c r="AX14" s="36">
        <v>2.2452028132252622</v>
      </c>
      <c r="AY14" s="125">
        <v>19</v>
      </c>
    </row>
    <row r="15" spans="1:51">
      <c r="A15" s="117">
        <v>46</v>
      </c>
      <c r="B15" s="3" t="s">
        <v>16</v>
      </c>
      <c r="C15" s="115"/>
      <c r="D15" s="59">
        <v>14</v>
      </c>
      <c r="E15" s="59">
        <v>13</v>
      </c>
      <c r="H15" s="59">
        <v>12</v>
      </c>
      <c r="L15" s="59">
        <v>11</v>
      </c>
      <c r="M15" s="59">
        <v>15</v>
      </c>
      <c r="N15" s="59">
        <v>17</v>
      </c>
      <c r="Q15" s="59">
        <v>12</v>
      </c>
      <c r="U15" s="59">
        <v>15</v>
      </c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115"/>
      <c r="AO15" s="115"/>
      <c r="AP15"/>
      <c r="AQ15" s="51">
        <f>MIN(C15:AI15)</f>
        <v>11</v>
      </c>
      <c r="AR15" s="51">
        <f>MAX(C15:AI15)</f>
        <v>17</v>
      </c>
      <c r="AS15" s="52">
        <f>AVERAGE(C15:AI15)</f>
        <v>13.625</v>
      </c>
      <c r="AT15" s="27">
        <f>STDEV(C15:AI15)</f>
        <v>1.9955307206712847</v>
      </c>
      <c r="AU15" s="53"/>
      <c r="AV15" s="115"/>
      <c r="AW15" s="34">
        <v>13.157894736842104</v>
      </c>
      <c r="AX15" s="36">
        <v>1.9224740395512605</v>
      </c>
      <c r="AY15" s="125">
        <v>19</v>
      </c>
    </row>
    <row r="16" spans="1:51">
      <c r="A16" s="116"/>
      <c r="B16" s="116"/>
      <c r="C16" s="116"/>
      <c r="D16" s="8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16"/>
      <c r="AR16" s="116"/>
      <c r="AS16" s="116"/>
      <c r="AT16" s="116"/>
      <c r="AU16" s="116"/>
      <c r="AV16" s="55"/>
      <c r="AW16" s="69"/>
      <c r="AX16" s="48"/>
      <c r="AY16" s="125"/>
    </row>
    <row r="17" spans="1:51">
      <c r="A17" s="25">
        <v>47</v>
      </c>
      <c r="B17" s="3" t="s">
        <v>15</v>
      </c>
      <c r="C17" s="115"/>
      <c r="D17" s="59">
        <v>48</v>
      </c>
      <c r="E17" s="59">
        <v>47</v>
      </c>
      <c r="H17" s="59">
        <v>38</v>
      </c>
      <c r="L17" s="59">
        <v>47</v>
      </c>
      <c r="M17" s="59">
        <v>47</v>
      </c>
      <c r="N17" s="59">
        <v>45</v>
      </c>
      <c r="Q17" s="59">
        <v>45</v>
      </c>
      <c r="U17" s="59">
        <v>48</v>
      </c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115"/>
      <c r="AO17" s="115"/>
      <c r="AP17"/>
      <c r="AQ17" s="51">
        <f>MIN(C17:AI17)</f>
        <v>38</v>
      </c>
      <c r="AR17" s="51">
        <f>MAX(C17:AI17)</f>
        <v>48</v>
      </c>
      <c r="AS17" s="52">
        <f>AVERAGE(C17:AI17)</f>
        <v>45.625</v>
      </c>
      <c r="AT17" s="27">
        <f>STDEV(C17:AI17)</f>
        <v>3.2923070504261465</v>
      </c>
      <c r="AU17" s="53"/>
      <c r="AV17" s="115">
        <v>47</v>
      </c>
      <c r="AW17" s="34">
        <v>44.10526315789474</v>
      </c>
      <c r="AX17" s="36">
        <v>4.0537326673094594</v>
      </c>
      <c r="AY17" s="125">
        <v>19</v>
      </c>
    </row>
    <row r="18" spans="1:51">
      <c r="A18" s="117">
        <v>47</v>
      </c>
      <c r="B18" s="3" t="s">
        <v>16</v>
      </c>
      <c r="C18" s="115"/>
      <c r="D18" s="59">
        <v>33</v>
      </c>
      <c r="E18" s="59">
        <v>37</v>
      </c>
      <c r="H18" s="59">
        <v>33</v>
      </c>
      <c r="L18" s="59">
        <v>35</v>
      </c>
      <c r="M18" s="59">
        <v>34</v>
      </c>
      <c r="N18" s="59">
        <v>35</v>
      </c>
      <c r="Q18" s="59">
        <v>32</v>
      </c>
      <c r="U18" s="59">
        <v>35</v>
      </c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115"/>
      <c r="AO18" s="115"/>
      <c r="AP18"/>
      <c r="AQ18" s="51">
        <f>MIN(C18:AI18)</f>
        <v>32</v>
      </c>
      <c r="AR18" s="51">
        <f>MAX(C18:AI18)</f>
        <v>37</v>
      </c>
      <c r="AS18" s="52">
        <f>AVERAGE(C18:AI18)</f>
        <v>34.25</v>
      </c>
      <c r="AT18" s="27">
        <f>STDEV(C18:AI18)</f>
        <v>1.5811388300841898</v>
      </c>
      <c r="AU18" s="53"/>
      <c r="AV18" s="115"/>
      <c r="AW18" s="34">
        <v>35</v>
      </c>
      <c r="AX18" s="36">
        <v>2.8087165910587863</v>
      </c>
      <c r="AY18" s="125">
        <v>19</v>
      </c>
    </row>
    <row r="19" spans="1:51">
      <c r="A19" s="116"/>
      <c r="B19" s="116"/>
      <c r="C19" s="116"/>
      <c r="D19" s="8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16"/>
      <c r="AR19" s="116"/>
      <c r="AS19" s="116"/>
      <c r="AT19" s="116"/>
      <c r="AU19" s="116"/>
      <c r="AV19" s="55"/>
      <c r="AW19" s="69"/>
      <c r="AX19" s="48"/>
      <c r="AY19" s="125"/>
    </row>
    <row r="20" spans="1:51">
      <c r="A20" s="25">
        <v>48</v>
      </c>
      <c r="B20" s="3" t="s">
        <v>15</v>
      </c>
      <c r="C20" s="115"/>
      <c r="D20" s="59">
        <v>13</v>
      </c>
      <c r="E20" s="59">
        <v>14</v>
      </c>
      <c r="H20" s="59">
        <v>13</v>
      </c>
      <c r="L20" s="59">
        <v>14</v>
      </c>
      <c r="M20" s="59">
        <v>14</v>
      </c>
      <c r="N20" s="59">
        <v>17</v>
      </c>
      <c r="Q20" s="59">
        <v>14</v>
      </c>
      <c r="U20" s="59">
        <v>15</v>
      </c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115"/>
      <c r="AO20" s="115"/>
      <c r="AP20"/>
      <c r="AQ20" s="51">
        <f>MIN(C20:AI20)</f>
        <v>13</v>
      </c>
      <c r="AR20" s="51">
        <f>MAX(C20:AI20)</f>
        <v>17</v>
      </c>
      <c r="AS20" s="52">
        <f>AVERAGE(C20:AI20)</f>
        <v>14.25</v>
      </c>
      <c r="AT20" s="27">
        <f>STDEV(C20:AI20)</f>
        <v>1.2817398889233114</v>
      </c>
      <c r="AU20" s="53"/>
      <c r="AV20" s="115">
        <v>48</v>
      </c>
      <c r="AW20" s="34">
        <v>14.263157894736842</v>
      </c>
      <c r="AX20" s="36">
        <v>1.8809603121561167</v>
      </c>
      <c r="AY20" s="125">
        <v>19</v>
      </c>
    </row>
    <row r="21" spans="1:51">
      <c r="A21" s="117">
        <v>48</v>
      </c>
      <c r="B21" s="3" t="s">
        <v>16</v>
      </c>
      <c r="C21" s="115"/>
      <c r="D21" s="59">
        <v>8</v>
      </c>
      <c r="E21" s="59">
        <v>9</v>
      </c>
      <c r="H21" s="59">
        <v>8</v>
      </c>
      <c r="L21" s="59">
        <v>8</v>
      </c>
      <c r="M21" s="59">
        <v>8</v>
      </c>
      <c r="N21" s="59">
        <v>8</v>
      </c>
      <c r="Q21" s="59">
        <v>8</v>
      </c>
      <c r="U21" s="59">
        <v>9</v>
      </c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115"/>
      <c r="AO21" s="115"/>
      <c r="AP21"/>
      <c r="AQ21" s="51">
        <f>MIN(C21:AI21)</f>
        <v>8</v>
      </c>
      <c r="AR21" s="51">
        <f>MAX(C21:AI21)</f>
        <v>9</v>
      </c>
      <c r="AS21" s="52">
        <f>AVERAGE(C21:AI21)</f>
        <v>8.25</v>
      </c>
      <c r="AT21" s="27">
        <f>STDEV(C21:AI21)</f>
        <v>0.46291004988627571</v>
      </c>
      <c r="AU21" s="53"/>
      <c r="AV21" s="115"/>
      <c r="AW21" s="34">
        <v>7.5263157894736841</v>
      </c>
      <c r="AX21" s="36">
        <v>1.0202625507753471</v>
      </c>
      <c r="AY21" s="125">
        <v>19</v>
      </c>
    </row>
    <row r="22" spans="1:51">
      <c r="A22" s="116"/>
      <c r="B22" s="116"/>
      <c r="C22" s="116"/>
      <c r="D22" s="8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16"/>
      <c r="AR22" s="116"/>
      <c r="AS22" s="116"/>
      <c r="AT22" s="116"/>
      <c r="AU22" s="116"/>
      <c r="AV22" s="55"/>
      <c r="AW22" s="69"/>
      <c r="AX22" s="48"/>
      <c r="AY22" s="125"/>
    </row>
    <row r="23" spans="1:51">
      <c r="A23" s="25">
        <v>49</v>
      </c>
      <c r="B23" s="3" t="s">
        <v>15</v>
      </c>
      <c r="C23" s="115"/>
      <c r="D23" s="59">
        <v>17</v>
      </c>
      <c r="E23" s="59">
        <v>16</v>
      </c>
      <c r="H23" s="59">
        <v>16</v>
      </c>
      <c r="L23" s="59">
        <v>15</v>
      </c>
      <c r="M23" s="59">
        <v>17</v>
      </c>
      <c r="N23" s="59">
        <v>17</v>
      </c>
      <c r="Q23" s="59">
        <v>17</v>
      </c>
      <c r="U23" s="59">
        <v>18</v>
      </c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115"/>
      <c r="AO23" s="115"/>
      <c r="AP23"/>
      <c r="AQ23" s="51">
        <f>MIN(C23:AI23)</f>
        <v>15</v>
      </c>
      <c r="AR23" s="51">
        <f>MAX(C23:AI23)</f>
        <v>18</v>
      </c>
      <c r="AS23" s="52">
        <f>AVERAGE(C23:AI23)</f>
        <v>16.625</v>
      </c>
      <c r="AT23" s="27">
        <f>STDEV(C23:AI23)</f>
        <v>0.91612538131290433</v>
      </c>
      <c r="AU23" s="53"/>
      <c r="AV23" s="115">
        <v>49</v>
      </c>
      <c r="AW23" s="34">
        <v>18.263157894736842</v>
      </c>
      <c r="AX23" s="36">
        <v>2.1040201008534409</v>
      </c>
      <c r="AY23" s="125">
        <v>19</v>
      </c>
    </row>
    <row r="24" spans="1:51">
      <c r="A24" s="117">
        <v>49</v>
      </c>
      <c r="B24" s="3" t="s">
        <v>16</v>
      </c>
      <c r="C24" s="115"/>
      <c r="D24" s="59">
        <v>9</v>
      </c>
      <c r="E24" s="59">
        <v>9</v>
      </c>
      <c r="H24" s="59">
        <v>9</v>
      </c>
      <c r="L24" s="59">
        <v>9</v>
      </c>
      <c r="M24" s="59">
        <v>9</v>
      </c>
      <c r="N24" s="59">
        <v>11</v>
      </c>
      <c r="Q24" s="59">
        <v>9</v>
      </c>
      <c r="U24" s="59">
        <v>9</v>
      </c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115"/>
      <c r="AO24" s="115"/>
      <c r="AP24"/>
      <c r="AQ24" s="51">
        <f>MIN(C24:AI24)</f>
        <v>9</v>
      </c>
      <c r="AR24" s="51">
        <f>MAX(C24:AI24)</f>
        <v>11</v>
      </c>
      <c r="AS24" s="52">
        <f>AVERAGE(C24:AI24)</f>
        <v>9.25</v>
      </c>
      <c r="AT24" s="27">
        <f>STDEV(C24:AI24)</f>
        <v>0.70710678118654757</v>
      </c>
      <c r="AU24" s="53"/>
      <c r="AV24" s="115"/>
      <c r="AW24" s="34">
        <v>8.8947368421052637</v>
      </c>
      <c r="AX24" s="36">
        <v>0.5671308728156057</v>
      </c>
      <c r="AY24" s="125">
        <v>19</v>
      </c>
    </row>
    <row r="25" spans="1:51">
      <c r="A25" s="116"/>
      <c r="B25" s="116"/>
      <c r="C25" s="116"/>
      <c r="D25" s="8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16"/>
      <c r="AR25" s="116"/>
      <c r="AS25" s="116"/>
      <c r="AT25" s="116"/>
      <c r="AU25" s="116"/>
      <c r="AV25" s="55"/>
      <c r="AW25" s="69"/>
      <c r="AX25" s="48"/>
      <c r="AY25" s="125"/>
    </row>
    <row r="26" spans="1:51">
      <c r="A26" s="25">
        <v>50</v>
      </c>
      <c r="B26" s="3" t="s">
        <v>15</v>
      </c>
      <c r="C26" s="115"/>
      <c r="D26" s="59">
        <v>51</v>
      </c>
      <c r="E26" s="59">
        <v>49</v>
      </c>
      <c r="H26" s="59">
        <v>49</v>
      </c>
      <c r="L26" s="59">
        <v>51</v>
      </c>
      <c r="M26" s="59">
        <v>53</v>
      </c>
      <c r="N26" s="59">
        <v>59</v>
      </c>
      <c r="Q26" s="59">
        <v>51</v>
      </c>
      <c r="U26" s="59">
        <v>50</v>
      </c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115"/>
      <c r="AO26" s="115"/>
      <c r="AP26"/>
      <c r="AQ26" s="51">
        <f>MIN(C26:AI26)</f>
        <v>49</v>
      </c>
      <c r="AR26" s="51">
        <f>MAX(C26:AI26)</f>
        <v>59</v>
      </c>
      <c r="AS26" s="52">
        <f>AVERAGE(C26:AI26)</f>
        <v>51.625</v>
      </c>
      <c r="AT26" s="27">
        <f>STDEV(C26:AI26)</f>
        <v>3.2486260832190936</v>
      </c>
      <c r="AU26" s="53"/>
      <c r="AV26" s="115">
        <v>50</v>
      </c>
      <c r="AW26" s="34">
        <v>49.631578947368418</v>
      </c>
      <c r="AX26" s="36">
        <v>4.3869823381326469</v>
      </c>
      <c r="AY26" s="125">
        <v>19</v>
      </c>
    </row>
    <row r="27" spans="1:51">
      <c r="A27" s="117">
        <v>50</v>
      </c>
      <c r="B27" s="3" t="s">
        <v>16</v>
      </c>
      <c r="C27" s="115"/>
      <c r="D27" s="59">
        <v>41</v>
      </c>
      <c r="E27" s="59">
        <v>39</v>
      </c>
      <c r="H27" s="59">
        <v>40</v>
      </c>
      <c r="L27" s="59">
        <v>39</v>
      </c>
      <c r="M27" s="59">
        <v>42</v>
      </c>
      <c r="N27" s="59">
        <v>27</v>
      </c>
      <c r="Q27" s="59">
        <v>33</v>
      </c>
      <c r="U27" s="59">
        <v>40</v>
      </c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115"/>
      <c r="AO27" s="115"/>
      <c r="AP27"/>
      <c r="AQ27" s="51">
        <f>MIN(C27:AI27)</f>
        <v>27</v>
      </c>
      <c r="AR27" s="51">
        <f>MAX(C27:AI27)</f>
        <v>42</v>
      </c>
      <c r="AS27" s="52">
        <f>AVERAGE(C27:AI27)</f>
        <v>37.625</v>
      </c>
      <c r="AT27" s="27">
        <f>STDEV(C27:AI27)</f>
        <v>5.0691644845505435</v>
      </c>
      <c r="AU27" s="53"/>
      <c r="AV27" s="115"/>
      <c r="AW27" s="34">
        <v>37.736842105263158</v>
      </c>
      <c r="AX27" s="36">
        <v>2.8055917431514907</v>
      </c>
      <c r="AY27" s="125">
        <v>19</v>
      </c>
    </row>
    <row r="28" spans="1:51">
      <c r="A28" s="116"/>
      <c r="B28" s="116"/>
      <c r="C28" s="116"/>
      <c r="D28" s="8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16"/>
      <c r="AR28" s="116"/>
      <c r="AS28" s="116"/>
      <c r="AT28" s="116"/>
      <c r="AU28" s="116"/>
      <c r="AV28" s="55"/>
      <c r="AW28" s="69"/>
      <c r="AX28" s="48"/>
      <c r="AY28" s="125"/>
    </row>
    <row r="29" spans="1:51">
      <c r="A29" s="25">
        <v>51</v>
      </c>
      <c r="B29" s="3" t="s">
        <v>15</v>
      </c>
      <c r="C29" s="115"/>
      <c r="D29" s="59">
        <v>33</v>
      </c>
      <c r="E29" s="59">
        <v>36</v>
      </c>
      <c r="H29" s="59">
        <v>36</v>
      </c>
      <c r="L29" s="59">
        <v>33</v>
      </c>
      <c r="M29" s="59">
        <v>35</v>
      </c>
      <c r="N29" s="59">
        <v>35</v>
      </c>
      <c r="Q29" s="59">
        <v>33</v>
      </c>
      <c r="U29" s="59">
        <v>31</v>
      </c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115"/>
      <c r="AO29" s="115"/>
      <c r="AP29"/>
      <c r="AQ29" s="51">
        <f>MIN(C29:AI29)</f>
        <v>31</v>
      </c>
      <c r="AR29" s="51">
        <f>MAX(C29:AI29)</f>
        <v>36</v>
      </c>
      <c r="AS29" s="52">
        <f>AVERAGE(C29:AI29)</f>
        <v>34</v>
      </c>
      <c r="AT29" s="27">
        <f>STDEV(C29:AI29)</f>
        <v>1.7728105208558367</v>
      </c>
      <c r="AU29" s="53"/>
      <c r="AV29" s="115">
        <v>51</v>
      </c>
      <c r="AW29" s="34">
        <v>34.263157894736842</v>
      </c>
      <c r="AX29" s="36">
        <v>2.5131234497501835</v>
      </c>
      <c r="AY29" s="125">
        <v>19</v>
      </c>
    </row>
    <row r="30" spans="1:51">
      <c r="A30" s="117">
        <v>51</v>
      </c>
      <c r="B30" s="3" t="s">
        <v>16</v>
      </c>
      <c r="C30" s="115"/>
      <c r="D30" s="59">
        <v>23</v>
      </c>
      <c r="E30" s="59">
        <v>26</v>
      </c>
      <c r="H30" s="59">
        <v>26</v>
      </c>
      <c r="L30" s="59">
        <v>24</v>
      </c>
      <c r="M30" s="59">
        <v>23</v>
      </c>
      <c r="N30" s="59">
        <v>29</v>
      </c>
      <c r="Q30" s="59">
        <v>18</v>
      </c>
      <c r="U30" s="59">
        <v>25</v>
      </c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115"/>
      <c r="AO30" s="115"/>
      <c r="AP30"/>
      <c r="AQ30" s="51">
        <f>MIN(C30:AI30)</f>
        <v>18</v>
      </c>
      <c r="AR30" s="51">
        <f>MAX(C30:AI30)</f>
        <v>29</v>
      </c>
      <c r="AS30" s="52">
        <f>AVERAGE(C30:AI30)</f>
        <v>24.25</v>
      </c>
      <c r="AT30" s="27">
        <f>STDEV(C30:AI30)</f>
        <v>3.1959796173138706</v>
      </c>
      <c r="AU30" s="53"/>
      <c r="AV30" s="115"/>
      <c r="AW30" s="34">
        <v>24.210526315789473</v>
      </c>
      <c r="AX30" s="36">
        <v>1.7819760370137421</v>
      </c>
      <c r="AY30" s="125">
        <v>19</v>
      </c>
    </row>
    <row r="31" spans="1:51">
      <c r="A31" s="116"/>
      <c r="B31" s="116"/>
      <c r="C31" s="116"/>
      <c r="D31" s="8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16"/>
      <c r="AR31" s="116"/>
      <c r="AS31" s="116"/>
      <c r="AT31" s="116"/>
      <c r="AU31" s="116"/>
      <c r="AV31" s="55"/>
      <c r="AW31" s="69"/>
      <c r="AX31" s="48"/>
      <c r="AY31" s="125"/>
    </row>
    <row r="32" spans="1:51">
      <c r="A32" s="25">
        <v>52</v>
      </c>
      <c r="B32" s="3" t="s">
        <v>15</v>
      </c>
      <c r="C32" s="115"/>
      <c r="D32" s="59">
        <v>24</v>
      </c>
      <c r="E32" s="59">
        <v>26</v>
      </c>
      <c r="H32" s="59">
        <v>28</v>
      </c>
      <c r="L32" s="59">
        <v>30</v>
      </c>
      <c r="M32" s="59">
        <v>27</v>
      </c>
      <c r="N32" s="59">
        <v>30</v>
      </c>
      <c r="Q32" s="59">
        <v>30</v>
      </c>
      <c r="U32" s="59">
        <v>29</v>
      </c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115"/>
      <c r="AO32" s="115"/>
      <c r="AP32"/>
      <c r="AQ32" s="51">
        <f>MIN(C32:AI32)</f>
        <v>24</v>
      </c>
      <c r="AR32" s="51">
        <f>MAX(C32:AI32)</f>
        <v>30</v>
      </c>
      <c r="AS32" s="52">
        <f>AVERAGE(C32:AI32)</f>
        <v>28</v>
      </c>
      <c r="AT32" s="27">
        <f>STDEV(C32:AI32)</f>
        <v>2.2038926600773587</v>
      </c>
      <c r="AU32" s="53"/>
      <c r="AV32" s="115">
        <v>52</v>
      </c>
      <c r="AW32" s="34">
        <v>29.105263157894736</v>
      </c>
      <c r="AX32" s="36">
        <v>3.2641952699300769</v>
      </c>
      <c r="AY32" s="125">
        <v>19</v>
      </c>
    </row>
    <row r="33" spans="1:51">
      <c r="A33" s="117">
        <v>52</v>
      </c>
      <c r="B33" s="3" t="s">
        <v>16</v>
      </c>
      <c r="C33" s="115"/>
      <c r="D33" s="59">
        <v>14</v>
      </c>
      <c r="E33" s="59">
        <v>19</v>
      </c>
      <c r="H33" s="59">
        <v>19</v>
      </c>
      <c r="L33" s="59">
        <v>18</v>
      </c>
      <c r="M33" s="59">
        <v>20</v>
      </c>
      <c r="N33" s="59">
        <v>21</v>
      </c>
      <c r="Q33" s="59">
        <v>19</v>
      </c>
      <c r="U33" s="59">
        <v>24</v>
      </c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115"/>
      <c r="AO33" s="115"/>
      <c r="AP33"/>
      <c r="AQ33" s="51">
        <f>MIN(C33:AI33)</f>
        <v>14</v>
      </c>
      <c r="AR33" s="51">
        <f>MAX(C33:AI33)</f>
        <v>24</v>
      </c>
      <c r="AS33" s="52">
        <f>AVERAGE(C33:AI33)</f>
        <v>19.25</v>
      </c>
      <c r="AT33" s="27">
        <f>STDEV(C33:AI33)</f>
        <v>2.8157719063467179</v>
      </c>
      <c r="AU33" s="53"/>
      <c r="AV33" s="115"/>
      <c r="AW33" s="34">
        <v>20.105263157894736</v>
      </c>
      <c r="AX33" s="36">
        <v>3.4139377206144133</v>
      </c>
      <c r="AY33" s="125">
        <v>19</v>
      </c>
    </row>
    <row r="34" spans="1:51">
      <c r="A34" s="116"/>
      <c r="B34" s="116"/>
      <c r="C34" s="116"/>
      <c r="D34" s="8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16"/>
      <c r="AR34" s="116"/>
      <c r="AS34" s="116"/>
      <c r="AT34" s="116"/>
      <c r="AU34" s="116"/>
      <c r="AV34" s="55"/>
      <c r="AW34" s="69"/>
      <c r="AX34" s="48"/>
      <c r="AY34" s="125"/>
    </row>
    <row r="35" spans="1:51">
      <c r="A35" s="25">
        <v>53</v>
      </c>
      <c r="B35" s="3" t="s">
        <v>15</v>
      </c>
      <c r="C35" s="115"/>
      <c r="D35" s="59">
        <v>61</v>
      </c>
      <c r="E35" s="59">
        <v>100</v>
      </c>
      <c r="H35" s="59">
        <v>65</v>
      </c>
      <c r="L35" s="59">
        <v>100</v>
      </c>
      <c r="M35" s="59">
        <v>60</v>
      </c>
      <c r="N35" s="59">
        <v>100</v>
      </c>
      <c r="Q35" s="59">
        <v>100</v>
      </c>
      <c r="U35" s="59">
        <v>58</v>
      </c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115"/>
      <c r="AO35" s="115"/>
      <c r="AP35"/>
      <c r="AQ35" s="51">
        <f>MIN(C35:AI35)</f>
        <v>58</v>
      </c>
      <c r="AR35" s="51">
        <f>MAX(C35:AI35)</f>
        <v>100</v>
      </c>
      <c r="AS35" s="52">
        <f>AVERAGE(C35:AI35)</f>
        <v>80.5</v>
      </c>
      <c r="AT35" s="27">
        <f>STDEV(C35:AI35)</f>
        <v>20.935274401968421</v>
      </c>
      <c r="AU35" s="53"/>
      <c r="AV35" s="115">
        <v>53</v>
      </c>
      <c r="AW35" s="34">
        <v>81.21052631578948</v>
      </c>
      <c r="AX35" s="36">
        <v>20.818205033544878</v>
      </c>
      <c r="AY35" s="125">
        <v>19</v>
      </c>
    </row>
    <row r="36" spans="1:51">
      <c r="A36" s="117">
        <v>53</v>
      </c>
      <c r="B36" s="3" t="s">
        <v>16</v>
      </c>
      <c r="C36" s="115"/>
      <c r="D36" s="59">
        <v>98</v>
      </c>
      <c r="E36" s="59">
        <v>99</v>
      </c>
      <c r="H36" s="59">
        <v>99</v>
      </c>
      <c r="L36" s="59">
        <v>100</v>
      </c>
      <c r="M36" s="59">
        <v>95</v>
      </c>
      <c r="N36" s="59">
        <v>98</v>
      </c>
      <c r="Q36" s="59">
        <v>100</v>
      </c>
      <c r="U36" s="59">
        <v>68</v>
      </c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115"/>
      <c r="AO36" s="115"/>
      <c r="AP36"/>
      <c r="AQ36" s="51">
        <f>MIN(C36:AI36)</f>
        <v>68</v>
      </c>
      <c r="AR36" s="51">
        <f>MAX(C36:AI36)</f>
        <v>100</v>
      </c>
      <c r="AS36" s="52">
        <f>AVERAGE(C36:AI36)</f>
        <v>94.625</v>
      </c>
      <c r="AT36" s="27">
        <f>STDEV(C36:AI36)</f>
        <v>10.875102626773558</v>
      </c>
      <c r="AU36" s="53"/>
      <c r="AV36" s="115"/>
      <c r="AW36" s="34">
        <v>90.21052631578948</v>
      </c>
      <c r="AX36" s="36">
        <v>12.77836255971801</v>
      </c>
      <c r="AY36" s="125">
        <v>19</v>
      </c>
    </row>
    <row r="37" spans="1:51">
      <c r="A37" s="116"/>
      <c r="B37" s="116"/>
      <c r="C37" s="116"/>
      <c r="D37" s="8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16"/>
      <c r="AR37" s="116"/>
      <c r="AS37" s="116"/>
      <c r="AT37" s="116"/>
      <c r="AU37" s="116"/>
      <c r="AV37" s="55"/>
      <c r="AW37" s="69"/>
      <c r="AX37" s="48"/>
      <c r="AY37" s="125"/>
    </row>
    <row r="38" spans="1:51">
      <c r="A38" s="25">
        <v>54</v>
      </c>
      <c r="B38" s="3" t="s">
        <v>15</v>
      </c>
      <c r="C38" s="115"/>
      <c r="D38" s="59">
        <v>23</v>
      </c>
      <c r="E38" s="59">
        <v>28</v>
      </c>
      <c r="H38" s="59">
        <v>26</v>
      </c>
      <c r="L38" s="59">
        <v>27</v>
      </c>
      <c r="M38" s="59">
        <v>24</v>
      </c>
      <c r="N38" s="59">
        <v>28</v>
      </c>
      <c r="Q38" s="59">
        <v>26</v>
      </c>
      <c r="U38" s="59">
        <v>25</v>
      </c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115"/>
      <c r="AO38" s="115"/>
      <c r="AP38"/>
      <c r="AQ38" s="51">
        <f>MIN(C38:AI38)</f>
        <v>23</v>
      </c>
      <c r="AR38" s="51">
        <f>MAX(C38:AI38)</f>
        <v>28</v>
      </c>
      <c r="AS38" s="52">
        <f>AVERAGE(C38:AI38)</f>
        <v>25.875</v>
      </c>
      <c r="AT38" s="27">
        <f>STDEV(C38:AI38)</f>
        <v>1.807721533549109</v>
      </c>
      <c r="AU38" s="53"/>
      <c r="AV38" s="115">
        <v>54</v>
      </c>
      <c r="AW38" s="34">
        <v>23.263157894736842</v>
      </c>
      <c r="AX38" s="36">
        <v>1.6945043609385364</v>
      </c>
      <c r="AY38" s="125">
        <v>19</v>
      </c>
    </row>
    <row r="39" spans="1:51">
      <c r="A39" s="117">
        <v>54</v>
      </c>
      <c r="B39" s="3" t="s">
        <v>16</v>
      </c>
      <c r="C39" s="115"/>
      <c r="D39" s="59">
        <v>14</v>
      </c>
      <c r="E39" s="59">
        <v>18</v>
      </c>
      <c r="H39" s="59">
        <v>17</v>
      </c>
      <c r="L39" s="59">
        <v>14</v>
      </c>
      <c r="M39" s="59">
        <v>14</v>
      </c>
      <c r="N39" s="59">
        <v>17</v>
      </c>
      <c r="Q39" s="59">
        <v>13</v>
      </c>
      <c r="U39" s="59">
        <v>16</v>
      </c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115"/>
      <c r="AO39" s="115"/>
      <c r="AP39"/>
      <c r="AQ39" s="51">
        <f>MIN(C39:AI39)</f>
        <v>13</v>
      </c>
      <c r="AR39" s="51">
        <f>MAX(C39:AI39)</f>
        <v>18</v>
      </c>
      <c r="AS39" s="52">
        <f>AVERAGE(C39:AI39)</f>
        <v>15.375</v>
      </c>
      <c r="AT39" s="27">
        <f>STDEV(C39:AI39)</f>
        <v>1.8468119248354136</v>
      </c>
      <c r="AU39" s="53"/>
      <c r="AV39" s="115"/>
      <c r="AW39" s="34">
        <v>13.894736842105264</v>
      </c>
      <c r="AX39" s="36">
        <v>1.8527678046673008</v>
      </c>
      <c r="AY39" s="125">
        <v>19</v>
      </c>
    </row>
    <row r="40" spans="1:51">
      <c r="A40" s="116"/>
      <c r="B40" s="116"/>
      <c r="C40" s="116"/>
      <c r="D40" s="8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16"/>
      <c r="AR40" s="116"/>
      <c r="AS40" s="116"/>
      <c r="AT40" s="116"/>
      <c r="AU40" s="116"/>
      <c r="AV40" s="55"/>
      <c r="AW40" s="69"/>
      <c r="AX40" s="48"/>
      <c r="AY40" s="125"/>
    </row>
    <row r="41" spans="1:51">
      <c r="A41" s="25">
        <v>55</v>
      </c>
      <c r="B41" s="3" t="s">
        <v>15</v>
      </c>
      <c r="C41" s="115"/>
      <c r="D41" s="59">
        <v>22</v>
      </c>
      <c r="E41" s="59">
        <v>23</v>
      </c>
      <c r="H41" s="59">
        <v>23</v>
      </c>
      <c r="L41" s="59">
        <v>26</v>
      </c>
      <c r="M41" s="59">
        <v>28</v>
      </c>
      <c r="N41" s="59">
        <v>28</v>
      </c>
      <c r="Q41" s="59">
        <v>27</v>
      </c>
      <c r="U41" s="59">
        <v>24</v>
      </c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115"/>
      <c r="AO41" s="115"/>
      <c r="AP41"/>
      <c r="AQ41" s="51">
        <f>MIN(C41:AI41)</f>
        <v>22</v>
      </c>
      <c r="AR41" s="51">
        <f>MAX(C41:AI41)</f>
        <v>28</v>
      </c>
      <c r="AS41" s="52">
        <f>AVERAGE(C41:AI41)</f>
        <v>25.125</v>
      </c>
      <c r="AT41" s="27">
        <f>STDEV(C41:AI41)</f>
        <v>2.416461403433896</v>
      </c>
      <c r="AU41" s="53"/>
      <c r="AV41" s="115">
        <v>55</v>
      </c>
      <c r="AW41" s="34">
        <v>24.421052631578949</v>
      </c>
      <c r="AX41" s="36">
        <v>2.7348733359595805</v>
      </c>
      <c r="AY41" s="125">
        <v>19</v>
      </c>
    </row>
    <row r="42" spans="1:51">
      <c r="A42" s="117">
        <v>55</v>
      </c>
      <c r="B42" s="3" t="s">
        <v>16</v>
      </c>
      <c r="C42" s="115"/>
      <c r="D42" s="59">
        <v>13</v>
      </c>
      <c r="E42" s="59">
        <v>13</v>
      </c>
      <c r="H42" s="59">
        <v>13</v>
      </c>
      <c r="L42" s="59">
        <v>13</v>
      </c>
      <c r="M42" s="59">
        <v>14</v>
      </c>
      <c r="N42" s="59">
        <v>17</v>
      </c>
      <c r="Q42" s="59">
        <v>13</v>
      </c>
      <c r="U42" s="59">
        <v>12</v>
      </c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115"/>
      <c r="AO42" s="115"/>
      <c r="AP42"/>
      <c r="AQ42" s="51">
        <f>MIN(C42:AI42)</f>
        <v>12</v>
      </c>
      <c r="AR42" s="51">
        <f>MAX(C42:AI42)</f>
        <v>17</v>
      </c>
      <c r="AS42" s="52">
        <f>AVERAGE(C42:AI42)</f>
        <v>13.5</v>
      </c>
      <c r="AT42" s="27">
        <f>STDEV(C42:AI42)</f>
        <v>1.5118578920369088</v>
      </c>
      <c r="AU42" s="53"/>
      <c r="AV42" s="115"/>
      <c r="AW42" s="34">
        <v>12.894736842105264</v>
      </c>
      <c r="AX42" s="36">
        <v>1.4489358870144518</v>
      </c>
      <c r="AY42" s="125">
        <v>19</v>
      </c>
    </row>
    <row r="43" spans="1:51">
      <c r="A43" s="116"/>
      <c r="B43" s="116"/>
      <c r="C43" s="116"/>
      <c r="D43" s="8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16"/>
      <c r="AR43" s="116"/>
      <c r="AS43" s="116"/>
      <c r="AT43" s="116"/>
      <c r="AU43" s="116"/>
      <c r="AV43" s="55"/>
      <c r="AW43" s="69"/>
      <c r="AX43" s="48"/>
      <c r="AY43" s="125"/>
    </row>
    <row r="44" spans="1:51">
      <c r="A44" s="25">
        <v>56</v>
      </c>
      <c r="B44" s="3" t="s">
        <v>15</v>
      </c>
      <c r="C44" s="115"/>
      <c r="D44" s="59">
        <v>27</v>
      </c>
      <c r="E44" s="59">
        <v>28</v>
      </c>
      <c r="H44" s="59">
        <v>29</v>
      </c>
      <c r="L44" s="59">
        <v>30</v>
      </c>
      <c r="M44" s="59">
        <v>31</v>
      </c>
      <c r="N44" s="59">
        <v>33</v>
      </c>
      <c r="Q44" s="59">
        <v>27</v>
      </c>
      <c r="U44" s="59">
        <v>27</v>
      </c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115"/>
      <c r="AO44" s="115"/>
      <c r="AP44"/>
      <c r="AQ44" s="51">
        <f>MIN(C44:AI44)</f>
        <v>27</v>
      </c>
      <c r="AR44" s="51">
        <f>MAX(C44:AI44)</f>
        <v>33</v>
      </c>
      <c r="AS44" s="52">
        <f>AVERAGE(C44:AI44)</f>
        <v>29</v>
      </c>
      <c r="AT44" s="27">
        <f>STDEV(C44:AI44)</f>
        <v>2.2038926600773587</v>
      </c>
      <c r="AU44" s="53"/>
      <c r="AV44" s="115">
        <v>56</v>
      </c>
      <c r="AW44" s="34">
        <v>29.894736842105264</v>
      </c>
      <c r="AX44" s="36">
        <v>4.5934099756801947</v>
      </c>
      <c r="AY44" s="125">
        <v>19</v>
      </c>
    </row>
    <row r="45" spans="1:51">
      <c r="A45" s="117">
        <v>56</v>
      </c>
      <c r="B45" s="3" t="s">
        <v>16</v>
      </c>
      <c r="C45" s="115"/>
      <c r="D45" s="59">
        <v>19</v>
      </c>
      <c r="E45" s="59">
        <v>20</v>
      </c>
      <c r="H45" s="59">
        <v>24</v>
      </c>
      <c r="L45" s="59">
        <v>18</v>
      </c>
      <c r="M45" s="59">
        <v>18</v>
      </c>
      <c r="N45" s="59">
        <v>24</v>
      </c>
      <c r="Q45" s="59">
        <v>20</v>
      </c>
      <c r="U45" s="59">
        <v>20</v>
      </c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115"/>
      <c r="AO45" s="115"/>
      <c r="AP45"/>
      <c r="AQ45" s="51">
        <f>MIN(C45:AI45)</f>
        <v>18</v>
      </c>
      <c r="AR45" s="51">
        <f>MAX(C45:AI45)</f>
        <v>24</v>
      </c>
      <c r="AS45" s="52">
        <f>AVERAGE(C45:AI45)</f>
        <v>20.375</v>
      </c>
      <c r="AT45" s="27">
        <f>STDEV(C45:AI45)</f>
        <v>2.3867192066576601</v>
      </c>
      <c r="AU45" s="53"/>
      <c r="AV45" s="115"/>
      <c r="AW45" s="34">
        <v>22.105263157894736</v>
      </c>
      <c r="AX45" s="36">
        <v>2.3308257202141185</v>
      </c>
      <c r="AY45" s="125">
        <v>19</v>
      </c>
    </row>
    <row r="46" spans="1:51">
      <c r="A46" s="116"/>
      <c r="B46" s="116"/>
      <c r="C46" s="116"/>
      <c r="D46" s="8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16"/>
      <c r="AR46" s="116"/>
      <c r="AS46" s="116"/>
      <c r="AT46" s="116"/>
      <c r="AU46" s="116"/>
      <c r="AV46" s="55"/>
      <c r="AW46" s="69"/>
      <c r="AX46" s="48"/>
      <c r="AY46" s="125"/>
    </row>
    <row r="47" spans="1:51">
      <c r="A47" s="25">
        <v>57</v>
      </c>
      <c r="B47" s="3" t="s">
        <v>15</v>
      </c>
      <c r="C47" s="115"/>
      <c r="D47" s="59">
        <v>2</v>
      </c>
      <c r="E47" s="59">
        <v>3</v>
      </c>
      <c r="H47" s="59">
        <v>2</v>
      </c>
      <c r="L47" s="59">
        <v>4</v>
      </c>
      <c r="M47" s="59">
        <v>1</v>
      </c>
      <c r="N47" s="59">
        <v>8</v>
      </c>
      <c r="Q47" s="59">
        <v>5</v>
      </c>
      <c r="U47" s="59">
        <v>1</v>
      </c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115"/>
      <c r="AO47" s="115"/>
      <c r="AP47"/>
      <c r="AQ47" s="51">
        <f>MIN(C47:AI47)</f>
        <v>1</v>
      </c>
      <c r="AR47" s="51">
        <f>MAX(C47:AI47)</f>
        <v>8</v>
      </c>
      <c r="AS47" s="52">
        <f>AVERAGE(C47:AI47)</f>
        <v>3.25</v>
      </c>
      <c r="AT47" s="27">
        <f>STDEV(C47:AI47)</f>
        <v>2.3754698783308417</v>
      </c>
      <c r="AU47" s="53"/>
      <c r="AV47" s="115">
        <v>57</v>
      </c>
      <c r="AW47" s="34">
        <v>3.263157894736842</v>
      </c>
      <c r="AX47" s="36">
        <v>1.7269789055894333</v>
      </c>
      <c r="AY47" s="125">
        <v>19</v>
      </c>
    </row>
    <row r="48" spans="1:51">
      <c r="A48" s="117">
        <v>57</v>
      </c>
      <c r="B48" s="3" t="s">
        <v>16</v>
      </c>
      <c r="C48" s="115"/>
      <c r="D48" s="59">
        <v>1</v>
      </c>
      <c r="E48" s="59">
        <v>2</v>
      </c>
      <c r="H48" s="59">
        <v>1</v>
      </c>
      <c r="L48" s="59">
        <v>2</v>
      </c>
      <c r="M48" s="59">
        <v>1</v>
      </c>
      <c r="N48" s="59">
        <v>3</v>
      </c>
      <c r="Q48" s="59">
        <v>2</v>
      </c>
      <c r="U48" s="59">
        <v>1</v>
      </c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115"/>
      <c r="AO48" s="115"/>
      <c r="AP48"/>
      <c r="AQ48" s="51">
        <f>MIN(C48:AI48)</f>
        <v>1</v>
      </c>
      <c r="AR48" s="51">
        <f>MAX(C48:AI48)</f>
        <v>3</v>
      </c>
      <c r="AS48" s="52">
        <f>AVERAGE(C48:AI48)</f>
        <v>1.625</v>
      </c>
      <c r="AT48" s="27">
        <f>STDEV(C48:AI48)</f>
        <v>0.74402380914284494</v>
      </c>
      <c r="AU48" s="53"/>
      <c r="AV48" s="115"/>
      <c r="AW48" s="34">
        <v>1.7894736842105263</v>
      </c>
      <c r="AX48" s="36">
        <v>0.85498196007096172</v>
      </c>
      <c r="AY48" s="125">
        <v>19</v>
      </c>
    </row>
    <row r="49" spans="1:51">
      <c r="A49" s="116"/>
      <c r="B49" s="116"/>
      <c r="C49" s="116"/>
      <c r="D49" s="8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16"/>
      <c r="AR49" s="116"/>
      <c r="AS49" s="116"/>
      <c r="AT49" s="116"/>
      <c r="AU49" s="116"/>
      <c r="AV49" s="55"/>
      <c r="AW49" s="69"/>
      <c r="AX49" s="48"/>
      <c r="AY49" s="125"/>
    </row>
    <row r="50" spans="1:51">
      <c r="A50" s="25">
        <v>58</v>
      </c>
      <c r="B50" s="3" t="s">
        <v>15</v>
      </c>
      <c r="C50" s="115"/>
      <c r="D50" s="59">
        <v>28</v>
      </c>
      <c r="E50" s="59">
        <v>28</v>
      </c>
      <c r="H50" s="59">
        <v>30</v>
      </c>
      <c r="L50" s="59">
        <v>29</v>
      </c>
      <c r="M50" s="59">
        <v>29</v>
      </c>
      <c r="N50" s="59">
        <v>30</v>
      </c>
      <c r="Q50" s="59">
        <v>28</v>
      </c>
      <c r="U50" s="59">
        <v>30</v>
      </c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115"/>
      <c r="AO50" s="115"/>
      <c r="AP50"/>
      <c r="AQ50" s="51">
        <f>MIN(C50:AI50)</f>
        <v>28</v>
      </c>
      <c r="AR50" s="51">
        <f>MAX(C50:AI50)</f>
        <v>30</v>
      </c>
      <c r="AS50" s="52">
        <f>AVERAGE(C50:AI50)</f>
        <v>29</v>
      </c>
      <c r="AT50" s="27">
        <f>STDEV(C50:AI50)</f>
        <v>0.92582009977255142</v>
      </c>
      <c r="AU50" s="53"/>
      <c r="AV50" s="115">
        <v>58</v>
      </c>
      <c r="AW50" s="34">
        <v>27.526315789473685</v>
      </c>
      <c r="AX50" s="36">
        <v>2.52473147202786</v>
      </c>
      <c r="AY50" s="125">
        <v>19</v>
      </c>
    </row>
    <row r="51" spans="1:51">
      <c r="A51" s="117">
        <v>58</v>
      </c>
      <c r="B51" s="3" t="s">
        <v>16</v>
      </c>
      <c r="C51" s="115"/>
      <c r="D51" s="59">
        <v>18</v>
      </c>
      <c r="E51" s="59">
        <v>21</v>
      </c>
      <c r="H51" s="59">
        <v>19</v>
      </c>
      <c r="L51" s="59">
        <v>15</v>
      </c>
      <c r="M51" s="59">
        <v>20</v>
      </c>
      <c r="N51" s="59">
        <v>23</v>
      </c>
      <c r="Q51" s="59">
        <v>17</v>
      </c>
      <c r="U51" s="59">
        <v>23</v>
      </c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115"/>
      <c r="AO51" s="115"/>
      <c r="AP51"/>
      <c r="AQ51" s="51">
        <f>MIN(C51:AI51)</f>
        <v>15</v>
      </c>
      <c r="AR51" s="51">
        <f>MAX(C51:AI51)</f>
        <v>23</v>
      </c>
      <c r="AS51" s="52">
        <f>AVERAGE(C51:AI51)</f>
        <v>19.5</v>
      </c>
      <c r="AT51" s="27">
        <f>STDEV(C51:AI51)</f>
        <v>2.8284271247461903</v>
      </c>
      <c r="AU51" s="53"/>
      <c r="AV51" s="115"/>
      <c r="AW51" s="34">
        <v>17.842105263157894</v>
      </c>
      <c r="AX51" s="36">
        <v>2.0347852164769042</v>
      </c>
      <c r="AY51" s="125">
        <v>19</v>
      </c>
    </row>
    <row r="52" spans="1:51">
      <c r="A52" s="116"/>
      <c r="B52" s="116"/>
      <c r="C52" s="116"/>
      <c r="D52" s="8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16"/>
      <c r="AR52" s="116"/>
      <c r="AS52" s="116"/>
      <c r="AT52" s="116"/>
      <c r="AU52" s="116"/>
      <c r="AV52" s="55"/>
      <c r="AW52" s="69"/>
      <c r="AX52" s="48"/>
      <c r="AY52" s="125"/>
    </row>
    <row r="53" spans="1:51">
      <c r="A53" s="25">
        <v>59</v>
      </c>
      <c r="B53" s="3" t="s">
        <v>15</v>
      </c>
      <c r="C53" s="115"/>
      <c r="D53" s="59">
        <v>13</v>
      </c>
      <c r="E53" s="59">
        <v>11</v>
      </c>
      <c r="H53" s="59">
        <v>13</v>
      </c>
      <c r="L53" s="59">
        <v>11</v>
      </c>
      <c r="M53" s="59">
        <v>12</v>
      </c>
      <c r="N53" s="59">
        <v>11</v>
      </c>
      <c r="Q53" s="59">
        <v>12</v>
      </c>
      <c r="U53" s="59">
        <v>11</v>
      </c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115"/>
      <c r="AO53" s="115"/>
      <c r="AP53"/>
      <c r="AQ53" s="51">
        <f>MIN(C53:AI53)</f>
        <v>11</v>
      </c>
      <c r="AR53" s="51">
        <f>MAX(C53:AI53)</f>
        <v>13</v>
      </c>
      <c r="AS53" s="52">
        <f>AVERAGE(C53:AI53)</f>
        <v>11.75</v>
      </c>
      <c r="AT53" s="27">
        <f>STDEV(C53:AI53)</f>
        <v>0.88640526042791834</v>
      </c>
      <c r="AU53" s="53"/>
      <c r="AV53" s="115">
        <v>59</v>
      </c>
      <c r="AW53" s="34">
        <v>11.421052631578947</v>
      </c>
      <c r="AX53" s="36">
        <v>1.1697953037312014</v>
      </c>
      <c r="AY53" s="125">
        <v>19</v>
      </c>
    </row>
    <row r="54" spans="1:51">
      <c r="A54" s="117">
        <v>59</v>
      </c>
      <c r="B54" s="3" t="s">
        <v>16</v>
      </c>
      <c r="C54" s="115"/>
      <c r="D54" s="59">
        <v>6</v>
      </c>
      <c r="E54" s="59">
        <v>7</v>
      </c>
      <c r="H54" s="59">
        <v>6</v>
      </c>
      <c r="L54" s="59">
        <v>7</v>
      </c>
      <c r="M54" s="59">
        <v>8</v>
      </c>
      <c r="N54" s="59">
        <v>8</v>
      </c>
      <c r="Q54" s="59">
        <v>6</v>
      </c>
      <c r="U54" s="59">
        <v>5</v>
      </c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115"/>
      <c r="AO54" s="115"/>
      <c r="AP54"/>
      <c r="AQ54" s="51">
        <f>MIN(C54:AI54)</f>
        <v>5</v>
      </c>
      <c r="AR54" s="51">
        <f>MAX(C54:AI54)</f>
        <v>8</v>
      </c>
      <c r="AS54" s="52">
        <f>AVERAGE(C54:AI54)</f>
        <v>6.625</v>
      </c>
      <c r="AT54" s="27">
        <f>STDEV(C54:AI54)</f>
        <v>1.0606601717798212</v>
      </c>
      <c r="AU54" s="53"/>
      <c r="AV54" s="115"/>
      <c r="AW54" s="34">
        <v>6.4736842105263159</v>
      </c>
      <c r="AX54" s="36">
        <v>1.2635233389495317</v>
      </c>
      <c r="AY54" s="125">
        <v>19</v>
      </c>
    </row>
    <row r="55" spans="1:51">
      <c r="A55" s="119"/>
      <c r="B55" s="119"/>
      <c r="C55" s="119"/>
      <c r="D55" s="8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19"/>
      <c r="AR55" s="119"/>
      <c r="AS55" s="119"/>
      <c r="AT55" s="119"/>
      <c r="AU55" s="119"/>
      <c r="AV55" s="55"/>
      <c r="AW55" s="69"/>
      <c r="AX55" s="48"/>
      <c r="AY55" s="125"/>
    </row>
    <row r="56" spans="1:51">
      <c r="A56" s="25">
        <v>60</v>
      </c>
      <c r="B56" s="3" t="s">
        <v>15</v>
      </c>
      <c r="C56" s="118"/>
      <c r="D56" s="59">
        <v>9</v>
      </c>
      <c r="E56" s="59">
        <v>10</v>
      </c>
      <c r="H56" s="59">
        <v>10</v>
      </c>
      <c r="L56" s="59">
        <v>15</v>
      </c>
      <c r="M56" s="59">
        <v>9</v>
      </c>
      <c r="N56" s="59">
        <v>17</v>
      </c>
      <c r="Q56" s="59">
        <v>11</v>
      </c>
      <c r="U56" s="59">
        <v>9</v>
      </c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118"/>
      <c r="AO56" s="118"/>
      <c r="AP56"/>
      <c r="AQ56" s="51">
        <f>MIN(C56:AI56)</f>
        <v>9</v>
      </c>
      <c r="AR56" s="51">
        <f>MAX(C56:AI56)</f>
        <v>17</v>
      </c>
      <c r="AS56" s="52">
        <f>AVERAGE(C56:AI56)</f>
        <v>11.25</v>
      </c>
      <c r="AT56" s="27">
        <f>STDEV(C56:AI56)</f>
        <v>3.0589447293376941</v>
      </c>
      <c r="AU56" s="53"/>
      <c r="AV56" s="118">
        <v>60</v>
      </c>
      <c r="AW56" s="34">
        <v>10.684210526315789</v>
      </c>
      <c r="AX56" s="36">
        <v>1.7654911680117451</v>
      </c>
      <c r="AY56" s="125">
        <v>19</v>
      </c>
    </row>
    <row r="57" spans="1:51">
      <c r="A57" s="120">
        <v>60</v>
      </c>
      <c r="B57" s="3" t="s">
        <v>16</v>
      </c>
      <c r="C57" s="118"/>
      <c r="D57" s="59">
        <v>4</v>
      </c>
      <c r="E57" s="59">
        <v>5</v>
      </c>
      <c r="H57" s="59">
        <v>4</v>
      </c>
      <c r="L57" s="59">
        <v>6</v>
      </c>
      <c r="M57" s="59">
        <v>4</v>
      </c>
      <c r="N57" s="59">
        <v>6</v>
      </c>
      <c r="Q57" s="59">
        <v>5</v>
      </c>
      <c r="U57" s="59">
        <v>4</v>
      </c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118"/>
      <c r="AO57" s="118"/>
      <c r="AP57"/>
      <c r="AQ57" s="51">
        <f>MIN(C57:AI57)</f>
        <v>4</v>
      </c>
      <c r="AR57" s="51">
        <f>MAX(C57:AI57)</f>
        <v>6</v>
      </c>
      <c r="AS57" s="52">
        <f>AVERAGE(C57:AI57)</f>
        <v>4.75</v>
      </c>
      <c r="AT57" s="27">
        <f>STDEV(C57:AI57)</f>
        <v>0.88640526042791834</v>
      </c>
      <c r="AU57" s="53"/>
      <c r="AV57" s="118"/>
      <c r="AW57" s="34">
        <v>5.6315789473684212</v>
      </c>
      <c r="AX57" s="36">
        <v>1.3420765964144057</v>
      </c>
      <c r="AY57" s="125">
        <v>19</v>
      </c>
    </row>
    <row r="58" spans="1:51">
      <c r="A58" s="119"/>
      <c r="B58" s="119"/>
      <c r="C58" s="119"/>
      <c r="D58" s="8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19"/>
      <c r="AR58" s="119"/>
      <c r="AS58" s="119"/>
      <c r="AT58" s="119"/>
      <c r="AU58" s="119"/>
      <c r="AV58" s="55"/>
      <c r="AW58" s="69"/>
      <c r="AX58" s="48"/>
      <c r="AY58" s="125"/>
    </row>
    <row r="59" spans="1:51">
      <c r="A59" s="25">
        <v>61</v>
      </c>
      <c r="B59" s="3" t="s">
        <v>15</v>
      </c>
      <c r="C59" s="118"/>
      <c r="D59" s="59">
        <v>12</v>
      </c>
      <c r="E59" s="59">
        <v>13</v>
      </c>
      <c r="H59" s="59">
        <v>15</v>
      </c>
      <c r="L59" s="59">
        <v>16</v>
      </c>
      <c r="M59" s="59">
        <v>12</v>
      </c>
      <c r="N59" s="59">
        <v>16</v>
      </c>
      <c r="Q59" s="59">
        <v>14</v>
      </c>
      <c r="U59" s="59">
        <v>14</v>
      </c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118"/>
      <c r="AO59" s="118"/>
      <c r="AP59"/>
      <c r="AQ59" s="51">
        <f>MIN(C59:AI59)</f>
        <v>12</v>
      </c>
      <c r="AR59" s="51">
        <f>MAX(C59:AI59)</f>
        <v>16</v>
      </c>
      <c r="AS59" s="52">
        <f>AVERAGE(C59:AI59)</f>
        <v>14</v>
      </c>
      <c r="AT59" s="27">
        <f>STDEV(C59:AI59)</f>
        <v>1.6035674514745464</v>
      </c>
      <c r="AU59" s="53"/>
      <c r="AV59" s="118">
        <v>61</v>
      </c>
      <c r="AW59" s="34">
        <v>13.473684210526315</v>
      </c>
      <c r="AX59" s="36">
        <v>2.6534761488497747</v>
      </c>
      <c r="AY59" s="125">
        <v>19</v>
      </c>
    </row>
    <row r="60" spans="1:51">
      <c r="A60" s="120">
        <v>61</v>
      </c>
      <c r="B60" s="3" t="s">
        <v>16</v>
      </c>
      <c r="C60" s="118"/>
      <c r="D60" s="59">
        <v>6</v>
      </c>
      <c r="E60" s="59">
        <v>6</v>
      </c>
      <c r="H60" s="59">
        <v>5</v>
      </c>
      <c r="L60" s="59">
        <v>6</v>
      </c>
      <c r="M60" s="59">
        <v>6</v>
      </c>
      <c r="N60" s="59">
        <v>6</v>
      </c>
      <c r="Q60" s="59">
        <v>6</v>
      </c>
      <c r="U60" s="59">
        <v>7</v>
      </c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118"/>
      <c r="AO60" s="118"/>
      <c r="AP60"/>
      <c r="AQ60" s="51">
        <f>MIN(C60:AI60)</f>
        <v>5</v>
      </c>
      <c r="AR60" s="51">
        <f>MAX(C60:AI60)</f>
        <v>7</v>
      </c>
      <c r="AS60" s="52">
        <f>AVERAGE(C60:AI60)</f>
        <v>6</v>
      </c>
      <c r="AT60" s="27">
        <f>STDEV(C60:AI60)</f>
        <v>0.53452248382484879</v>
      </c>
      <c r="AU60" s="53"/>
      <c r="AV60" s="118"/>
      <c r="AW60" s="34">
        <v>6.7368421052631575</v>
      </c>
      <c r="AX60" s="36">
        <v>1.4079972089286541</v>
      </c>
      <c r="AY60" s="125">
        <v>19</v>
      </c>
    </row>
    <row r="61" spans="1:51">
      <c r="A61" s="119"/>
      <c r="B61" s="119"/>
      <c r="C61" s="119"/>
      <c r="D61" s="8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19"/>
      <c r="AR61" s="119"/>
      <c r="AS61" s="119"/>
      <c r="AT61" s="119"/>
      <c r="AU61" s="119"/>
      <c r="AV61" s="55"/>
      <c r="AW61" s="69"/>
      <c r="AX61" s="48"/>
      <c r="AY61" s="125"/>
    </row>
    <row r="62" spans="1:51">
      <c r="A62" s="25">
        <v>62</v>
      </c>
      <c r="B62" s="3" t="s">
        <v>15</v>
      </c>
      <c r="C62" s="118"/>
      <c r="D62" s="59">
        <v>18</v>
      </c>
      <c r="E62" s="59">
        <v>19</v>
      </c>
      <c r="H62" s="59">
        <v>20</v>
      </c>
      <c r="L62" s="59">
        <v>23</v>
      </c>
      <c r="M62" s="59">
        <v>17</v>
      </c>
      <c r="N62" s="59">
        <v>25</v>
      </c>
      <c r="Q62" s="59">
        <v>21</v>
      </c>
      <c r="U62" s="59">
        <v>24</v>
      </c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118"/>
      <c r="AO62" s="118"/>
      <c r="AP62"/>
      <c r="AQ62" s="51">
        <f>MIN(C62:AI62)</f>
        <v>17</v>
      </c>
      <c r="AR62" s="51">
        <f>MAX(C62:AI62)</f>
        <v>25</v>
      </c>
      <c r="AS62" s="52">
        <f>AVERAGE(C62:AI62)</f>
        <v>20.875</v>
      </c>
      <c r="AT62" s="27">
        <f>STDEV(C62:AI62)</f>
        <v>2.9001231500945415</v>
      </c>
      <c r="AU62" s="53"/>
      <c r="AV62" s="118">
        <v>62</v>
      </c>
      <c r="AW62" s="34">
        <v>19.631578947368421</v>
      </c>
      <c r="AX62" s="36">
        <v>2.6501682612365407</v>
      </c>
      <c r="AY62" s="125">
        <v>19</v>
      </c>
    </row>
    <row r="63" spans="1:51">
      <c r="A63" s="120">
        <v>62</v>
      </c>
      <c r="B63" s="3" t="s">
        <v>16</v>
      </c>
      <c r="C63" s="118"/>
      <c r="D63" s="59">
        <v>12</v>
      </c>
      <c r="E63" s="59">
        <v>12</v>
      </c>
      <c r="H63" s="59">
        <v>13</v>
      </c>
      <c r="L63" s="59">
        <v>11</v>
      </c>
      <c r="M63" s="59">
        <v>11</v>
      </c>
      <c r="N63" s="59">
        <v>13</v>
      </c>
      <c r="Q63" s="59">
        <v>11</v>
      </c>
      <c r="U63" s="59">
        <v>11</v>
      </c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118"/>
      <c r="AO63" s="118"/>
      <c r="AP63"/>
      <c r="AQ63" s="51">
        <f>MIN(C63:AI63)</f>
        <v>11</v>
      </c>
      <c r="AR63" s="51">
        <f>MAX(C63:AI63)</f>
        <v>13</v>
      </c>
      <c r="AS63" s="52">
        <f>AVERAGE(C63:AI63)</f>
        <v>11.75</v>
      </c>
      <c r="AT63" s="27">
        <f>STDEV(C63:AI63)</f>
        <v>0.88640526042791834</v>
      </c>
      <c r="AU63" s="53"/>
      <c r="AV63" s="118"/>
      <c r="AW63" s="34">
        <v>11.684210526315789</v>
      </c>
      <c r="AX63" s="36">
        <v>1.4549773415168623</v>
      </c>
      <c r="AY63" s="125">
        <v>19</v>
      </c>
    </row>
    <row r="64" spans="1:51">
      <c r="A64" s="119"/>
      <c r="B64" s="119"/>
      <c r="C64" s="119"/>
      <c r="D64" s="8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19"/>
      <c r="AR64" s="119"/>
      <c r="AS64" s="119"/>
      <c r="AT64" s="119"/>
      <c r="AU64" s="119"/>
      <c r="AV64" s="55"/>
      <c r="AW64" s="69"/>
      <c r="AX64" s="48"/>
      <c r="AY64" s="125"/>
    </row>
    <row r="65" spans="1:51">
      <c r="A65" s="25">
        <v>63</v>
      </c>
      <c r="B65" s="3" t="s">
        <v>15</v>
      </c>
      <c r="C65" s="118"/>
      <c r="D65" s="59">
        <v>12</v>
      </c>
      <c r="E65" s="59">
        <v>15</v>
      </c>
      <c r="H65" s="59">
        <v>15</v>
      </c>
      <c r="L65" s="59">
        <v>16</v>
      </c>
      <c r="M65" s="59">
        <v>13</v>
      </c>
      <c r="N65" s="59">
        <v>14</v>
      </c>
      <c r="Q65" s="59">
        <v>14</v>
      </c>
      <c r="U65" s="59">
        <v>12</v>
      </c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118"/>
      <c r="AO65" s="118"/>
      <c r="AP65"/>
      <c r="AQ65" s="51">
        <f>MIN(C65:AI65)</f>
        <v>12</v>
      </c>
      <c r="AR65" s="51">
        <f>MAX(C65:AI65)</f>
        <v>16</v>
      </c>
      <c r="AS65" s="52">
        <f>AVERAGE(C65:AI65)</f>
        <v>13.875</v>
      </c>
      <c r="AT65" s="27">
        <f>STDEV(C65:AI65)</f>
        <v>1.4577379737113252</v>
      </c>
      <c r="AU65" s="53"/>
      <c r="AV65" s="118">
        <v>63</v>
      </c>
      <c r="AW65" s="34">
        <v>15</v>
      </c>
      <c r="AX65" s="36">
        <v>1.5275252316519468</v>
      </c>
      <c r="AY65" s="125">
        <v>19</v>
      </c>
    </row>
    <row r="66" spans="1:51">
      <c r="A66" s="120">
        <v>63</v>
      </c>
      <c r="B66" s="3" t="s">
        <v>16</v>
      </c>
      <c r="C66" s="118"/>
      <c r="D66" s="59">
        <v>6</v>
      </c>
      <c r="E66" s="59">
        <v>6</v>
      </c>
      <c r="H66" s="59">
        <v>8</v>
      </c>
      <c r="L66" s="59">
        <v>9</v>
      </c>
      <c r="M66" s="59">
        <v>6</v>
      </c>
      <c r="N66" s="59">
        <v>4</v>
      </c>
      <c r="Q66" s="59">
        <v>7</v>
      </c>
      <c r="U66" s="59">
        <v>6</v>
      </c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118"/>
      <c r="AO66" s="118"/>
      <c r="AP66"/>
      <c r="AQ66" s="51">
        <f>MIN(C66:AI66)</f>
        <v>4</v>
      </c>
      <c r="AR66" s="51">
        <f>MAX(C66:AI66)</f>
        <v>9</v>
      </c>
      <c r="AS66" s="52">
        <f>AVERAGE(C66:AI66)</f>
        <v>6.5</v>
      </c>
      <c r="AT66" s="27">
        <f>STDEV(C66:AI66)</f>
        <v>1.5118578920369088</v>
      </c>
      <c r="AU66" s="53"/>
      <c r="AV66" s="118"/>
      <c r="AW66" s="34">
        <v>6.6315789473684212</v>
      </c>
      <c r="AX66" s="36">
        <v>1.2565617248750869</v>
      </c>
      <c r="AY66" s="125">
        <v>19</v>
      </c>
    </row>
    <row r="67" spans="1:51">
      <c r="AY67" s="124"/>
    </row>
    <row r="68" spans="1:51">
      <c r="AY68" s="124"/>
    </row>
    <row r="69" spans="1:51">
      <c r="AY69" s="124"/>
    </row>
    <row r="70" spans="1:51">
      <c r="AY70" s="124"/>
    </row>
    <row r="71" spans="1:51">
      <c r="AY71" s="124"/>
    </row>
    <row r="72" spans="1:51">
      <c r="AY72" s="124"/>
    </row>
    <row r="73" spans="1:51">
      <c r="AY73" s="124"/>
    </row>
    <row r="74" spans="1:51">
      <c r="AY74" s="124"/>
    </row>
    <row r="75" spans="1:51">
      <c r="AY75" s="124"/>
    </row>
    <row r="76" spans="1:51" s="54" customFormat="1">
      <c r="A76" s="24"/>
      <c r="B76" s="109"/>
      <c r="C76" s="109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32"/>
      <c r="AT76" s="33"/>
      <c r="AU76" s="33"/>
      <c r="AW76" s="15"/>
      <c r="AX76" s="14"/>
      <c r="AY76" s="124"/>
    </row>
    <row r="77" spans="1:51" s="54" customFormat="1">
      <c r="A77" s="24"/>
      <c r="B77" s="108"/>
      <c r="C77" s="109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32"/>
      <c r="AT77" s="33"/>
      <c r="AU77" s="33"/>
      <c r="AW77" s="15"/>
      <c r="AX77" s="14"/>
      <c r="AY77" s="124"/>
    </row>
    <row r="78" spans="1:51" s="54" customFormat="1">
      <c r="A78" s="24"/>
      <c r="B78" s="25"/>
      <c r="C78" s="39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109"/>
      <c r="AR78" s="109"/>
      <c r="AS78" s="32"/>
      <c r="AT78" s="33"/>
      <c r="AU78" s="33"/>
      <c r="AW78" s="15"/>
      <c r="AX78" s="14"/>
      <c r="AY78" s="124"/>
    </row>
    <row r="79" spans="1:51" s="54" customFormat="1">
      <c r="A79" s="24"/>
      <c r="B79" s="25"/>
      <c r="C79" s="39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109"/>
      <c r="AR79" s="109"/>
      <c r="AS79" s="32"/>
      <c r="AT79" s="33"/>
      <c r="AU79" s="33"/>
      <c r="AW79" s="15"/>
      <c r="AX79" s="14"/>
      <c r="AY79" s="124"/>
    </row>
    <row r="80" spans="1:51" s="54" customFormat="1">
      <c r="A80" s="24"/>
      <c r="B80" s="25"/>
      <c r="C80" s="33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109"/>
      <c r="AR80" s="109"/>
      <c r="AS80" s="32"/>
      <c r="AT80" s="33"/>
      <c r="AU80" s="33"/>
      <c r="AW80" s="15"/>
      <c r="AX80" s="14"/>
      <c r="AY80" s="105"/>
    </row>
    <row r="81" spans="1:51" s="54" customFormat="1">
      <c r="A81" s="24"/>
      <c r="B81" s="25"/>
      <c r="C81" s="31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109"/>
      <c r="AR81" s="109"/>
      <c r="AS81" s="32"/>
      <c r="AT81" s="33"/>
      <c r="AU81" s="33"/>
      <c r="AW81" s="15"/>
      <c r="AX81" s="14"/>
      <c r="AY81" s="105"/>
    </row>
    <row r="82" spans="1:51" s="54" customFormat="1">
      <c r="A82" s="24"/>
      <c r="B82" s="25"/>
      <c r="C82" s="33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109"/>
      <c r="AR82" s="109"/>
      <c r="AS82" s="32"/>
      <c r="AT82" s="33"/>
      <c r="AU82" s="33"/>
      <c r="AW82" s="15"/>
      <c r="AX82" s="14"/>
      <c r="AY82" s="105"/>
    </row>
    <row r="83" spans="1:51" s="54" customFormat="1">
      <c r="A83" s="24"/>
      <c r="B83" s="43"/>
      <c r="C83" s="39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109"/>
      <c r="AR83" s="109"/>
      <c r="AS83" s="32"/>
      <c r="AT83" s="33"/>
      <c r="AU83" s="33"/>
      <c r="AW83" s="15"/>
      <c r="AX83" s="14"/>
      <c r="AY83" s="105"/>
    </row>
    <row r="84" spans="1:51" s="54" customFormat="1">
      <c r="A84" s="24"/>
      <c r="B84" s="43"/>
      <c r="C84" s="39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109"/>
      <c r="AR84" s="109"/>
      <c r="AS84" s="32"/>
      <c r="AT84" s="33"/>
      <c r="AU84" s="33"/>
      <c r="AW84" s="15"/>
      <c r="AX84" s="14"/>
      <c r="AY84" s="105"/>
    </row>
    <row r="85" spans="1:51" s="54" customFormat="1">
      <c r="A85" s="24"/>
      <c r="B85" s="109"/>
      <c r="C85" s="109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32"/>
      <c r="AT85" s="33"/>
      <c r="AU85" s="33"/>
      <c r="AW85" s="15"/>
      <c r="AX85" s="14"/>
      <c r="AY85" s="105"/>
    </row>
    <row r="86" spans="1:51" s="54" customFormat="1">
      <c r="A86" s="24"/>
      <c r="B86" s="109"/>
      <c r="C86" s="109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32"/>
      <c r="AT86" s="33"/>
      <c r="AU86" s="33"/>
      <c r="AW86" s="15"/>
      <c r="AX86" s="14"/>
      <c r="AY86" s="105"/>
    </row>
    <row r="87" spans="1:51" s="54" customFormat="1">
      <c r="A87" s="24"/>
      <c r="B87" s="109"/>
      <c r="C87" s="109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32"/>
      <c r="AT87" s="33"/>
      <c r="AU87" s="33"/>
      <c r="AW87" s="15"/>
      <c r="AX87" s="14"/>
      <c r="AY87" s="105"/>
    </row>
    <row r="104" spans="1:51" s="54" customFormat="1">
      <c r="A104" s="23"/>
      <c r="B104" s="109"/>
      <c r="C104" s="109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32"/>
      <c r="AT104" s="109"/>
      <c r="AU104" s="109"/>
      <c r="AW104" s="15"/>
      <c r="AX104" s="14"/>
      <c r="AY104" s="105"/>
    </row>
    <row r="105" spans="1:51" s="54" customFormat="1">
      <c r="A105" s="109"/>
      <c r="B105" s="108"/>
      <c r="C105" s="109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32"/>
      <c r="AT105" s="109"/>
      <c r="AU105" s="109"/>
      <c r="AW105" s="15"/>
      <c r="AX105" s="14"/>
      <c r="AY105" s="105"/>
    </row>
    <row r="106" spans="1:51" s="54" customFormat="1">
      <c r="A106" s="109"/>
      <c r="B106" s="25"/>
      <c r="C106" s="39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109"/>
      <c r="AR106" s="109"/>
      <c r="AS106" s="32"/>
      <c r="AT106" s="109"/>
      <c r="AU106" s="109"/>
      <c r="AW106" s="15"/>
      <c r="AX106" s="14"/>
      <c r="AY106" s="105"/>
    </row>
    <row r="107" spans="1:51" s="54" customFormat="1">
      <c r="A107" s="109"/>
      <c r="B107" s="25"/>
      <c r="C107" s="39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109"/>
      <c r="AR107" s="109"/>
      <c r="AS107" s="32"/>
      <c r="AT107" s="109"/>
      <c r="AU107" s="109"/>
      <c r="AW107" s="15"/>
      <c r="AX107" s="14"/>
      <c r="AY107" s="105"/>
    </row>
    <row r="108" spans="1:51" s="54" customFormat="1">
      <c r="A108" s="109"/>
      <c r="B108" s="25"/>
      <c r="C108" s="33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109"/>
      <c r="AR108" s="109"/>
      <c r="AS108" s="32"/>
      <c r="AT108" s="109"/>
      <c r="AU108" s="109"/>
      <c r="AW108" s="15"/>
      <c r="AX108" s="14"/>
      <c r="AY108" s="105"/>
    </row>
    <row r="109" spans="1:51" s="54" customFormat="1">
      <c r="A109" s="109"/>
      <c r="B109" s="25"/>
      <c r="C109" s="31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109"/>
      <c r="AR109" s="109"/>
      <c r="AS109" s="32"/>
      <c r="AT109" s="109"/>
      <c r="AU109" s="109"/>
      <c r="AW109" s="15"/>
      <c r="AX109" s="14"/>
      <c r="AY109" s="105"/>
    </row>
    <row r="110" spans="1:51" s="54" customFormat="1">
      <c r="A110" s="109"/>
      <c r="B110" s="25"/>
      <c r="C110" s="33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109"/>
      <c r="AR110" s="109"/>
      <c r="AS110" s="32"/>
      <c r="AT110" s="109"/>
      <c r="AU110" s="109"/>
      <c r="AW110" s="15"/>
      <c r="AX110" s="14"/>
      <c r="AY110" s="105"/>
    </row>
    <row r="111" spans="1:51" s="54" customFormat="1">
      <c r="A111" s="109"/>
      <c r="B111" s="43"/>
      <c r="C111" s="39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109"/>
      <c r="AR111" s="109"/>
      <c r="AS111" s="32"/>
      <c r="AT111" s="109"/>
      <c r="AU111" s="109"/>
      <c r="AW111" s="15"/>
      <c r="AX111" s="14"/>
      <c r="AY111" s="105"/>
    </row>
    <row r="112" spans="1:51" s="54" customFormat="1">
      <c r="A112" s="109"/>
      <c r="B112" s="43"/>
      <c r="C112" s="39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109"/>
      <c r="AR112" s="109"/>
      <c r="AS112" s="32"/>
      <c r="AT112" s="109"/>
      <c r="AU112" s="109"/>
      <c r="AW112" s="15"/>
      <c r="AX112" s="14"/>
      <c r="AY112" s="105"/>
    </row>
    <row r="113" spans="1:51" s="54" customFormat="1">
      <c r="A113" s="109"/>
      <c r="B113" s="109"/>
      <c r="C113" s="19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32"/>
      <c r="AT113" s="109"/>
      <c r="AU113" s="109"/>
      <c r="AW113" s="15"/>
      <c r="AX113" s="14"/>
      <c r="AY113" s="105"/>
    </row>
    <row r="114" spans="1:51" s="54" customFormat="1">
      <c r="A114" s="109"/>
      <c r="B114" s="109"/>
      <c r="C114" s="109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32"/>
      <c r="AT114" s="109"/>
      <c r="AU114" s="109"/>
      <c r="AW114" s="15"/>
      <c r="AX114" s="14"/>
      <c r="AY114" s="105"/>
    </row>
    <row r="115" spans="1:51" s="54" customFormat="1">
      <c r="A115" s="109"/>
      <c r="B115" s="109"/>
      <c r="C115" s="109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32"/>
      <c r="AT115" s="109"/>
      <c r="AU115" s="109"/>
      <c r="AW115" s="15"/>
      <c r="AX115" s="14"/>
      <c r="AY115" s="105"/>
    </row>
    <row r="116" spans="1:51" s="54" customFormat="1">
      <c r="A116" s="109"/>
      <c r="B116" s="109"/>
      <c r="C116" s="109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32"/>
      <c r="AT116" s="109"/>
      <c r="AU116" s="109"/>
      <c r="AW116" s="15"/>
      <c r="AX116" s="14"/>
      <c r="AY116" s="105"/>
    </row>
    <row r="117" spans="1:51" s="54" customFormat="1">
      <c r="A117" s="109"/>
      <c r="B117" s="109"/>
      <c r="C117" s="109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32"/>
      <c r="AT117" s="109"/>
      <c r="AU117" s="109"/>
      <c r="AW117" s="15"/>
      <c r="AX117" s="14"/>
      <c r="AY117" s="105"/>
    </row>
    <row r="118" spans="1:51" s="54" customFormat="1">
      <c r="A118" s="109"/>
      <c r="B118" s="109"/>
      <c r="C118" s="109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32"/>
      <c r="AT118" s="109"/>
      <c r="AU118" s="109"/>
      <c r="AW118" s="15"/>
      <c r="AX118" s="14"/>
      <c r="AY118" s="105"/>
    </row>
    <row r="119" spans="1:51" s="54" customFormat="1">
      <c r="A119" s="107"/>
      <c r="B119" s="107"/>
      <c r="C119" s="107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5"/>
      <c r="AU119" s="105"/>
      <c r="AW119" s="15"/>
      <c r="AX119" s="14"/>
      <c r="AY119" s="105"/>
    </row>
    <row r="120" spans="1:51" s="54" customFormat="1">
      <c r="A120" s="107"/>
      <c r="B120" s="107"/>
      <c r="C120" s="107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5"/>
      <c r="AU120" s="105"/>
      <c r="AW120" s="15"/>
      <c r="AX120" s="14"/>
      <c r="AY120" s="105"/>
    </row>
    <row r="121" spans="1:51" s="54" customFormat="1">
      <c r="A121" s="24"/>
      <c r="B121" s="109"/>
      <c r="C121" s="105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3"/>
      <c r="AQ121" s="109"/>
      <c r="AR121" s="109"/>
      <c r="AS121" s="32"/>
      <c r="AT121" s="33"/>
      <c r="AU121" s="33"/>
      <c r="AW121" s="15"/>
      <c r="AX121" s="14"/>
      <c r="AY121" s="105"/>
    </row>
    <row r="122" spans="1:51" s="54" customFormat="1">
      <c r="A122" s="24"/>
      <c r="B122" s="109"/>
      <c r="C122" s="105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3"/>
      <c r="AQ122" s="109"/>
      <c r="AR122" s="109"/>
      <c r="AS122" s="32"/>
      <c r="AT122" s="33"/>
      <c r="AU122" s="33"/>
      <c r="AW122" s="15"/>
      <c r="AX122" s="14"/>
      <c r="AY122" s="105"/>
    </row>
    <row r="123" spans="1:51" s="54" customFormat="1">
      <c r="A123" s="24"/>
      <c r="B123" s="109"/>
      <c r="C123" s="105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3"/>
      <c r="AQ123" s="109"/>
      <c r="AR123" s="109"/>
      <c r="AS123" s="32"/>
      <c r="AT123" s="33"/>
      <c r="AU123" s="33"/>
      <c r="AW123" s="15"/>
      <c r="AX123" s="14"/>
      <c r="AY123" s="105"/>
    </row>
    <row r="124" spans="1:51" s="54" customFormat="1">
      <c r="A124" s="24"/>
      <c r="B124" s="109"/>
      <c r="C124" s="105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3"/>
      <c r="AQ124" s="109"/>
      <c r="AR124" s="109"/>
      <c r="AS124" s="32"/>
      <c r="AT124" s="33"/>
      <c r="AU124" s="33"/>
      <c r="AW124" s="15"/>
      <c r="AX124" s="14"/>
      <c r="AY124" s="105"/>
    </row>
    <row r="125" spans="1:51" s="54" customFormat="1">
      <c r="A125" s="24"/>
      <c r="B125" s="109"/>
      <c r="C125" s="109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32"/>
      <c r="AT125" s="33"/>
      <c r="AU125" s="33"/>
      <c r="AW125" s="15"/>
      <c r="AX125" s="14"/>
      <c r="AY125" s="105"/>
    </row>
    <row r="126" spans="1:51" s="54" customFormat="1">
      <c r="A126" s="24"/>
      <c r="B126" s="109"/>
      <c r="C126" s="109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32"/>
      <c r="AT126" s="33"/>
      <c r="AU126" s="33"/>
      <c r="AW126" s="15"/>
      <c r="AX126" s="14"/>
      <c r="AY126" s="105"/>
    </row>
    <row r="127" spans="1:51" s="54" customFormat="1">
      <c r="A127" s="24"/>
      <c r="B127" s="109"/>
      <c r="C127" s="109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32"/>
      <c r="AT127" s="33"/>
      <c r="AU127" s="33"/>
      <c r="AW127" s="15"/>
      <c r="AX127" s="14"/>
      <c r="AY127" s="105"/>
    </row>
    <row r="128" spans="1:51" s="54" customFormat="1">
      <c r="A128" s="24"/>
      <c r="B128" s="109"/>
      <c r="C128" s="109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32"/>
      <c r="AT128" s="33"/>
      <c r="AU128" s="33"/>
      <c r="AW128" s="15"/>
      <c r="AX128" s="14"/>
      <c r="AY128" s="105"/>
    </row>
    <row r="129" spans="1:51" s="54" customFormat="1">
      <c r="A129" s="24"/>
      <c r="B129" s="109"/>
      <c r="C129" s="109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109"/>
      <c r="V129" s="109"/>
      <c r="W129" s="109"/>
      <c r="X129" s="109"/>
      <c r="Y129" s="109"/>
      <c r="Z129" s="109"/>
      <c r="AA129" s="109"/>
      <c r="AB129" s="109"/>
      <c r="AC129" s="109"/>
      <c r="AD129" s="109"/>
      <c r="AE129" s="109"/>
      <c r="AF129" s="109"/>
      <c r="AG129" s="109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32"/>
      <c r="AT129" s="33"/>
      <c r="AU129" s="33"/>
      <c r="AW129" s="15"/>
      <c r="AX129" s="14"/>
      <c r="AY129" s="105"/>
    </row>
    <row r="130" spans="1:51" s="54" customFormat="1">
      <c r="A130" s="24"/>
      <c r="B130" s="109"/>
      <c r="C130" s="109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109"/>
      <c r="V130" s="109"/>
      <c r="W130" s="109"/>
      <c r="X130" s="109"/>
      <c r="Y130" s="109"/>
      <c r="Z130" s="109"/>
      <c r="AA130" s="109"/>
      <c r="AB130" s="109"/>
      <c r="AC130" s="109"/>
      <c r="AD130" s="109"/>
      <c r="AE130" s="109"/>
      <c r="AF130" s="109"/>
      <c r="AG130" s="109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32"/>
      <c r="AT130" s="33"/>
      <c r="AU130" s="33"/>
      <c r="AW130" s="15"/>
      <c r="AX130" s="14"/>
      <c r="AY130" s="105"/>
    </row>
    <row r="131" spans="1:51" s="54" customFormat="1">
      <c r="A131" s="24"/>
      <c r="B131" s="109"/>
      <c r="C131" s="109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109"/>
      <c r="V131" s="109"/>
      <c r="W131" s="109"/>
      <c r="X131" s="109"/>
      <c r="Y131" s="109"/>
      <c r="Z131" s="109"/>
      <c r="AA131" s="109"/>
      <c r="AB131" s="109"/>
      <c r="AC131" s="109"/>
      <c r="AD131" s="109"/>
      <c r="AE131" s="109"/>
      <c r="AF131" s="109"/>
      <c r="AG131" s="109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32"/>
      <c r="AT131" s="33"/>
      <c r="AU131" s="33"/>
      <c r="AW131" s="15"/>
      <c r="AX131" s="14"/>
      <c r="AY131" s="105"/>
    </row>
    <row r="132" spans="1:51" s="54" customFormat="1">
      <c r="A132" s="24"/>
      <c r="B132" s="109"/>
      <c r="C132" s="109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32"/>
      <c r="AT132" s="33"/>
      <c r="AU132" s="33"/>
      <c r="AW132" s="15"/>
      <c r="AX132" s="14"/>
      <c r="AY132" s="105"/>
    </row>
    <row r="133" spans="1:51" s="54" customFormat="1">
      <c r="A133" s="24"/>
      <c r="B133" s="109"/>
      <c r="C133" s="109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32"/>
      <c r="AT133" s="33"/>
      <c r="AU133" s="33"/>
      <c r="AW133" s="15"/>
      <c r="AX133" s="14"/>
      <c r="AY133" s="105"/>
    </row>
    <row r="134" spans="1:51" s="54" customFormat="1">
      <c r="A134" s="24"/>
      <c r="B134" s="109"/>
      <c r="C134" s="109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32"/>
      <c r="AT134" s="33"/>
      <c r="AU134" s="33"/>
      <c r="AW134" s="15"/>
      <c r="AX134" s="14"/>
      <c r="AY134" s="105"/>
    </row>
    <row r="135" spans="1:51" s="54" customFormat="1">
      <c r="A135" s="24"/>
      <c r="B135" s="109"/>
      <c r="C135" s="109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32"/>
      <c r="AT135" s="33"/>
      <c r="AU135" s="33"/>
      <c r="AW135" s="15"/>
      <c r="AX135" s="14"/>
      <c r="AY135" s="105"/>
    </row>
    <row r="136" spans="1:51" s="54" customFormat="1">
      <c r="A136" s="24"/>
      <c r="B136" s="109"/>
      <c r="C136" s="109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32"/>
      <c r="AT136" s="33"/>
      <c r="AU136" s="33"/>
      <c r="AW136" s="15"/>
      <c r="AX136" s="14"/>
      <c r="AY136" s="105"/>
    </row>
    <row r="137" spans="1:51" s="54" customFormat="1">
      <c r="A137" s="24"/>
      <c r="B137" s="109"/>
      <c r="C137" s="105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3"/>
      <c r="AQ137" s="109"/>
      <c r="AR137" s="109"/>
      <c r="AS137" s="32"/>
      <c r="AT137" s="33"/>
      <c r="AU137" s="33"/>
      <c r="AW137" s="15"/>
      <c r="AX137" s="14"/>
      <c r="AY137" s="105"/>
    </row>
    <row r="138" spans="1:51" s="54" customFormat="1">
      <c r="A138" s="24"/>
      <c r="B138" s="109"/>
      <c r="C138" s="105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3"/>
      <c r="AQ138" s="109"/>
      <c r="AR138" s="109"/>
      <c r="AS138" s="32"/>
      <c r="AT138" s="33"/>
      <c r="AU138" s="33"/>
      <c r="AW138" s="15"/>
      <c r="AX138" s="14"/>
      <c r="AY138" s="105"/>
    </row>
    <row r="139" spans="1:51" s="54" customFormat="1">
      <c r="A139" s="24"/>
      <c r="B139" s="109"/>
      <c r="C139" s="105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3"/>
      <c r="AQ139" s="109"/>
      <c r="AR139" s="109"/>
      <c r="AS139" s="32"/>
      <c r="AT139" s="33"/>
      <c r="AU139" s="33"/>
      <c r="AW139" s="15"/>
      <c r="AX139" s="14"/>
      <c r="AY139" s="105"/>
    </row>
    <row r="140" spans="1:51" s="54" customFormat="1">
      <c r="A140" s="24"/>
      <c r="B140" s="109"/>
      <c r="C140" s="105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3"/>
      <c r="AQ140" s="109"/>
      <c r="AR140" s="109"/>
      <c r="AS140" s="32"/>
      <c r="AT140" s="33"/>
      <c r="AU140" s="33"/>
      <c r="AW140" s="15"/>
      <c r="AX140" s="14"/>
      <c r="AY140" s="105"/>
    </row>
    <row r="141" spans="1:51" s="54" customFormat="1">
      <c r="A141" s="24"/>
      <c r="B141" s="109"/>
      <c r="C141" s="109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109"/>
      <c r="V141" s="109"/>
      <c r="W141" s="109"/>
      <c r="X141" s="109"/>
      <c r="Y141" s="109"/>
      <c r="Z141" s="109"/>
      <c r="AA141" s="109"/>
      <c r="AB141" s="109"/>
      <c r="AC141" s="109"/>
      <c r="AD141" s="109"/>
      <c r="AE141" s="109"/>
      <c r="AF141" s="109"/>
      <c r="AG141" s="109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32"/>
      <c r="AT141" s="33"/>
      <c r="AU141" s="33"/>
      <c r="AW141" s="15"/>
      <c r="AX141" s="14"/>
      <c r="AY141" s="105"/>
    </row>
    <row r="142" spans="1:51" s="54" customFormat="1">
      <c r="A142" s="24"/>
      <c r="B142" s="109"/>
      <c r="C142" s="109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109"/>
      <c r="V142" s="109"/>
      <c r="W142" s="109"/>
      <c r="X142" s="109"/>
      <c r="Y142" s="109"/>
      <c r="Z142" s="109"/>
      <c r="AA142" s="109"/>
      <c r="AB142" s="109"/>
      <c r="AC142" s="109"/>
      <c r="AD142" s="109"/>
      <c r="AE142" s="109"/>
      <c r="AF142" s="109"/>
      <c r="AG142" s="109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32"/>
      <c r="AT142" s="33"/>
      <c r="AU142" s="33"/>
      <c r="AW142" s="15"/>
      <c r="AX142" s="14"/>
      <c r="AY142" s="105"/>
    </row>
    <row r="143" spans="1:51" s="54" customFormat="1">
      <c r="A143" s="24"/>
      <c r="B143" s="109"/>
      <c r="C143" s="109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109"/>
      <c r="V143" s="109"/>
      <c r="W143" s="109"/>
      <c r="X143" s="109"/>
      <c r="Y143" s="109"/>
      <c r="Z143" s="109"/>
      <c r="AA143" s="109"/>
      <c r="AB143" s="109"/>
      <c r="AC143" s="109"/>
      <c r="AD143" s="109"/>
      <c r="AE143" s="109"/>
      <c r="AF143" s="109"/>
      <c r="AG143" s="109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32"/>
      <c r="AT143" s="33"/>
      <c r="AU143" s="33"/>
      <c r="AW143" s="15"/>
      <c r="AX143" s="14"/>
      <c r="AY143" s="105"/>
    </row>
    <row r="144" spans="1:51" s="54" customFormat="1">
      <c r="A144" s="24"/>
      <c r="B144" s="109"/>
      <c r="C144" s="109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109"/>
      <c r="V144" s="109"/>
      <c r="W144" s="109"/>
      <c r="X144" s="109"/>
      <c r="Y144" s="109"/>
      <c r="Z144" s="109"/>
      <c r="AA144" s="109"/>
      <c r="AB144" s="109"/>
      <c r="AC144" s="109"/>
      <c r="AD144" s="109"/>
      <c r="AE144" s="109"/>
      <c r="AF144" s="109"/>
      <c r="AG144" s="109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32"/>
      <c r="AT144" s="33"/>
      <c r="AU144" s="33"/>
      <c r="AW144" s="15"/>
      <c r="AX144" s="14"/>
      <c r="AY144" s="105"/>
    </row>
    <row r="145" spans="1:51" s="54" customFormat="1">
      <c r="A145" s="24"/>
      <c r="B145" s="109"/>
      <c r="C145" s="109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32"/>
      <c r="AT145" s="33"/>
      <c r="AU145" s="33"/>
      <c r="AW145" s="15"/>
      <c r="AX145" s="14"/>
      <c r="AY145" s="105"/>
    </row>
    <row r="146" spans="1:51" s="54" customFormat="1">
      <c r="A146" s="24"/>
      <c r="B146" s="109"/>
      <c r="C146" s="109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109"/>
      <c r="V146" s="109"/>
      <c r="W146" s="109"/>
      <c r="X146" s="109"/>
      <c r="Y146" s="109"/>
      <c r="Z146" s="109"/>
      <c r="AA146" s="109"/>
      <c r="AB146" s="109"/>
      <c r="AC146" s="109"/>
      <c r="AD146" s="109"/>
      <c r="AE146" s="109"/>
      <c r="AF146" s="109"/>
      <c r="AG146" s="109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32"/>
      <c r="AT146" s="33"/>
      <c r="AU146" s="33"/>
      <c r="AW146" s="15"/>
      <c r="AX146" s="14"/>
      <c r="AY146" s="105"/>
    </row>
    <row r="147" spans="1:51" s="54" customFormat="1">
      <c r="A147" s="24"/>
      <c r="B147" s="109"/>
      <c r="C147" s="109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109"/>
      <c r="V147" s="109"/>
      <c r="W147" s="109"/>
      <c r="X147" s="109"/>
      <c r="Y147" s="109"/>
      <c r="Z147" s="109"/>
      <c r="AA147" s="109"/>
      <c r="AB147" s="109"/>
      <c r="AC147" s="109"/>
      <c r="AD147" s="109"/>
      <c r="AE147" s="109"/>
      <c r="AF147" s="109"/>
      <c r="AG147" s="109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32"/>
      <c r="AT147" s="33"/>
      <c r="AU147" s="33"/>
      <c r="AW147" s="15"/>
      <c r="AX147" s="14"/>
      <c r="AY147" s="105"/>
    </row>
    <row r="148" spans="1:51" s="54" customFormat="1">
      <c r="A148" s="24"/>
      <c r="B148" s="109"/>
      <c r="C148" s="109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32"/>
      <c r="AT148" s="33"/>
      <c r="AU148" s="33"/>
      <c r="AW148" s="15"/>
      <c r="AX148" s="14"/>
      <c r="AY148" s="105"/>
    </row>
    <row r="149" spans="1:51" s="54" customFormat="1">
      <c r="A149" s="24"/>
      <c r="B149" s="109"/>
      <c r="C149" s="109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32"/>
      <c r="AT149" s="33"/>
      <c r="AU149" s="33"/>
      <c r="AW149" s="15"/>
      <c r="AX149" s="14"/>
      <c r="AY149" s="105"/>
    </row>
    <row r="150" spans="1:51" s="54" customFormat="1">
      <c r="A150" s="24"/>
      <c r="B150" s="109"/>
      <c r="C150" s="109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32"/>
      <c r="AT150" s="33"/>
      <c r="AU150" s="33"/>
      <c r="AW150" s="15"/>
      <c r="AX150" s="14"/>
      <c r="AY150" s="105"/>
    </row>
    <row r="151" spans="1:51" s="54" customFormat="1">
      <c r="A151" s="24"/>
      <c r="B151" s="109"/>
      <c r="C151" s="109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32"/>
      <c r="AT151" s="33"/>
      <c r="AU151" s="33"/>
      <c r="AW151" s="15"/>
      <c r="AX151" s="14"/>
      <c r="AY151" s="105"/>
    </row>
    <row r="152" spans="1:51" s="54" customFormat="1">
      <c r="A152" s="24"/>
      <c r="B152" s="109"/>
      <c r="C152" s="109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109"/>
      <c r="V152" s="109"/>
      <c r="W152" s="109"/>
      <c r="X152" s="109"/>
      <c r="Y152" s="109"/>
      <c r="Z152" s="109"/>
      <c r="AA152" s="109"/>
      <c r="AB152" s="109"/>
      <c r="AC152" s="109"/>
      <c r="AD152" s="109"/>
      <c r="AE152" s="109"/>
      <c r="AF152" s="109"/>
      <c r="AG152" s="109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32"/>
      <c r="AT152" s="33"/>
      <c r="AU152" s="33"/>
      <c r="AW152" s="15"/>
      <c r="AX152" s="14"/>
      <c r="AY152" s="105"/>
    </row>
    <row r="153" spans="1:51" s="54" customFormat="1">
      <c r="A153" s="109"/>
      <c r="B153" s="109"/>
      <c r="C153" s="105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105"/>
      <c r="V153" s="105"/>
      <c r="W153" s="105"/>
      <c r="X153" s="105"/>
      <c r="Y153" s="105"/>
      <c r="Z153" s="105"/>
      <c r="AA153" s="105"/>
      <c r="AB153" s="105"/>
      <c r="AC153" s="105"/>
      <c r="AD153" s="105"/>
      <c r="AE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3"/>
      <c r="AQ153" s="107"/>
      <c r="AR153" s="107"/>
      <c r="AS153" s="107"/>
      <c r="AT153" s="107"/>
      <c r="AU153" s="107"/>
      <c r="AW153" s="15"/>
      <c r="AX153" s="14"/>
      <c r="AY153" s="105"/>
    </row>
    <row r="154" spans="1:51" s="54" customFormat="1">
      <c r="A154" s="109"/>
      <c r="B154" s="109"/>
      <c r="C154" s="105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105"/>
      <c r="V154" s="105"/>
      <c r="W154" s="105"/>
      <c r="X154" s="105"/>
      <c r="Y154" s="105"/>
      <c r="Z154" s="105"/>
      <c r="AA154" s="105"/>
      <c r="AB154" s="105"/>
      <c r="AC154" s="105"/>
      <c r="AD154" s="105"/>
      <c r="AE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3"/>
      <c r="AQ154" s="107"/>
      <c r="AR154" s="107"/>
      <c r="AS154" s="107"/>
      <c r="AT154" s="107"/>
      <c r="AU154" s="107"/>
      <c r="AW154" s="15"/>
      <c r="AX154" s="14"/>
      <c r="AY154" s="105"/>
    </row>
    <row r="155" spans="1:51" s="54" customFormat="1">
      <c r="A155" s="109"/>
      <c r="B155" s="109"/>
      <c r="C155" s="105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105"/>
      <c r="V155" s="105"/>
      <c r="W155" s="105"/>
      <c r="X155" s="105"/>
      <c r="Y155" s="105"/>
      <c r="Z155" s="105"/>
      <c r="AA155" s="105"/>
      <c r="AB155" s="105"/>
      <c r="AC155" s="105"/>
      <c r="AD155" s="105"/>
      <c r="AE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3"/>
      <c r="AQ155" s="107"/>
      <c r="AR155" s="107"/>
      <c r="AS155" s="107"/>
      <c r="AT155" s="107"/>
      <c r="AU155" s="107"/>
      <c r="AW155" s="15"/>
      <c r="AX155" s="14"/>
      <c r="AY155" s="105"/>
    </row>
    <row r="156" spans="1:51" s="54" customFormat="1">
      <c r="A156" s="107"/>
      <c r="B156" s="107"/>
      <c r="C156" s="107"/>
      <c r="D156" s="8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07"/>
      <c r="AR156" s="107"/>
      <c r="AS156" s="107"/>
      <c r="AT156" s="107"/>
      <c r="AU156" s="107"/>
      <c r="AW156" s="15"/>
      <c r="AX156" s="14"/>
      <c r="AY156" s="105"/>
    </row>
    <row r="157" spans="1:51" s="54" customFormat="1">
      <c r="A157" s="109"/>
      <c r="B157" s="109"/>
      <c r="C157" s="109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  <c r="AF157" s="109"/>
      <c r="AG157" s="109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32"/>
      <c r="AT157" s="109"/>
      <c r="AU157" s="109"/>
      <c r="AW157" s="15"/>
      <c r="AX157" s="14"/>
      <c r="AY157" s="105"/>
    </row>
    <row r="158" spans="1:51" s="54" customFormat="1">
      <c r="A158" s="109"/>
      <c r="B158" s="109"/>
      <c r="C158" s="109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G158" s="109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32"/>
      <c r="AT158" s="109"/>
      <c r="AU158" s="109"/>
      <c r="AW158" s="15"/>
      <c r="AX158" s="14"/>
      <c r="AY158" s="105"/>
    </row>
    <row r="159" spans="1:51" s="54" customFormat="1">
      <c r="A159" s="109"/>
      <c r="B159" s="109"/>
      <c r="C159" s="109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109"/>
      <c r="V159" s="109"/>
      <c r="W159" s="109"/>
      <c r="X159" s="109"/>
      <c r="Y159" s="109"/>
      <c r="Z159" s="109"/>
      <c r="AA159" s="109"/>
      <c r="AB159" s="109"/>
      <c r="AC159" s="109"/>
      <c r="AD159" s="109"/>
      <c r="AE159" s="109"/>
      <c r="AF159" s="109"/>
      <c r="AG159" s="109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32"/>
      <c r="AT159" s="109"/>
      <c r="AU159" s="109"/>
      <c r="AW159" s="15"/>
      <c r="AX159" s="14"/>
      <c r="AY159" s="105"/>
    </row>
    <row r="160" spans="1:51" s="54" customFormat="1">
      <c r="A160" s="109"/>
      <c r="B160" s="109"/>
      <c r="C160" s="109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109"/>
      <c r="V160" s="109"/>
      <c r="W160" s="109"/>
      <c r="X160" s="109"/>
      <c r="Y160" s="109"/>
      <c r="Z160" s="109"/>
      <c r="AA160" s="109"/>
      <c r="AB160" s="109"/>
      <c r="AC160" s="109"/>
      <c r="AD160" s="109"/>
      <c r="AE160" s="109"/>
      <c r="AF160" s="109"/>
      <c r="AG160" s="109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32"/>
      <c r="AT160" s="109"/>
      <c r="AU160" s="109"/>
      <c r="AW160" s="15"/>
      <c r="AX160" s="14"/>
      <c r="AY160" s="105"/>
    </row>
    <row r="161" spans="1:51" s="54" customFormat="1">
      <c r="A161" s="109"/>
      <c r="B161" s="109"/>
      <c r="C161" s="109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109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  <c r="AF161" s="109"/>
      <c r="AG161" s="109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32"/>
      <c r="AT161" s="109"/>
      <c r="AU161" s="109"/>
      <c r="AW161" s="15"/>
      <c r="AX161" s="14"/>
      <c r="AY161" s="105"/>
    </row>
    <row r="162" spans="1:51" s="54" customFormat="1">
      <c r="A162" s="109"/>
      <c r="B162" s="109"/>
      <c r="C162" s="109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109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32"/>
      <c r="AT162" s="109"/>
      <c r="AU162" s="109"/>
      <c r="AW162" s="15"/>
      <c r="AX162" s="14"/>
      <c r="AY162" s="105"/>
    </row>
    <row r="163" spans="1:51" s="54" customFormat="1">
      <c r="A163" s="109"/>
      <c r="B163" s="109"/>
      <c r="C163" s="109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109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  <c r="AF163" s="109"/>
      <c r="AG163" s="109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32"/>
      <c r="AT163" s="109"/>
      <c r="AU163" s="109"/>
      <c r="AW163" s="15"/>
      <c r="AX163" s="14"/>
      <c r="AY163" s="105"/>
    </row>
    <row r="164" spans="1:51" s="54" customFormat="1">
      <c r="A164" s="109"/>
      <c r="B164" s="109"/>
      <c r="C164" s="109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32"/>
      <c r="AT164" s="109"/>
      <c r="AU164" s="109"/>
      <c r="AW164" s="15"/>
      <c r="AX164" s="14"/>
      <c r="AY164" s="105"/>
    </row>
    <row r="165" spans="1:51" s="54" customFormat="1">
      <c r="A165" s="24"/>
      <c r="B165" s="109"/>
      <c r="C165" s="109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109"/>
      <c r="V165" s="109"/>
      <c r="W165" s="109"/>
      <c r="X165" s="109"/>
      <c r="Y165" s="109"/>
      <c r="Z165" s="109"/>
      <c r="AA165" s="109"/>
      <c r="AB165" s="109"/>
      <c r="AC165" s="109"/>
      <c r="AD165" s="109"/>
      <c r="AE165" s="109"/>
      <c r="AF165" s="109"/>
      <c r="AG165" s="109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32"/>
      <c r="AT165" s="33"/>
      <c r="AU165" s="33"/>
      <c r="AW165" s="15"/>
      <c r="AX165" s="14"/>
      <c r="AY165" s="105"/>
    </row>
    <row r="166" spans="1:51" s="54" customFormat="1">
      <c r="A166" s="24"/>
      <c r="B166" s="109"/>
      <c r="C166" s="109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109"/>
      <c r="V166" s="109"/>
      <c r="W166" s="109"/>
      <c r="X166" s="109"/>
      <c r="Y166" s="109"/>
      <c r="Z166" s="109"/>
      <c r="AA166" s="109"/>
      <c r="AB166" s="109"/>
      <c r="AC166" s="109"/>
      <c r="AD166" s="109"/>
      <c r="AE166" s="109"/>
      <c r="AF166" s="109"/>
      <c r="AG166" s="109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32"/>
      <c r="AT166" s="33"/>
      <c r="AU166" s="33"/>
      <c r="AW166" s="15"/>
      <c r="AX166" s="14"/>
      <c r="AY166" s="105"/>
    </row>
    <row r="167" spans="1:51" s="54" customFormat="1">
      <c r="A167" s="109"/>
      <c r="B167" s="109"/>
      <c r="C167" s="19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109"/>
      <c r="V167" s="109"/>
      <c r="W167" s="109"/>
      <c r="X167" s="109"/>
      <c r="Y167" s="109"/>
      <c r="Z167" s="109"/>
      <c r="AA167" s="109"/>
      <c r="AB167" s="109"/>
      <c r="AC167" s="109"/>
      <c r="AD167" s="109"/>
      <c r="AE167" s="109"/>
      <c r="AF167" s="109"/>
      <c r="AG167" s="109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32"/>
      <c r="AT167" s="109"/>
      <c r="AU167" s="109"/>
      <c r="AW167" s="15"/>
      <c r="AX167" s="14"/>
      <c r="AY167" s="105"/>
    </row>
    <row r="168" spans="1:51" s="54" customFormat="1">
      <c r="A168" s="24"/>
      <c r="B168" s="109"/>
      <c r="C168" s="109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109"/>
      <c r="V168" s="109"/>
      <c r="W168" s="109"/>
      <c r="X168" s="109"/>
      <c r="Y168" s="109"/>
      <c r="Z168" s="109"/>
      <c r="AA168" s="109"/>
      <c r="AB168" s="109"/>
      <c r="AC168" s="109"/>
      <c r="AD168" s="109"/>
      <c r="AE168" s="109"/>
      <c r="AF168" s="109"/>
      <c r="AG168" s="109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32"/>
      <c r="AT168" s="33"/>
      <c r="AU168" s="33"/>
      <c r="AW168" s="15"/>
      <c r="AX168" s="14"/>
      <c r="AY168" s="105"/>
    </row>
    <row r="169" spans="1:51" s="54" customFormat="1">
      <c r="A169" s="24"/>
      <c r="B169" s="109"/>
      <c r="C169" s="109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109"/>
      <c r="V169" s="109"/>
      <c r="W169" s="109"/>
      <c r="X169" s="109"/>
      <c r="Y169" s="109"/>
      <c r="Z169" s="109"/>
      <c r="AA169" s="109"/>
      <c r="AB169" s="109"/>
      <c r="AC169" s="109"/>
      <c r="AD169" s="109"/>
      <c r="AE169" s="109"/>
      <c r="AF169" s="109"/>
      <c r="AG169" s="109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32"/>
      <c r="AT169" s="33"/>
      <c r="AU169" s="33"/>
      <c r="AW169" s="15"/>
      <c r="AX169" s="14"/>
      <c r="AY169" s="105"/>
    </row>
    <row r="170" spans="1:51" s="54" customFormat="1">
      <c r="A170" s="109"/>
      <c r="B170" s="109"/>
      <c r="C170" s="109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109"/>
      <c r="V170" s="109"/>
      <c r="W170" s="109"/>
      <c r="X170" s="109"/>
      <c r="Y170" s="109"/>
      <c r="Z170" s="109"/>
      <c r="AA170" s="109"/>
      <c r="AB170" s="109"/>
      <c r="AC170" s="109"/>
      <c r="AD170" s="109"/>
      <c r="AE170" s="109"/>
      <c r="AF170" s="109"/>
      <c r="AG170" s="109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32"/>
      <c r="AT170" s="109"/>
      <c r="AU170" s="109"/>
      <c r="AW170" s="15"/>
      <c r="AX170" s="14"/>
      <c r="AY170" s="105"/>
    </row>
    <row r="171" spans="1:51" s="54" customFormat="1">
      <c r="A171" s="109"/>
      <c r="B171" s="109"/>
      <c r="C171" s="109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09"/>
      <c r="AE171" s="109"/>
      <c r="AF171" s="109"/>
      <c r="AG171" s="109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32"/>
      <c r="AT171" s="33"/>
      <c r="AU171" s="33"/>
      <c r="AW171" s="15"/>
      <c r="AX171" s="14"/>
      <c r="AY171" s="105"/>
    </row>
    <row r="172" spans="1:51" s="54" customFormat="1">
      <c r="A172" s="109"/>
      <c r="B172" s="109"/>
      <c r="C172" s="109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32"/>
      <c r="AT172" s="33"/>
      <c r="AU172" s="33"/>
      <c r="AW172" s="15"/>
      <c r="AX172" s="14"/>
      <c r="AY172" s="105"/>
    </row>
    <row r="173" spans="1:51" s="54" customFormat="1">
      <c r="A173" s="109"/>
      <c r="B173" s="109"/>
      <c r="C173" s="109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109"/>
      <c r="V173" s="109"/>
      <c r="W173" s="109"/>
      <c r="X173" s="109"/>
      <c r="Y173" s="109"/>
      <c r="Z173" s="109"/>
      <c r="AA173" s="109"/>
      <c r="AB173" s="109"/>
      <c r="AC173" s="109"/>
      <c r="AD173" s="109"/>
      <c r="AE173" s="109"/>
      <c r="AF173" s="109"/>
      <c r="AG173" s="109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32"/>
      <c r="AT173" s="109"/>
      <c r="AU173" s="109"/>
      <c r="AW173" s="15"/>
      <c r="AX173" s="14"/>
      <c r="AY173" s="105"/>
    </row>
    <row r="174" spans="1:51" s="54" customFormat="1">
      <c r="A174" s="109"/>
      <c r="B174" s="109"/>
      <c r="C174" s="109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09"/>
      <c r="AG174" s="109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32"/>
      <c r="AT174" s="33"/>
      <c r="AU174" s="33"/>
      <c r="AW174" s="15"/>
      <c r="AX174" s="14"/>
      <c r="AY174" s="105"/>
    </row>
    <row r="175" spans="1:51" s="54" customFormat="1">
      <c r="A175" s="109"/>
      <c r="B175" s="109"/>
      <c r="C175" s="109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32"/>
      <c r="AT175" s="33"/>
      <c r="AU175" s="33"/>
      <c r="AW175" s="15"/>
      <c r="AX175" s="14"/>
      <c r="AY175" s="105"/>
    </row>
    <row r="176" spans="1:51" s="54" customFormat="1">
      <c r="A176" s="23"/>
      <c r="B176" s="109"/>
      <c r="C176" s="109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32"/>
      <c r="AT176" s="109"/>
      <c r="AU176" s="109"/>
      <c r="AW176" s="15"/>
      <c r="AX176" s="14"/>
      <c r="AY176" s="105"/>
    </row>
    <row r="177" spans="1:51" s="54" customFormat="1">
      <c r="A177" s="109"/>
      <c r="B177" s="109"/>
      <c r="C177" s="109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109"/>
      <c r="V177" s="109"/>
      <c r="W177" s="109"/>
      <c r="X177" s="109"/>
      <c r="Y177" s="109"/>
      <c r="Z177" s="109"/>
      <c r="AA177" s="109"/>
      <c r="AB177" s="109"/>
      <c r="AC177" s="109"/>
      <c r="AD177" s="109"/>
      <c r="AE177" s="109"/>
      <c r="AF177" s="109"/>
      <c r="AG177" s="109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32"/>
      <c r="AT177" s="109"/>
      <c r="AU177" s="109"/>
      <c r="AW177" s="15"/>
      <c r="AX177" s="14"/>
      <c r="AY177" s="105"/>
    </row>
    <row r="178" spans="1:51" s="54" customFormat="1">
      <c r="A178" s="109"/>
      <c r="B178" s="109"/>
      <c r="C178" s="109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109"/>
      <c r="V178" s="109"/>
      <c r="W178" s="109"/>
      <c r="X178" s="109"/>
      <c r="Y178" s="109"/>
      <c r="Z178" s="109"/>
      <c r="AA178" s="109"/>
      <c r="AB178" s="109"/>
      <c r="AC178" s="109"/>
      <c r="AD178" s="109"/>
      <c r="AE178" s="109"/>
      <c r="AF178" s="109"/>
      <c r="AG178" s="109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32"/>
      <c r="AT178" s="109"/>
      <c r="AU178" s="109"/>
      <c r="AW178" s="15"/>
      <c r="AX178" s="14"/>
      <c r="AY178" s="105"/>
    </row>
    <row r="179" spans="1:51" s="54" customFormat="1">
      <c r="A179" s="109"/>
      <c r="B179" s="109"/>
      <c r="C179" s="109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109"/>
      <c r="V179" s="109"/>
      <c r="W179" s="109"/>
      <c r="X179" s="109"/>
      <c r="Y179" s="109"/>
      <c r="Z179" s="109"/>
      <c r="AA179" s="109"/>
      <c r="AB179" s="109"/>
      <c r="AC179" s="109"/>
      <c r="AD179" s="109"/>
      <c r="AE179" s="109"/>
      <c r="AF179" s="109"/>
      <c r="AG179" s="109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32"/>
      <c r="AT179" s="109"/>
      <c r="AU179" s="109"/>
      <c r="AW179" s="15"/>
      <c r="AX179" s="14"/>
      <c r="AY179" s="105"/>
    </row>
  </sheetData>
  <mergeCells count="3">
    <mergeCell ref="A1:AT1"/>
    <mergeCell ref="A2:AT2"/>
    <mergeCell ref="A4:AT4"/>
  </mergeCells>
  <conditionalFormatting sqref="D8:AM8">
    <cfRule type="expression" dxfId="7" priority="6">
      <formula>IF(ABS(D8-$AS8)/$AT8 &gt; l42k,1,0)</formula>
    </cfRule>
  </conditionalFormatting>
  <conditionalFormatting sqref="D9:AM9">
    <cfRule type="expression" dxfId="6" priority="5">
      <formula>IF(ABS(D9-$AS9)/$AT9 &gt; l42k,1,0)</formula>
    </cfRule>
  </conditionalFormatting>
  <conditionalFormatting sqref="D11:AM11 D14:AM14 D17:AM17 D20:AM20 D23:AM23 D26:AM26 D29:AM29 D32:AM32 D35:AM35 D38:AM38 D41:AM41 D44:AM44 D47:AM47 D50:AM50 D53:AM53">
    <cfRule type="expression" dxfId="5" priority="4">
      <formula>IF(ABS(D11-$AS11)/$AT11 &gt; l42k,1,0)</formula>
    </cfRule>
  </conditionalFormatting>
  <conditionalFormatting sqref="D12:AM12 D15:AM15 D18:AM18 D21:AM21 D24:AM24 D27:AM27 D30:AM30 D33:AM33 D36:AM36 D39:AM39 D42:AM42 D45:AM45 D48:AM48 D51:AM51 D54:AM54">
    <cfRule type="expression" dxfId="4" priority="3">
      <formula>IF(ABS(D12-$AS12)/$AT12 &gt; l42k,1,0)</formula>
    </cfRule>
  </conditionalFormatting>
  <conditionalFormatting sqref="D56:AM56 D59:AM59 D62:AM62 D65:AM65">
    <cfRule type="expression" dxfId="3" priority="2">
      <formula>IF(ABS(D56-$AS56)/$AT56 &gt; l42k,1,0)</formula>
    </cfRule>
  </conditionalFormatting>
  <conditionalFormatting sqref="D57:AM57 D60:AM60 D63:AM63 D66:AM66">
    <cfRule type="expression" dxfId="2" priority="1">
      <formula>IF(ABS(D57-$AS57)/$AT57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colBreaks count="1" manualBreakCount="1">
    <brk id="47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AY77"/>
  <sheetViews>
    <sheetView zoomScaleNormal="100" workbookViewId="0">
      <pane ySplit="6" topLeftCell="A7" activePane="bottomLeft" state="frozen"/>
      <selection activeCell="D8" sqref="D8"/>
      <selection pane="bottomLeft" sqref="A1:AT1"/>
    </sheetView>
  </sheetViews>
  <sheetFormatPr defaultColWidth="8.7109375" defaultRowHeight="12.75"/>
  <cols>
    <col min="1" max="1" width="6.42578125" style="7" customWidth="1"/>
    <col min="2" max="2" width="7.85546875" style="7" bestFit="1" customWidth="1"/>
    <col min="3" max="3" width="3.28515625" style="7" hidden="1" customWidth="1"/>
    <col min="4" max="4" width="4.5703125" style="59" bestFit="1" customWidth="1"/>
    <col min="5" max="5" width="5.5703125" style="59" bestFit="1" customWidth="1"/>
    <col min="6" max="6" width="3.28515625" style="59" hidden="1" customWidth="1"/>
    <col min="7" max="7" width="5.5703125" style="59" bestFit="1" customWidth="1"/>
    <col min="8" max="8" width="4.5703125" style="59" bestFit="1" customWidth="1"/>
    <col min="9" max="9" width="3.28515625" style="59" hidden="1" customWidth="1"/>
    <col min="10" max="10" width="4.5703125" style="59" bestFit="1" customWidth="1"/>
    <col min="11" max="11" width="3" style="59" hidden="1" customWidth="1"/>
    <col min="12" max="14" width="4.5703125" style="59" bestFit="1" customWidth="1"/>
    <col min="15" max="15" width="3" style="59" hidden="1" customWidth="1"/>
    <col min="16" max="16" width="4.5703125" style="59" hidden="1" customWidth="1"/>
    <col min="17" max="17" width="4.5703125" style="59" bestFit="1" customWidth="1"/>
    <col min="18" max="18" width="3.28515625" style="59" hidden="1" customWidth="1"/>
    <col min="19" max="19" width="4.5703125" style="59" hidden="1" customWidth="1"/>
    <col min="20" max="20" width="3.28515625" style="59" hidden="1" customWidth="1"/>
    <col min="21" max="21" width="4.5703125" style="78" bestFit="1" customWidth="1"/>
    <col min="22" max="35" width="3" style="78" hidden="1" customWidth="1"/>
    <col min="36" max="36" width="4.5703125" style="78" hidden="1" customWidth="1"/>
    <col min="37" max="39" width="3" style="78" hidden="1" customWidth="1"/>
    <col min="40" max="40" width="5.140625" style="78" hidden="1" customWidth="1"/>
    <col min="41" max="41" width="5.140625" style="7" hidden="1" customWidth="1"/>
    <col min="42" max="42" width="1.42578125" style="7" customWidth="1"/>
    <col min="43" max="43" width="5.5703125" style="7" customWidth="1"/>
    <col min="44" max="44" width="5.5703125" style="7" bestFit="1" customWidth="1"/>
    <col min="45" max="45" width="6.42578125" style="36" customWidth="1"/>
    <col min="46" max="46" width="8" style="45" bestFit="1" customWidth="1"/>
    <col min="47" max="47" width="1.7109375" customWidth="1"/>
    <col min="48" max="48" width="3.85546875" customWidth="1"/>
    <col min="49" max="49" width="6.28515625" style="15" customWidth="1"/>
    <col min="50" max="50" width="5" style="7" bestFit="1" customWidth="1"/>
    <col min="51" max="51" width="4.5703125" style="72" customWidth="1"/>
  </cols>
  <sheetData>
    <row r="1" spans="1:51" ht="15.75">
      <c r="A1" s="130" t="s">
        <v>0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</row>
    <row r="2" spans="1:51" ht="15.75">
      <c r="A2" s="132" t="s">
        <v>83</v>
      </c>
      <c r="B2" s="132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</row>
    <row r="3" spans="1:51" ht="15.75">
      <c r="A3" s="28" t="s">
        <v>1</v>
      </c>
      <c r="B3" s="28"/>
      <c r="C3" s="6"/>
    </row>
    <row r="4" spans="1:51">
      <c r="A4" s="135" t="s">
        <v>48</v>
      </c>
      <c r="B4" s="135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</row>
    <row r="5" spans="1:51" ht="59.25">
      <c r="C5" s="64" t="s">
        <v>49</v>
      </c>
      <c r="D5" s="83" t="s">
        <v>37</v>
      </c>
      <c r="E5" s="83" t="s">
        <v>44</v>
      </c>
      <c r="F5" s="83" t="s">
        <v>47</v>
      </c>
      <c r="G5" s="83" t="s">
        <v>36</v>
      </c>
      <c r="H5" s="83" t="s">
        <v>35</v>
      </c>
      <c r="I5" s="83" t="s">
        <v>50</v>
      </c>
      <c r="J5" s="83" t="s">
        <v>40</v>
      </c>
      <c r="K5" s="83"/>
      <c r="L5" s="83" t="s">
        <v>46</v>
      </c>
      <c r="M5" s="83" t="s">
        <v>38</v>
      </c>
      <c r="N5" s="83" t="s">
        <v>34</v>
      </c>
      <c r="O5" s="83"/>
      <c r="P5" s="83" t="s">
        <v>45</v>
      </c>
      <c r="Q5" s="83" t="s">
        <v>54</v>
      </c>
      <c r="R5" s="83" t="s">
        <v>51</v>
      </c>
      <c r="S5" s="83" t="s">
        <v>55</v>
      </c>
      <c r="T5" s="83" t="s">
        <v>63</v>
      </c>
      <c r="U5" s="110" t="s">
        <v>64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10" t="s">
        <v>82</v>
      </c>
      <c r="AK5" s="110"/>
      <c r="AL5" s="110"/>
      <c r="AM5" s="110"/>
      <c r="AN5" s="64"/>
      <c r="AO5" s="64"/>
      <c r="AP5" s="6"/>
      <c r="AV5" s="8"/>
      <c r="AW5" s="68"/>
    </row>
    <row r="6" spans="1:51">
      <c r="A6" s="6" t="s">
        <v>9</v>
      </c>
      <c r="B6" s="6"/>
      <c r="C6" s="6">
        <v>4</v>
      </c>
      <c r="D6" s="84">
        <v>7</v>
      </c>
      <c r="E6" s="84">
        <v>10</v>
      </c>
      <c r="F6" s="84">
        <v>11</v>
      </c>
      <c r="G6" s="84">
        <v>16</v>
      </c>
      <c r="H6" s="84">
        <v>22</v>
      </c>
      <c r="I6" s="84">
        <v>25</v>
      </c>
      <c r="J6" s="84">
        <v>27</v>
      </c>
      <c r="K6" s="84">
        <v>28</v>
      </c>
      <c r="L6" s="84">
        <v>29</v>
      </c>
      <c r="M6" s="84">
        <v>30</v>
      </c>
      <c r="N6" s="84">
        <v>34</v>
      </c>
      <c r="O6" s="84">
        <v>35</v>
      </c>
      <c r="P6" s="84">
        <v>36</v>
      </c>
      <c r="Q6" s="84">
        <v>37</v>
      </c>
      <c r="R6" s="84">
        <v>38</v>
      </c>
      <c r="S6" s="84">
        <v>39</v>
      </c>
      <c r="T6" s="84">
        <v>40</v>
      </c>
      <c r="U6" s="84">
        <v>41</v>
      </c>
      <c r="V6" s="80">
        <v>42</v>
      </c>
      <c r="W6" s="84">
        <v>43</v>
      </c>
      <c r="X6" s="80">
        <v>44</v>
      </c>
      <c r="Y6" s="84">
        <v>45</v>
      </c>
      <c r="Z6" s="80">
        <v>46</v>
      </c>
      <c r="AA6" s="84">
        <v>47</v>
      </c>
      <c r="AB6" s="80">
        <v>48</v>
      </c>
      <c r="AC6" s="84">
        <v>49</v>
      </c>
      <c r="AD6" s="80">
        <v>50</v>
      </c>
      <c r="AE6" s="84">
        <v>51</v>
      </c>
      <c r="AF6" s="80">
        <v>52</v>
      </c>
      <c r="AG6" s="84">
        <v>53</v>
      </c>
      <c r="AH6" s="80">
        <v>54</v>
      </c>
      <c r="AI6" s="84">
        <v>55</v>
      </c>
      <c r="AJ6" s="111">
        <v>56</v>
      </c>
      <c r="AK6" s="112">
        <v>57</v>
      </c>
      <c r="AL6" s="111">
        <v>58</v>
      </c>
      <c r="AM6" s="112">
        <v>59</v>
      </c>
      <c r="AN6" s="80"/>
      <c r="AO6" s="84"/>
      <c r="AP6" s="6"/>
      <c r="AQ6" s="101" t="s">
        <v>5</v>
      </c>
      <c r="AR6" s="101" t="s">
        <v>4</v>
      </c>
      <c r="AS6" s="44" t="s">
        <v>6</v>
      </c>
      <c r="AT6" s="46" t="s">
        <v>7</v>
      </c>
      <c r="AV6" s="8" t="s">
        <v>39</v>
      </c>
      <c r="AW6" s="68" t="s">
        <v>43</v>
      </c>
      <c r="AX6" s="8" t="s">
        <v>42</v>
      </c>
      <c r="AY6" s="73" t="s">
        <v>56</v>
      </c>
    </row>
    <row r="7" spans="1:51">
      <c r="A7" s="6"/>
      <c r="B7" s="6"/>
      <c r="C7" s="6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6"/>
      <c r="AP7" s="6"/>
      <c r="AQ7" s="6"/>
      <c r="AR7" s="6"/>
      <c r="AS7" s="44"/>
      <c r="AT7" s="46"/>
      <c r="AV7" s="8"/>
      <c r="AW7" s="68"/>
      <c r="AX7" s="8"/>
    </row>
    <row r="8" spans="1:51">
      <c r="A8" s="6" t="s">
        <v>19</v>
      </c>
      <c r="B8" s="3" t="s">
        <v>18</v>
      </c>
      <c r="C8" s="36"/>
      <c r="D8" s="71">
        <v>8.65</v>
      </c>
      <c r="E8" s="71">
        <v>8.64</v>
      </c>
      <c r="F8" s="71"/>
      <c r="G8" s="71">
        <v>8.68</v>
      </c>
      <c r="H8" s="71">
        <v>8.6</v>
      </c>
      <c r="I8" s="71"/>
      <c r="J8" s="71">
        <v>7.9</v>
      </c>
      <c r="K8" s="71"/>
      <c r="L8" s="71">
        <v>8.34</v>
      </c>
      <c r="M8" s="71">
        <v>8.6300000000000008</v>
      </c>
      <c r="N8" s="71">
        <v>7.44</v>
      </c>
      <c r="O8" s="71"/>
      <c r="P8" s="71"/>
      <c r="Q8" s="71">
        <v>9.4</v>
      </c>
      <c r="R8" s="71"/>
      <c r="S8" s="71"/>
      <c r="T8" s="71"/>
      <c r="U8" s="71">
        <v>8.0399999999999991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14"/>
      <c r="AQ8" s="47">
        <f>MIN(C8:AI8)</f>
        <v>7.44</v>
      </c>
      <c r="AR8" s="47">
        <f>MAX(C8:AI8)</f>
        <v>9.4</v>
      </c>
      <c r="AS8" s="27">
        <f>AVERAGE(C8:AI8)</f>
        <v>8.4320000000000022</v>
      </c>
      <c r="AT8" s="26">
        <f>STDEV(C8:AI8)</f>
        <v>0.53603067905564039</v>
      </c>
      <c r="AU8" s="53"/>
      <c r="AV8" s="63">
        <v>23</v>
      </c>
      <c r="AW8" s="34">
        <v>7.7845000000000004</v>
      </c>
      <c r="AX8" s="7">
        <v>0.28563</v>
      </c>
      <c r="AY8" s="72">
        <v>20</v>
      </c>
    </row>
    <row r="9" spans="1:51">
      <c r="A9" s="6" t="s">
        <v>19</v>
      </c>
      <c r="B9" s="3" t="s">
        <v>17</v>
      </c>
      <c r="C9" s="36"/>
      <c r="D9" s="71">
        <v>9.75</v>
      </c>
      <c r="E9" s="71">
        <v>10</v>
      </c>
      <c r="F9" s="71"/>
      <c r="G9" s="71">
        <v>10</v>
      </c>
      <c r="H9" s="71">
        <v>9.75</v>
      </c>
      <c r="I9" s="71"/>
      <c r="J9" s="71">
        <v>9.8000000000000007</v>
      </c>
      <c r="K9" s="71"/>
      <c r="L9" s="71">
        <v>9.75</v>
      </c>
      <c r="M9" s="71">
        <v>9.9</v>
      </c>
      <c r="N9" s="71">
        <v>9.75</v>
      </c>
      <c r="O9" s="71"/>
      <c r="P9" s="71"/>
      <c r="Q9" s="71">
        <v>9.75</v>
      </c>
      <c r="R9" s="71"/>
      <c r="S9" s="71"/>
      <c r="T9" s="71"/>
      <c r="U9" s="71">
        <v>9.75</v>
      </c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14"/>
      <c r="AQ9" s="47">
        <f>MIN(C9:AI9)</f>
        <v>9.75</v>
      </c>
      <c r="AR9" s="47">
        <f>MAX(C9:AI9)</f>
        <v>10</v>
      </c>
      <c r="AS9" s="27">
        <f>AVERAGE(C9:AI9)</f>
        <v>9.82</v>
      </c>
      <c r="AT9" s="26">
        <f>STDEV(C9:AI9)</f>
        <v>0.10593499054713755</v>
      </c>
      <c r="AU9" s="53"/>
      <c r="AV9" s="63"/>
      <c r="AW9" s="34" t="s">
        <v>71</v>
      </c>
      <c r="AX9" s="7" t="s">
        <v>71</v>
      </c>
    </row>
    <row r="10" spans="1:51">
      <c r="A10"/>
      <c r="B10"/>
      <c r="D10" s="71"/>
      <c r="E10" s="71"/>
      <c r="F10" s="71"/>
      <c r="G10" s="71"/>
      <c r="H10" s="71"/>
      <c r="I10" s="102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/>
      <c r="AQ10" s="47"/>
      <c r="AR10" s="47"/>
      <c r="AS10" s="27"/>
      <c r="AT10" s="26"/>
      <c r="AU10" s="53"/>
      <c r="AV10" s="63"/>
      <c r="AW10" s="34"/>
    </row>
    <row r="11" spans="1:51">
      <c r="A11" s="6" t="s">
        <v>20</v>
      </c>
      <c r="B11" s="3" t="s">
        <v>18</v>
      </c>
      <c r="C11" s="36"/>
      <c r="D11" s="71">
        <v>9.3000000000000007</v>
      </c>
      <c r="E11" s="71">
        <v>9.3000000000000007</v>
      </c>
      <c r="F11" s="71"/>
      <c r="G11" s="71">
        <v>9.5</v>
      </c>
      <c r="H11" s="71">
        <v>9.6</v>
      </c>
      <c r="I11" s="71"/>
      <c r="J11" s="71">
        <v>9.4</v>
      </c>
      <c r="K11" s="71"/>
      <c r="L11" s="71">
        <v>9.1999999999999993</v>
      </c>
      <c r="M11" s="71">
        <v>9.2100000000000009</v>
      </c>
      <c r="N11" s="71">
        <v>9.5</v>
      </c>
      <c r="O11" s="71"/>
      <c r="P11" s="71"/>
      <c r="Q11" s="71">
        <v>8.9250000000000007</v>
      </c>
      <c r="R11" s="71"/>
      <c r="S11" s="71"/>
      <c r="T11" s="71"/>
      <c r="U11" s="71">
        <v>9.3000000000000007</v>
      </c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14"/>
      <c r="AQ11" s="47">
        <f>MIN(C11:AI11)</f>
        <v>8.9250000000000007</v>
      </c>
      <c r="AR11" s="47">
        <f>MAX(C11:AI11)</f>
        <v>9.6</v>
      </c>
      <c r="AS11" s="27">
        <f>AVERAGE(C11:AI11)</f>
        <v>9.3234999999999992</v>
      </c>
      <c r="AT11" s="26">
        <f>STDEV(C11:AI11)</f>
        <v>0.19241231769311079</v>
      </c>
      <c r="AU11" s="53"/>
      <c r="AV11" s="63">
        <v>5</v>
      </c>
      <c r="AW11" s="34">
        <v>8.8040900000000004</v>
      </c>
      <c r="AX11" s="7">
        <v>0.31129000000000001</v>
      </c>
      <c r="AY11" s="72">
        <v>22</v>
      </c>
    </row>
    <row r="12" spans="1:51">
      <c r="A12" s="6" t="s">
        <v>20</v>
      </c>
      <c r="B12" s="3" t="s">
        <v>17</v>
      </c>
      <c r="C12" s="36"/>
      <c r="D12" s="71">
        <v>9.4700000000000006</v>
      </c>
      <c r="E12" s="71">
        <v>9.6999999999999993</v>
      </c>
      <c r="F12" s="71"/>
      <c r="G12" s="71">
        <v>9.75</v>
      </c>
      <c r="H12" s="71">
        <v>9.75</v>
      </c>
      <c r="I12" s="71"/>
      <c r="J12" s="71">
        <v>9.75</v>
      </c>
      <c r="K12" s="71"/>
      <c r="L12" s="71">
        <v>9.75</v>
      </c>
      <c r="M12" s="71">
        <v>9.6999999999999993</v>
      </c>
      <c r="N12" s="71">
        <v>9.75</v>
      </c>
      <c r="O12" s="71"/>
      <c r="P12" s="71"/>
      <c r="Q12" s="71">
        <v>9.75</v>
      </c>
      <c r="R12" s="71"/>
      <c r="S12" s="71"/>
      <c r="T12" s="71"/>
      <c r="U12" s="71">
        <v>9.75</v>
      </c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14"/>
      <c r="AQ12" s="47">
        <f>MIN(C12:AI12)</f>
        <v>9.4700000000000006</v>
      </c>
      <c r="AR12" s="47">
        <f>MAX(C12:AI12)</f>
        <v>9.75</v>
      </c>
      <c r="AS12" s="27">
        <f>AVERAGE(C12:AI12)</f>
        <v>9.7119999999999997</v>
      </c>
      <c r="AT12" s="26">
        <f>STDEV(C12:AI12)</f>
        <v>8.753412033157236E-2</v>
      </c>
      <c r="AU12" s="53"/>
      <c r="AV12" s="63"/>
      <c r="AW12" s="34" t="s">
        <v>71</v>
      </c>
      <c r="AX12" s="7" t="s">
        <v>71</v>
      </c>
    </row>
    <row r="13" spans="1:51">
      <c r="A13"/>
      <c r="B13"/>
      <c r="D13" s="71"/>
      <c r="E13" s="71"/>
      <c r="F13" s="71"/>
      <c r="G13" s="71"/>
      <c r="H13" s="71"/>
      <c r="I13" s="102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/>
      <c r="AQ13" s="47"/>
      <c r="AR13" s="47"/>
      <c r="AS13" s="27"/>
      <c r="AT13" s="26"/>
      <c r="AU13" s="53"/>
      <c r="AV13" s="63"/>
      <c r="AW13" s="34"/>
    </row>
    <row r="14" spans="1:51">
      <c r="A14" s="6" t="s">
        <v>21</v>
      </c>
      <c r="B14" s="3" t="s">
        <v>18</v>
      </c>
      <c r="C14" s="36"/>
      <c r="D14" s="71">
        <v>8.6</v>
      </c>
      <c r="E14" s="71">
        <v>8.1</v>
      </c>
      <c r="F14" s="71"/>
      <c r="G14" s="71">
        <v>8.4</v>
      </c>
      <c r="H14" s="71">
        <v>8.5</v>
      </c>
      <c r="I14" s="71"/>
      <c r="J14" s="71">
        <v>8.1999999999999993</v>
      </c>
      <c r="K14" s="71"/>
      <c r="L14" s="71">
        <v>7.9</v>
      </c>
      <c r="M14" s="71">
        <v>8.3000000000000007</v>
      </c>
      <c r="N14" s="71">
        <v>8.31</v>
      </c>
      <c r="O14" s="71"/>
      <c r="P14" s="71"/>
      <c r="Q14" s="71">
        <v>9.0500000000000007</v>
      </c>
      <c r="R14" s="71"/>
      <c r="S14" s="71"/>
      <c r="T14" s="71"/>
      <c r="U14" s="71">
        <v>8.5</v>
      </c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14"/>
      <c r="AQ14" s="47">
        <f>MIN(C14:AI14)</f>
        <v>7.9</v>
      </c>
      <c r="AR14" s="47">
        <f>MAX(C14:AI14)</f>
        <v>9.0500000000000007</v>
      </c>
      <c r="AS14" s="27">
        <f>AVERAGE(C14:AI14)</f>
        <v>8.3859999999999992</v>
      </c>
      <c r="AT14" s="26">
        <f>STDEV(C14:AI14)</f>
        <v>0.31245266308143599</v>
      </c>
      <c r="AU14" s="53"/>
      <c r="AV14" s="63">
        <v>26</v>
      </c>
      <c r="AW14" s="34">
        <v>8.0281500000000001</v>
      </c>
      <c r="AX14" s="7">
        <v>0.4073</v>
      </c>
      <c r="AY14" s="72">
        <v>27</v>
      </c>
    </row>
    <row r="15" spans="1:51">
      <c r="A15" s="6" t="s">
        <v>21</v>
      </c>
      <c r="B15" s="3" t="s">
        <v>17</v>
      </c>
      <c r="C15" s="36"/>
      <c r="D15" s="71">
        <v>9.75</v>
      </c>
      <c r="E15" s="71">
        <v>9.75</v>
      </c>
      <c r="F15" s="71"/>
      <c r="G15" s="71">
        <v>9.75</v>
      </c>
      <c r="H15" s="71">
        <v>9.75</v>
      </c>
      <c r="I15" s="71"/>
      <c r="J15" s="71">
        <v>9.75</v>
      </c>
      <c r="K15" s="71"/>
      <c r="L15" s="71">
        <v>9.75</v>
      </c>
      <c r="M15" s="71">
        <v>9.75</v>
      </c>
      <c r="N15" s="71">
        <v>9.75</v>
      </c>
      <c r="O15" s="71"/>
      <c r="P15" s="71"/>
      <c r="Q15" s="71">
        <v>9.75</v>
      </c>
      <c r="R15" s="71"/>
      <c r="S15" s="71"/>
      <c r="T15" s="71"/>
      <c r="U15" s="71">
        <v>9.75</v>
      </c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14"/>
      <c r="AQ15" s="47">
        <f>MIN(C15:AI15)</f>
        <v>9.75</v>
      </c>
      <c r="AR15" s="47">
        <f>MAX(C15:AI15)</f>
        <v>9.75</v>
      </c>
      <c r="AS15" s="27">
        <f>AVERAGE(C15:AI15)</f>
        <v>9.75</v>
      </c>
      <c r="AT15" s="26">
        <f>STDEV(C15:AI15)</f>
        <v>0</v>
      </c>
      <c r="AU15" s="53"/>
      <c r="AV15" s="63"/>
      <c r="AW15" s="34">
        <v>9.7285699999999995</v>
      </c>
      <c r="AX15" s="7">
        <v>6.7119999999999999E-2</v>
      </c>
    </row>
    <row r="16" spans="1:51">
      <c r="A16"/>
      <c r="B16"/>
      <c r="D16" s="71"/>
      <c r="E16" s="71"/>
      <c r="F16" s="71"/>
      <c r="G16" s="71"/>
      <c r="H16" s="71"/>
      <c r="I16" s="102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/>
      <c r="AQ16" s="47"/>
      <c r="AR16" s="47"/>
      <c r="AS16" s="27"/>
      <c r="AT16" s="26"/>
      <c r="AU16" s="53"/>
      <c r="AV16" s="63"/>
      <c r="AW16" s="34"/>
    </row>
    <row r="17" spans="1:51">
      <c r="A17" s="6" t="s">
        <v>22</v>
      </c>
      <c r="B17" s="3" t="s">
        <v>18</v>
      </c>
      <c r="C17" s="36"/>
      <c r="D17" s="71">
        <v>8.4</v>
      </c>
      <c r="E17" s="71">
        <v>7.75</v>
      </c>
      <c r="F17" s="71"/>
      <c r="G17" s="71">
        <v>8.1999999999999993</v>
      </c>
      <c r="H17" s="71">
        <v>8</v>
      </c>
      <c r="I17" s="71"/>
      <c r="J17" s="71">
        <v>7.9</v>
      </c>
      <c r="K17" s="71"/>
      <c r="L17" s="71">
        <v>7.8</v>
      </c>
      <c r="M17" s="71">
        <v>7.8</v>
      </c>
      <c r="N17" s="71">
        <v>7.44</v>
      </c>
      <c r="O17" s="71"/>
      <c r="P17" s="71"/>
      <c r="Q17" s="71">
        <v>9.58</v>
      </c>
      <c r="R17" s="71"/>
      <c r="S17" s="71"/>
      <c r="T17" s="71"/>
      <c r="U17" s="71">
        <v>7.68</v>
      </c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14"/>
      <c r="AQ17" s="47">
        <f>MIN(C17:AI17)</f>
        <v>7.44</v>
      </c>
      <c r="AR17" s="47">
        <f>MAX(C17:AI17)</f>
        <v>9.58</v>
      </c>
      <c r="AS17" s="27">
        <f>AVERAGE(C17:AI17)</f>
        <v>8.0549999999999979</v>
      </c>
      <c r="AT17" s="26">
        <f>STDEV(C17:AI17)</f>
        <v>0.59950442496747214</v>
      </c>
      <c r="AU17" s="53"/>
      <c r="AV17" s="63">
        <v>28</v>
      </c>
      <c r="AW17" s="34">
        <v>7.9268999999999998</v>
      </c>
      <c r="AX17" s="7">
        <v>0.28253</v>
      </c>
      <c r="AY17" s="72">
        <v>29</v>
      </c>
    </row>
    <row r="18" spans="1:51">
      <c r="A18" s="6" t="s">
        <v>22</v>
      </c>
      <c r="B18" s="3" t="s">
        <v>17</v>
      </c>
      <c r="C18" s="36"/>
      <c r="D18" s="71">
        <v>9.6999999999999993</v>
      </c>
      <c r="E18" s="71">
        <v>9.75</v>
      </c>
      <c r="F18" s="71"/>
      <c r="G18" s="71">
        <v>9.75</v>
      </c>
      <c r="H18" s="71">
        <v>9.75</v>
      </c>
      <c r="I18" s="71"/>
      <c r="J18" s="71">
        <v>9.75</v>
      </c>
      <c r="K18" s="71"/>
      <c r="L18" s="71">
        <v>9.75</v>
      </c>
      <c r="M18" s="71">
        <v>9.7799999999999994</v>
      </c>
      <c r="N18" s="71">
        <v>9.75</v>
      </c>
      <c r="O18" s="71"/>
      <c r="P18" s="71"/>
      <c r="Q18" s="71">
        <v>9.75</v>
      </c>
      <c r="R18" s="71"/>
      <c r="S18" s="71"/>
      <c r="T18" s="71"/>
      <c r="U18" s="71">
        <v>9.75</v>
      </c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14"/>
      <c r="AQ18" s="47">
        <f>MIN(C18:AI18)</f>
        <v>9.6999999999999993</v>
      </c>
      <c r="AR18" s="47">
        <f>MAX(C18:AI18)</f>
        <v>9.7799999999999994</v>
      </c>
      <c r="AS18" s="27">
        <f>AVERAGE(C18:AI18)</f>
        <v>9.7480000000000011</v>
      </c>
      <c r="AT18" s="26">
        <f>STDEV(C18:AI18)</f>
        <v>1.9321835661586E-2</v>
      </c>
      <c r="AU18" s="53"/>
      <c r="AV18" s="63"/>
      <c r="AW18" s="34">
        <v>9.76</v>
      </c>
      <c r="AX18" s="7">
        <v>4.3090000000000003E-2</v>
      </c>
    </row>
    <row r="19" spans="1:51">
      <c r="A19" s="6"/>
      <c r="B19" s="3"/>
      <c r="C19" s="36"/>
      <c r="D19" s="71"/>
      <c r="E19" s="71"/>
      <c r="F19" s="71"/>
      <c r="G19" s="71"/>
      <c r="H19" s="71"/>
      <c r="I19" s="102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71"/>
      <c r="AO19" s="71"/>
      <c r="AP19" s="14"/>
      <c r="AQ19" s="47"/>
      <c r="AR19" s="47"/>
      <c r="AS19" s="27"/>
      <c r="AT19" s="26"/>
      <c r="AU19" s="53"/>
      <c r="AV19" s="63"/>
      <c r="AW19" s="34"/>
    </row>
    <row r="20" spans="1:51">
      <c r="A20" s="6">
        <v>5</v>
      </c>
      <c r="B20" s="3" t="s">
        <v>18</v>
      </c>
      <c r="C20" s="36"/>
      <c r="D20" s="71">
        <v>7.96</v>
      </c>
      <c r="E20" s="71">
        <v>7.9</v>
      </c>
      <c r="F20" s="71"/>
      <c r="G20" s="71">
        <v>7.08</v>
      </c>
      <c r="H20" s="71">
        <v>8.18</v>
      </c>
      <c r="I20" s="71"/>
      <c r="J20" s="71">
        <v>7.75</v>
      </c>
      <c r="K20" s="71"/>
      <c r="L20" s="71">
        <v>7.34</v>
      </c>
      <c r="M20" s="71">
        <v>7.98</v>
      </c>
      <c r="N20" s="71">
        <v>7.48</v>
      </c>
      <c r="O20" s="71"/>
      <c r="P20" s="71"/>
      <c r="Q20" s="71">
        <v>7.65</v>
      </c>
      <c r="R20" s="71"/>
      <c r="S20" s="71"/>
      <c r="T20" s="71"/>
      <c r="U20" s="71">
        <v>7.06</v>
      </c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14"/>
      <c r="AQ20" s="47">
        <f>MIN(C20:AI20)</f>
        <v>7.06</v>
      </c>
      <c r="AR20" s="47">
        <f>MAX(C20:AI20)</f>
        <v>8.18</v>
      </c>
      <c r="AS20" s="27">
        <f>AVERAGE(C20:AI20)</f>
        <v>7.6380000000000008</v>
      </c>
      <c r="AT20" s="26">
        <f>STDEV(C20:AI20)</f>
        <v>0.38800916369476601</v>
      </c>
      <c r="AU20" s="53"/>
      <c r="AV20" s="63">
        <v>22</v>
      </c>
      <c r="AW20" s="34">
        <v>7.5836699999999997</v>
      </c>
      <c r="AX20" s="7">
        <v>0.49058000000000002</v>
      </c>
      <c r="AY20" s="72">
        <v>30</v>
      </c>
    </row>
    <row r="21" spans="1:51">
      <c r="A21" s="6">
        <v>5</v>
      </c>
      <c r="B21" s="3" t="s">
        <v>17</v>
      </c>
      <c r="C21" s="36"/>
      <c r="D21" s="71">
        <v>9.75</v>
      </c>
      <c r="E21" s="71">
        <v>10</v>
      </c>
      <c r="F21" s="71"/>
      <c r="G21" s="71">
        <v>9.9</v>
      </c>
      <c r="H21" s="71">
        <v>9.75</v>
      </c>
      <c r="I21" s="71"/>
      <c r="J21" s="71">
        <v>9.8000000000000007</v>
      </c>
      <c r="K21" s="71"/>
      <c r="L21" s="71">
        <v>9.75</v>
      </c>
      <c r="M21" s="71">
        <v>9.9</v>
      </c>
      <c r="N21" s="71">
        <v>9.75</v>
      </c>
      <c r="O21" s="71"/>
      <c r="P21" s="71"/>
      <c r="Q21" s="71">
        <v>9.75</v>
      </c>
      <c r="R21" s="71"/>
      <c r="S21" s="71"/>
      <c r="T21" s="71"/>
      <c r="U21" s="71">
        <v>9.9</v>
      </c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14"/>
      <c r="AQ21" s="47">
        <f>MIN(C21:AI21)</f>
        <v>9.75</v>
      </c>
      <c r="AR21" s="47">
        <f>MAX(C21:AI21)</f>
        <v>10</v>
      </c>
      <c r="AS21" s="27">
        <f>AVERAGE(C21:AI21)</f>
        <v>9.8250000000000011</v>
      </c>
      <c r="AT21" s="26">
        <f>STDEV(C21:AI21)</f>
        <v>9.2044675143227242E-2</v>
      </c>
      <c r="AU21" s="53"/>
      <c r="AV21" s="63"/>
      <c r="AW21" s="34">
        <v>9.8625000000000007</v>
      </c>
      <c r="AX21" s="7">
        <v>0.12464</v>
      </c>
    </row>
    <row r="22" spans="1:51">
      <c r="A22" s="6"/>
      <c r="B22" s="3"/>
      <c r="C22" s="36"/>
      <c r="D22" s="71"/>
      <c r="E22" s="71"/>
      <c r="F22" s="71"/>
      <c r="G22" s="71"/>
      <c r="H22" s="71"/>
      <c r="I22" s="102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71"/>
      <c r="AO22" s="71"/>
      <c r="AP22" s="14"/>
      <c r="AQ22" s="47"/>
      <c r="AR22" s="47"/>
      <c r="AS22" s="27"/>
      <c r="AT22" s="26"/>
      <c r="AU22" s="53"/>
      <c r="AV22" s="63"/>
      <c r="AW22" s="34"/>
    </row>
    <row r="23" spans="1:51">
      <c r="A23" s="6">
        <v>6</v>
      </c>
      <c r="B23" s="3" t="s">
        <v>18</v>
      </c>
      <c r="C23" s="36"/>
      <c r="D23" s="71">
        <v>9.5</v>
      </c>
      <c r="E23" s="71">
        <v>9.5</v>
      </c>
      <c r="F23" s="71"/>
      <c r="G23" s="71">
        <v>9.6</v>
      </c>
      <c r="H23" s="71">
        <v>9.6</v>
      </c>
      <c r="I23" s="71"/>
      <c r="J23" s="71">
        <v>9.6</v>
      </c>
      <c r="K23" s="71"/>
      <c r="L23" s="71">
        <v>9.8000000000000007</v>
      </c>
      <c r="M23" s="71">
        <v>9.5299999999999994</v>
      </c>
      <c r="N23" s="71">
        <v>9.69</v>
      </c>
      <c r="O23" s="71"/>
      <c r="P23" s="71"/>
      <c r="Q23" s="71">
        <v>9.66</v>
      </c>
      <c r="R23" s="71"/>
      <c r="S23" s="71"/>
      <c r="T23" s="71"/>
      <c r="U23" s="71">
        <v>9.4499999999999993</v>
      </c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14"/>
      <c r="AQ23" s="47">
        <f>MIN(C23:AI23)</f>
        <v>9.4499999999999993</v>
      </c>
      <c r="AR23" s="47">
        <f>MAX(C23:AI23)</f>
        <v>9.8000000000000007</v>
      </c>
      <c r="AS23" s="27">
        <f>AVERAGE(C23:AI23)</f>
        <v>9.593</v>
      </c>
      <c r="AT23" s="26">
        <f>STDEV(C23:AI23)</f>
        <v>0.10467409740065722</v>
      </c>
      <c r="AU23" s="53"/>
      <c r="AV23" s="63">
        <v>24</v>
      </c>
      <c r="AW23" s="34">
        <v>9.5255899999999993</v>
      </c>
      <c r="AX23" s="7">
        <v>0.22173000000000001</v>
      </c>
      <c r="AY23" s="72">
        <v>34</v>
      </c>
    </row>
    <row r="24" spans="1:51">
      <c r="A24" s="6">
        <v>6</v>
      </c>
      <c r="B24" s="3" t="s">
        <v>17</v>
      </c>
      <c r="C24" s="36"/>
      <c r="D24" s="71">
        <v>9.6</v>
      </c>
      <c r="E24" s="71">
        <v>9.8800000000000008</v>
      </c>
      <c r="F24" s="71"/>
      <c r="G24" s="71">
        <v>9.85</v>
      </c>
      <c r="H24" s="71">
        <v>9.75</v>
      </c>
      <c r="I24" s="71"/>
      <c r="J24" s="71">
        <v>9.75</v>
      </c>
      <c r="K24" s="71"/>
      <c r="L24" s="71">
        <v>9.75</v>
      </c>
      <c r="M24" s="71">
        <v>9.83</v>
      </c>
      <c r="N24" s="71">
        <v>9.75</v>
      </c>
      <c r="O24" s="71"/>
      <c r="P24" s="71"/>
      <c r="Q24" s="71">
        <v>9.75</v>
      </c>
      <c r="R24" s="71"/>
      <c r="S24" s="71"/>
      <c r="T24" s="71"/>
      <c r="U24" s="71">
        <v>9.8000000000000007</v>
      </c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14"/>
      <c r="AQ24" s="47">
        <f>MIN(C24:AI24)</f>
        <v>9.6</v>
      </c>
      <c r="AR24" s="47">
        <f>MAX(C24:AI24)</f>
        <v>9.8800000000000008</v>
      </c>
      <c r="AS24" s="27">
        <f>AVERAGE(C24:AI24)</f>
        <v>9.770999999999999</v>
      </c>
      <c r="AT24" s="26">
        <f>STDEV(C24:AI24)</f>
        <v>7.7380732600420707E-2</v>
      </c>
      <c r="AU24" s="53"/>
      <c r="AV24" s="63"/>
      <c r="AW24" s="34">
        <v>9.7738099999999992</v>
      </c>
      <c r="AX24" s="7">
        <v>6.1440000000000002E-2</v>
      </c>
    </row>
    <row r="25" spans="1:51">
      <c r="A25" s="6"/>
      <c r="B25" s="3"/>
      <c r="C25" s="36"/>
      <c r="D25" s="71"/>
      <c r="E25" s="71"/>
      <c r="F25" s="71"/>
      <c r="G25" s="71"/>
      <c r="H25" s="71"/>
      <c r="I25" s="102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71"/>
      <c r="AO25" s="71"/>
      <c r="AP25" s="14"/>
      <c r="AQ25" s="47"/>
      <c r="AR25" s="47"/>
      <c r="AS25" s="27"/>
      <c r="AT25" s="26"/>
      <c r="AU25" s="53"/>
      <c r="AV25" s="63"/>
      <c r="AW25" s="34"/>
    </row>
    <row r="26" spans="1:51">
      <c r="A26" s="6">
        <v>7</v>
      </c>
      <c r="B26" s="3" t="s">
        <v>18</v>
      </c>
      <c r="C26" s="36"/>
      <c r="D26" s="71">
        <v>9.1999999999999993</v>
      </c>
      <c r="E26" s="71">
        <v>9.6</v>
      </c>
      <c r="F26" s="71"/>
      <c r="G26" s="71">
        <v>9.8000000000000007</v>
      </c>
      <c r="H26" s="71">
        <v>9.6999999999999993</v>
      </c>
      <c r="I26" s="71"/>
      <c r="J26" s="71">
        <v>9.48</v>
      </c>
      <c r="K26" s="71"/>
      <c r="L26" s="71">
        <v>9.5</v>
      </c>
      <c r="M26" s="71">
        <v>9.6</v>
      </c>
      <c r="N26" s="71">
        <v>9.8000000000000007</v>
      </c>
      <c r="O26" s="71"/>
      <c r="P26" s="71"/>
      <c r="Q26" s="71">
        <v>9.67</v>
      </c>
      <c r="R26" s="71"/>
      <c r="S26" s="71"/>
      <c r="T26" s="71"/>
      <c r="U26" s="71">
        <v>9.3000000000000007</v>
      </c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14"/>
      <c r="AQ26" s="47">
        <f>MIN(C26:AI26)</f>
        <v>9.1999999999999993</v>
      </c>
      <c r="AR26" s="47">
        <f>MAX(C26:AI26)</f>
        <v>9.8000000000000007</v>
      </c>
      <c r="AS26" s="27">
        <f>AVERAGE(C26:AI26)</f>
        <v>9.5649999999999995</v>
      </c>
      <c r="AT26" s="26">
        <f>STDEV(C26:AI26)</f>
        <v>0.1991788699191144</v>
      </c>
      <c r="AU26" s="53"/>
      <c r="AV26" s="63">
        <v>13</v>
      </c>
      <c r="AW26" s="34">
        <v>9.3411399999999993</v>
      </c>
      <c r="AX26" s="7">
        <v>0.37959999999999999</v>
      </c>
      <c r="AY26" s="72">
        <v>35</v>
      </c>
    </row>
    <row r="27" spans="1:51">
      <c r="A27" s="6">
        <v>7</v>
      </c>
      <c r="B27" s="3" t="s">
        <v>17</v>
      </c>
      <c r="C27" s="36"/>
      <c r="D27" s="71">
        <v>9.6</v>
      </c>
      <c r="E27" s="71">
        <v>9.75</v>
      </c>
      <c r="F27" s="71"/>
      <c r="G27" s="71">
        <v>9.75</v>
      </c>
      <c r="H27" s="71">
        <v>9.75</v>
      </c>
      <c r="I27" s="71"/>
      <c r="J27" s="71">
        <v>9.75</v>
      </c>
      <c r="K27" s="71"/>
      <c r="L27" s="71">
        <v>9.75</v>
      </c>
      <c r="M27" s="71">
        <v>9.75</v>
      </c>
      <c r="N27" s="71">
        <v>9.75</v>
      </c>
      <c r="O27" s="71"/>
      <c r="P27" s="71"/>
      <c r="Q27" s="71">
        <v>9.75</v>
      </c>
      <c r="R27" s="71"/>
      <c r="S27" s="71"/>
      <c r="T27" s="71"/>
      <c r="U27" s="71">
        <v>9.75</v>
      </c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14"/>
      <c r="AQ27" s="47">
        <f>MIN(C27:AI27)</f>
        <v>9.6</v>
      </c>
      <c r="AR27" s="47">
        <f>MAX(C27:AI27)</f>
        <v>9.75</v>
      </c>
      <c r="AS27" s="27">
        <f>AVERAGE(C27:AI27)</f>
        <v>9.7349999999999994</v>
      </c>
      <c r="AT27" s="26">
        <f>STDEV(C27:AI27)</f>
        <v>4.7434164902525805E-2</v>
      </c>
      <c r="AU27" s="53"/>
      <c r="AV27" s="63"/>
      <c r="AW27" s="34">
        <v>9.7349999999999994</v>
      </c>
      <c r="AX27" s="7">
        <v>4.2430000000000002E-2</v>
      </c>
    </row>
    <row r="28" spans="1:51">
      <c r="A28" s="6"/>
      <c r="B28" s="3"/>
      <c r="C28" s="36"/>
      <c r="D28" s="71"/>
      <c r="E28" s="71"/>
      <c r="F28" s="71"/>
      <c r="G28" s="71"/>
      <c r="H28" s="71"/>
      <c r="I28" s="102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71"/>
      <c r="AO28" s="71"/>
      <c r="AP28" s="14"/>
      <c r="AQ28" s="47"/>
      <c r="AR28" s="47"/>
      <c r="AS28" s="27"/>
      <c r="AT28" s="26"/>
      <c r="AU28" s="53"/>
      <c r="AV28" s="63"/>
      <c r="AW28" s="34"/>
    </row>
    <row r="29" spans="1:51">
      <c r="A29" s="6">
        <v>8</v>
      </c>
      <c r="B29" s="3" t="s">
        <v>18</v>
      </c>
      <c r="C29" s="36"/>
      <c r="D29" s="71">
        <v>8.2799999999999994</v>
      </c>
      <c r="E29" s="71">
        <v>8.32</v>
      </c>
      <c r="F29" s="71"/>
      <c r="G29" s="71">
        <v>8</v>
      </c>
      <c r="H29" s="71">
        <v>8.6</v>
      </c>
      <c r="I29" s="71"/>
      <c r="J29" s="71">
        <v>8.6999999999999993</v>
      </c>
      <c r="K29" s="71"/>
      <c r="L29" s="71">
        <v>8.4</v>
      </c>
      <c r="M29" s="71">
        <v>8.9</v>
      </c>
      <c r="N29" s="71">
        <v>9</v>
      </c>
      <c r="O29" s="71"/>
      <c r="P29" s="71"/>
      <c r="Q29" s="71">
        <v>9.5399999999999991</v>
      </c>
      <c r="R29" s="71"/>
      <c r="S29" s="71"/>
      <c r="T29" s="71"/>
      <c r="U29" s="71">
        <v>8.1999999999999993</v>
      </c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14"/>
      <c r="AQ29" s="47">
        <f>MIN(C29:AI29)</f>
        <v>8</v>
      </c>
      <c r="AR29" s="47">
        <f>MAX(C29:AI29)</f>
        <v>9.5399999999999991</v>
      </c>
      <c r="AS29" s="27">
        <f>AVERAGE(C29:AI29)</f>
        <v>8.5940000000000012</v>
      </c>
      <c r="AT29" s="26">
        <f>STDEV(C29:AI29)</f>
        <v>0.45753445529024683</v>
      </c>
      <c r="AU29" s="53"/>
      <c r="AV29" s="63">
        <v>25</v>
      </c>
      <c r="AW29" s="34">
        <v>8.3285699999999991</v>
      </c>
      <c r="AX29" s="7">
        <v>0.33595999999999998</v>
      </c>
      <c r="AY29" s="72">
        <v>35</v>
      </c>
    </row>
    <row r="30" spans="1:51">
      <c r="A30" s="6">
        <v>8</v>
      </c>
      <c r="B30" s="3" t="s">
        <v>17</v>
      </c>
      <c r="C30" s="36"/>
      <c r="D30" s="71">
        <v>9.75</v>
      </c>
      <c r="E30" s="71">
        <v>9.75</v>
      </c>
      <c r="F30" s="71"/>
      <c r="G30" s="71">
        <v>9.75</v>
      </c>
      <c r="H30" s="71">
        <v>9.75</v>
      </c>
      <c r="I30" s="71"/>
      <c r="J30" s="71">
        <v>9.75</v>
      </c>
      <c r="K30" s="71"/>
      <c r="L30" s="71">
        <v>9.75</v>
      </c>
      <c r="M30" s="71">
        <v>9.7799999999999994</v>
      </c>
      <c r="N30" s="71">
        <v>9.75</v>
      </c>
      <c r="O30" s="71"/>
      <c r="P30" s="71"/>
      <c r="Q30" s="71">
        <v>9.75</v>
      </c>
      <c r="R30" s="71"/>
      <c r="S30" s="71"/>
      <c r="T30" s="71"/>
      <c r="U30" s="71">
        <v>9.75</v>
      </c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14"/>
      <c r="AQ30" s="47">
        <f>MIN(C30:AI30)</f>
        <v>9.75</v>
      </c>
      <c r="AR30" s="47">
        <f>MAX(C30:AI30)</f>
        <v>9.7799999999999994</v>
      </c>
      <c r="AS30" s="27">
        <f>AVERAGE(C30:AI30)</f>
        <v>9.7530000000000001</v>
      </c>
      <c r="AT30" s="26">
        <f>STDEV(C30:AI30)</f>
        <v>9.4868329805049348E-3</v>
      </c>
      <c r="AU30" s="53"/>
      <c r="AV30" s="63"/>
      <c r="AW30" s="34">
        <v>9.7552400000000006</v>
      </c>
      <c r="AX30" s="7">
        <v>4.512E-2</v>
      </c>
    </row>
    <row r="31" spans="1:51">
      <c r="A31" s="6"/>
      <c r="B31" s="3"/>
      <c r="C31" s="36"/>
      <c r="D31" s="71"/>
      <c r="E31" s="71"/>
      <c r="F31" s="71"/>
      <c r="G31" s="71"/>
      <c r="H31" s="71"/>
      <c r="I31" s="102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71"/>
      <c r="AO31" s="71"/>
      <c r="AP31" s="14"/>
      <c r="AQ31" s="47"/>
      <c r="AR31" s="47"/>
      <c r="AS31" s="27"/>
      <c r="AT31" s="26"/>
      <c r="AU31" s="53"/>
      <c r="AV31" s="63"/>
      <c r="AW31" s="34"/>
    </row>
    <row r="32" spans="1:51">
      <c r="A32" s="6">
        <v>9</v>
      </c>
      <c r="B32" s="3" t="s">
        <v>18</v>
      </c>
      <c r="C32" s="36"/>
      <c r="D32" s="71">
        <v>9.1</v>
      </c>
      <c r="E32" s="71">
        <v>8.8000000000000007</v>
      </c>
      <c r="F32" s="71"/>
      <c r="G32" s="71">
        <v>9.4</v>
      </c>
      <c r="H32" s="71">
        <v>9.1999999999999993</v>
      </c>
      <c r="I32" s="71"/>
      <c r="J32" s="71">
        <v>9.4</v>
      </c>
      <c r="K32" s="71"/>
      <c r="L32" s="71">
        <v>8.5</v>
      </c>
      <c r="M32" s="71">
        <v>8.9499999999999993</v>
      </c>
      <c r="N32" s="71">
        <v>9.5</v>
      </c>
      <c r="O32" s="71"/>
      <c r="P32" s="71"/>
      <c r="Q32" s="71">
        <v>9.6999999999999993</v>
      </c>
      <c r="R32" s="71"/>
      <c r="S32" s="71"/>
      <c r="T32" s="71"/>
      <c r="U32" s="71">
        <v>9.1999999999999993</v>
      </c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14"/>
      <c r="AQ32" s="47">
        <f>MIN(C32:AI32)</f>
        <v>8.5</v>
      </c>
      <c r="AR32" s="47">
        <f>MAX(C32:AI32)</f>
        <v>9.6999999999999993</v>
      </c>
      <c r="AS32" s="27">
        <f>AVERAGE(C32:AI32)</f>
        <v>9.1750000000000007</v>
      </c>
      <c r="AT32" s="26">
        <f>STDEV(C32:AI32)</f>
        <v>0.35531676008880025</v>
      </c>
      <c r="AU32" s="53"/>
      <c r="AV32" s="63">
        <v>12</v>
      </c>
      <c r="AW32" s="34">
        <v>8.6558299999999999</v>
      </c>
      <c r="AX32" s="7">
        <v>0.58799999999999997</v>
      </c>
      <c r="AY32" s="72">
        <v>36</v>
      </c>
    </row>
    <row r="33" spans="1:51">
      <c r="A33" s="6">
        <v>9</v>
      </c>
      <c r="B33" s="3" t="s">
        <v>17</v>
      </c>
      <c r="C33" s="36"/>
      <c r="D33" s="71">
        <v>9.65</v>
      </c>
      <c r="E33" s="71">
        <v>9.75</v>
      </c>
      <c r="F33" s="71"/>
      <c r="G33" s="71">
        <v>9.75</v>
      </c>
      <c r="H33" s="71">
        <v>9.75</v>
      </c>
      <c r="I33" s="71"/>
      <c r="J33" s="71">
        <v>9.75</v>
      </c>
      <c r="K33" s="71"/>
      <c r="L33" s="71">
        <v>9.75</v>
      </c>
      <c r="M33" s="71">
        <v>9.75</v>
      </c>
      <c r="N33" s="71">
        <v>9.75</v>
      </c>
      <c r="O33" s="71"/>
      <c r="P33" s="71"/>
      <c r="Q33" s="71">
        <v>9.75</v>
      </c>
      <c r="R33" s="71"/>
      <c r="S33" s="71"/>
      <c r="T33" s="71"/>
      <c r="U33" s="71">
        <v>9.8000000000000007</v>
      </c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14"/>
      <c r="AQ33" s="47">
        <f>MIN(C33:AI33)</f>
        <v>9.65</v>
      </c>
      <c r="AR33" s="47">
        <f>MAX(C33:AI33)</f>
        <v>9.8000000000000007</v>
      </c>
      <c r="AS33" s="27">
        <f>AVERAGE(C33:AI33)</f>
        <v>9.745000000000001</v>
      </c>
      <c r="AT33" s="26">
        <f>STDEV(C33:AI33)</f>
        <v>3.6893239368631113E-2</v>
      </c>
      <c r="AU33" s="53"/>
      <c r="AV33" s="63"/>
      <c r="AW33" s="34">
        <v>9.7249999999999996</v>
      </c>
      <c r="AX33" s="7">
        <v>4.1829999999999999E-2</v>
      </c>
    </row>
    <row r="34" spans="1:51">
      <c r="A34" s="6"/>
      <c r="B34" s="3"/>
      <c r="C34" s="36"/>
      <c r="D34" s="71"/>
      <c r="E34" s="71"/>
      <c r="F34" s="71"/>
      <c r="G34" s="71"/>
      <c r="H34" s="71"/>
      <c r="I34" s="102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71"/>
      <c r="AO34" s="71"/>
      <c r="AP34" s="14"/>
      <c r="AQ34" s="47"/>
      <c r="AR34" s="47"/>
      <c r="AS34" s="27"/>
      <c r="AT34" s="26"/>
      <c r="AU34" s="53"/>
      <c r="AV34" s="63"/>
      <c r="AW34" s="34"/>
    </row>
    <row r="35" spans="1:51">
      <c r="A35" s="6">
        <v>10</v>
      </c>
      <c r="B35" s="3" t="s">
        <v>18</v>
      </c>
      <c r="C35" s="36"/>
      <c r="D35" s="71">
        <v>6.98</v>
      </c>
      <c r="E35" s="71">
        <v>7.16</v>
      </c>
      <c r="F35" s="71"/>
      <c r="G35" s="71">
        <v>6.33</v>
      </c>
      <c r="H35" s="71">
        <v>7.18</v>
      </c>
      <c r="I35" s="71"/>
      <c r="J35" s="71">
        <v>6.87</v>
      </c>
      <c r="K35" s="71"/>
      <c r="L35" s="71">
        <v>7.22</v>
      </c>
      <c r="M35" s="71">
        <v>6.46</v>
      </c>
      <c r="N35" s="71">
        <v>6.62</v>
      </c>
      <c r="O35" s="71"/>
      <c r="P35" s="71"/>
      <c r="Q35" s="71">
        <v>6.4625000000000004</v>
      </c>
      <c r="R35" s="71"/>
      <c r="S35" s="71"/>
      <c r="T35" s="71"/>
      <c r="U35" s="71">
        <v>6.7</v>
      </c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14"/>
      <c r="AQ35" s="47">
        <f>MIN(C35:AI35)</f>
        <v>6.33</v>
      </c>
      <c r="AR35" s="47">
        <f>MAX(C35:AI35)</f>
        <v>7.22</v>
      </c>
      <c r="AS35" s="27">
        <f>AVERAGE(C35:AI35)</f>
        <v>6.7982499999999986</v>
      </c>
      <c r="AT35" s="26">
        <f>STDEV(C35:AI35)</f>
        <v>0.33006323047429825</v>
      </c>
      <c r="AU35" s="53"/>
      <c r="AV35" s="63">
        <v>14</v>
      </c>
      <c r="AW35" s="34">
        <v>5.5773000000000001</v>
      </c>
      <c r="AX35" s="7">
        <v>0.85019999999999996</v>
      </c>
      <c r="AY35" s="72">
        <v>37</v>
      </c>
    </row>
    <row r="36" spans="1:51">
      <c r="A36" s="6">
        <v>10</v>
      </c>
      <c r="B36" s="3" t="s">
        <v>17</v>
      </c>
      <c r="C36" s="36"/>
      <c r="D36" s="71">
        <v>9.6</v>
      </c>
      <c r="E36" s="71">
        <v>9.6</v>
      </c>
      <c r="F36" s="71"/>
      <c r="G36" s="71">
        <v>9.6199999999999992</v>
      </c>
      <c r="H36" s="71">
        <v>9.5</v>
      </c>
      <c r="I36" s="71"/>
      <c r="J36" s="71">
        <v>9.49</v>
      </c>
      <c r="K36" s="71"/>
      <c r="L36" s="71">
        <v>9.6</v>
      </c>
      <c r="M36" s="71">
        <v>9.6300000000000008</v>
      </c>
      <c r="N36" s="71">
        <v>9.5</v>
      </c>
      <c r="O36" s="71"/>
      <c r="P36" s="71"/>
      <c r="Q36" s="71">
        <v>9.5</v>
      </c>
      <c r="R36" s="71"/>
      <c r="S36" s="71"/>
      <c r="T36" s="71"/>
      <c r="U36" s="71">
        <v>9.6</v>
      </c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14"/>
      <c r="AQ36" s="47">
        <f>MIN(C36:AI36)</f>
        <v>9.49</v>
      </c>
      <c r="AR36" s="47">
        <f>MAX(C36:AI36)</f>
        <v>9.6300000000000008</v>
      </c>
      <c r="AS36" s="27">
        <f>AVERAGE(C36:AI36)</f>
        <v>9.5640000000000001</v>
      </c>
      <c r="AT36" s="26">
        <f>STDEV(C36:AI36)</f>
        <v>5.8156875966838259E-2</v>
      </c>
      <c r="AU36" s="53"/>
      <c r="AV36" s="63"/>
      <c r="AW36" s="34">
        <v>9.6481300000000001</v>
      </c>
      <c r="AX36" s="7">
        <v>0.12171999999999999</v>
      </c>
    </row>
    <row r="37" spans="1:51">
      <c r="D37" s="71"/>
      <c r="E37" s="71"/>
      <c r="F37" s="71"/>
      <c r="G37" s="71"/>
      <c r="H37" s="71"/>
      <c r="I37" s="102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</row>
    <row r="38" spans="1:51"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</row>
    <row r="39" spans="1:51"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</row>
    <row r="51" spans="1:42">
      <c r="D51" s="71"/>
    </row>
    <row r="55" spans="1:42">
      <c r="C55" s="6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6"/>
      <c r="AP55" s="6"/>
    </row>
    <row r="56" spans="1:42">
      <c r="A56" s="6"/>
      <c r="B56" s="6"/>
      <c r="C56" s="6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6"/>
    </row>
    <row r="57" spans="1:42">
      <c r="A57" s="24"/>
      <c r="B57" s="24"/>
      <c r="C57" s="27"/>
      <c r="D57" s="94"/>
      <c r="E57" s="94"/>
      <c r="F57" s="94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</row>
    <row r="58" spans="1:42">
      <c r="A58" s="24"/>
      <c r="B58" s="24"/>
      <c r="C58" s="27"/>
      <c r="D58" s="94"/>
      <c r="E58" s="94"/>
      <c r="F58" s="94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</row>
    <row r="59" spans="1:42">
      <c r="A59" s="24"/>
      <c r="B59" s="24"/>
      <c r="C59" s="27"/>
      <c r="D59" s="94"/>
      <c r="E59" s="94"/>
      <c r="F59" s="94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</row>
    <row r="60" spans="1:42">
      <c r="A60" s="24"/>
      <c r="B60" s="24"/>
      <c r="C60" s="27"/>
      <c r="D60" s="94"/>
      <c r="E60" s="94"/>
      <c r="F60" s="94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</row>
    <row r="61" spans="1:42">
      <c r="A61" s="24"/>
      <c r="B61" s="24"/>
      <c r="C61" s="27"/>
      <c r="D61" s="94"/>
      <c r="E61" s="94"/>
      <c r="F61" s="94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</row>
    <row r="62" spans="1:42">
      <c r="A62" s="24"/>
      <c r="B62" s="24"/>
      <c r="C62" s="27"/>
      <c r="D62" s="94"/>
      <c r="E62" s="94"/>
      <c r="F62" s="94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</row>
    <row r="63" spans="1:42">
      <c r="A63" s="24"/>
      <c r="B63" s="24"/>
      <c r="C63" s="27"/>
      <c r="D63" s="94"/>
      <c r="E63" s="94"/>
      <c r="F63" s="94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</row>
    <row r="64" spans="1:42">
      <c r="A64" s="24"/>
      <c r="B64" s="24"/>
      <c r="C64" s="27"/>
      <c r="D64" s="94"/>
      <c r="E64" s="94"/>
      <c r="F64" s="94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</row>
    <row r="65" spans="1:44">
      <c r="A65" s="24"/>
      <c r="B65" s="24"/>
      <c r="C65" s="27"/>
      <c r="D65" s="94"/>
      <c r="E65" s="94"/>
      <c r="F65" s="94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</row>
    <row r="66" spans="1:44">
      <c r="A66" s="24"/>
      <c r="B66" s="24"/>
      <c r="C66" s="27"/>
      <c r="D66" s="94"/>
      <c r="E66" s="94"/>
      <c r="F66" s="94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</row>
    <row r="67" spans="1:44">
      <c r="A67" s="25"/>
      <c r="B67" s="25"/>
      <c r="C67" s="27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</row>
    <row r="68" spans="1:44">
      <c r="A68" s="24"/>
      <c r="B68" s="24"/>
      <c r="C68" s="27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</row>
    <row r="69" spans="1:44">
      <c r="A69" s="24"/>
      <c r="B69" s="24"/>
      <c r="C69" s="27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</row>
    <row r="70" spans="1:44">
      <c r="C70" s="27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</row>
    <row r="71" spans="1:44">
      <c r="A71" s="24"/>
      <c r="B71" s="24"/>
      <c r="C71" s="27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</row>
    <row r="72" spans="1:44">
      <c r="A72" s="24"/>
      <c r="B72" s="24"/>
      <c r="C72" s="27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</row>
    <row r="73" spans="1:44">
      <c r="A73" s="24"/>
      <c r="B73" s="24"/>
      <c r="C73" s="27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</row>
    <row r="74" spans="1:44">
      <c r="A74" s="24"/>
      <c r="B74" s="24"/>
      <c r="C74" s="27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</row>
    <row r="75" spans="1:44">
      <c r="C75" s="27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</row>
    <row r="76" spans="1:44">
      <c r="A76" s="24"/>
      <c r="B76" s="24"/>
      <c r="C76" s="27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</row>
    <row r="77" spans="1:44">
      <c r="A77" s="24"/>
      <c r="B77" s="24"/>
      <c r="C77" s="27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</row>
  </sheetData>
  <mergeCells count="3">
    <mergeCell ref="A2:AT2"/>
    <mergeCell ref="A1:AT1"/>
    <mergeCell ref="A4:AT4"/>
  </mergeCells>
  <phoneticPr fontId="0" type="noConversion"/>
  <conditionalFormatting sqref="D8:AM9">
    <cfRule type="expression" dxfId="1" priority="2">
      <formula>IF(ABS(D8-$AS8)/$AT8 &gt; l601k,1,0)</formula>
    </cfRule>
  </conditionalFormatting>
  <conditionalFormatting sqref="D11:AM12 D14:AM15 D17:AM18 D20:AM21 D23:AM24 D26:AM27 D29:AM30 D32:AM33 D35:AM36">
    <cfRule type="expression" dxfId="0" priority="1">
      <formula>IF(ABS(D11-$AS11)/$AT11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  <colBreaks count="1" manualBreakCount="1">
    <brk id="46" max="3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2"/>
  <dimension ref="A1:K5"/>
  <sheetViews>
    <sheetView zoomScaleNormal="100" workbookViewId="0"/>
  </sheetViews>
  <sheetFormatPr defaultColWidth="8.7109375" defaultRowHeight="12.75"/>
  <cols>
    <col min="1" max="1" width="8.7109375" style="113"/>
    <col min="9" max="11" width="8.7109375" style="113"/>
  </cols>
  <sheetData>
    <row r="1" spans="1:2">
      <c r="A1" s="66" t="s">
        <v>66</v>
      </c>
      <c r="B1" s="15">
        <v>2</v>
      </c>
    </row>
    <row r="2" spans="1:2">
      <c r="A2" s="114" t="s">
        <v>67</v>
      </c>
      <c r="B2" s="15">
        <v>2</v>
      </c>
    </row>
    <row r="3" spans="1:2">
      <c r="A3" s="114" t="s">
        <v>68</v>
      </c>
      <c r="B3" s="15">
        <v>2</v>
      </c>
    </row>
    <row r="4" spans="1:2">
      <c r="A4" s="66" t="s">
        <v>69</v>
      </c>
      <c r="B4" s="15">
        <v>2</v>
      </c>
    </row>
    <row r="5" spans="1:2">
      <c r="A5" s="66" t="s">
        <v>70</v>
      </c>
      <c r="B5" s="15">
        <v>2</v>
      </c>
    </row>
  </sheetData>
  <sortState ref="F2:F13">
    <sortCondition ref="F2:F13"/>
  </sortState>
  <phoneticPr fontId="0" type="noConversion"/>
  <pageMargins left="0.75" right="0.75" top="0.82" bottom="0.72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17</vt:i4>
      </vt:variant>
    </vt:vector>
  </HeadingPairs>
  <TitlesOfParts>
    <vt:vector size="24" baseType="lpstr">
      <vt:lpstr>L-33</vt:lpstr>
      <vt:lpstr>L-37 Pinion</vt:lpstr>
      <vt:lpstr>L-37 Ring</vt:lpstr>
      <vt:lpstr>L-42</vt:lpstr>
      <vt:lpstr>New L-42</vt:lpstr>
      <vt:lpstr>L-60</vt:lpstr>
      <vt:lpstr>k values</vt:lpstr>
      <vt:lpstr>l331k</vt:lpstr>
      <vt:lpstr>l37pinionk</vt:lpstr>
      <vt:lpstr>l37ringk</vt:lpstr>
      <vt:lpstr>l42k</vt:lpstr>
      <vt:lpstr>l601k</vt:lpstr>
      <vt:lpstr>'L-33'!Print_Area</vt:lpstr>
      <vt:lpstr>'L-37 Pinion'!Print_Area</vt:lpstr>
      <vt:lpstr>'L-37 Ring'!Print_Area</vt:lpstr>
      <vt:lpstr>'L-42'!Print_Area</vt:lpstr>
      <vt:lpstr>'L-60'!Print_Area</vt:lpstr>
      <vt:lpstr>'New L-42'!Print_Area</vt:lpstr>
      <vt:lpstr>'L-33'!Print_Titles</vt:lpstr>
      <vt:lpstr>'L-37 Pinion'!Print_Titles</vt:lpstr>
      <vt:lpstr>'L-37 Ring'!Print_Titles</vt:lpstr>
      <vt:lpstr>'L-42'!Print_Titles</vt:lpstr>
      <vt:lpstr>'L-60'!Print_Titles</vt:lpstr>
      <vt:lpstr>'New L-42'!Print_Titles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scott parke</cp:lastModifiedBy>
  <cp:lastPrinted>2015-01-08T15:46:04Z</cp:lastPrinted>
  <dcterms:created xsi:type="dcterms:W3CDTF">1997-07-09T03:04:32Z</dcterms:created>
  <dcterms:modified xsi:type="dcterms:W3CDTF">2015-04-24T12:41:49Z</dcterms:modified>
</cp:coreProperties>
</file>